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nostaev\Downloads\"/>
    </mc:Choice>
  </mc:AlternateContent>
  <bookViews>
    <workbookView xWindow="0" yWindow="0" windowWidth="21045" windowHeight="12045" tabRatio="587"/>
  </bookViews>
  <sheets>
    <sheet name="История-11 диаграмма по районам" sheetId="23" r:id="rId1"/>
    <sheet name="История-11 диаграмма" sheetId="4" r:id="rId2"/>
    <sheet name="Рейтинги 2021 - 2015" sheetId="17" r:id="rId3"/>
    <sheet name="Рейтинг по сумме мест" sheetId="20" r:id="rId4"/>
    <sheet name="История-11 2021 Итоги" sheetId="22" r:id="rId5"/>
    <sheet name="История-11 2021 расклад" sheetId="1" r:id="rId6"/>
  </sheets>
  <externalReferences>
    <externalReference r:id="rId7"/>
  </externalReferences>
  <definedNames>
    <definedName name="_xlnm._FilterDatabase" localSheetId="0" hidden="1">'История-11 диаграмма по районам'!#REF!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52511" refMode="R1C1"/>
</workbook>
</file>

<file path=xl/calcChain.xml><?xml version="1.0" encoding="utf-8"?>
<calcChain xmlns="http://schemas.openxmlformats.org/spreadsheetml/2006/main">
  <c r="AF79" i="20" l="1"/>
  <c r="AF13" i="20"/>
  <c r="AF14" i="20"/>
  <c r="AE56" i="4"/>
  <c r="AE53" i="4"/>
  <c r="AE7" i="23" l="1"/>
  <c r="AE5" i="23"/>
  <c r="AE7" i="4"/>
  <c r="D6" i="22" l="1"/>
  <c r="E6" i="22"/>
  <c r="E102" i="22"/>
  <c r="AE129" i="23" l="1"/>
  <c r="AE128" i="23"/>
  <c r="AE127" i="23"/>
  <c r="AE126" i="23"/>
  <c r="AE125" i="23"/>
  <c r="AE124" i="23"/>
  <c r="AE123" i="23"/>
  <c r="AE122" i="23"/>
  <c r="AE121" i="23"/>
  <c r="AE120" i="23"/>
  <c r="AE119" i="23"/>
  <c r="AE117" i="23"/>
  <c r="AE116" i="23"/>
  <c r="AE115" i="23"/>
  <c r="AE114" i="23"/>
  <c r="AE113" i="23"/>
  <c r="AE112" i="23"/>
  <c r="AE111" i="23"/>
  <c r="AE110" i="23"/>
  <c r="AE109" i="23"/>
  <c r="AE108" i="23"/>
  <c r="AE107" i="23"/>
  <c r="AE106" i="23"/>
  <c r="AE105" i="23"/>
  <c r="AE104" i="23"/>
  <c r="AE103" i="23"/>
  <c r="AE102" i="23"/>
  <c r="AE101" i="23"/>
  <c r="AE100" i="23"/>
  <c r="AE99" i="23"/>
  <c r="AE98" i="23"/>
  <c r="AE97" i="23"/>
  <c r="AE96" i="23"/>
  <c r="AE95" i="23"/>
  <c r="AE94" i="23"/>
  <c r="AE93" i="23"/>
  <c r="AE92" i="23"/>
  <c r="AE91" i="23"/>
  <c r="AE90" i="23"/>
  <c r="AE89" i="23"/>
  <c r="AE88" i="23"/>
  <c r="AE87" i="23"/>
  <c r="AE85" i="23"/>
  <c r="AE84" i="23"/>
  <c r="AE83" i="23"/>
  <c r="AE82" i="23"/>
  <c r="AE81" i="23"/>
  <c r="AE80" i="23"/>
  <c r="AE79" i="23"/>
  <c r="AE78" i="23"/>
  <c r="AE77" i="23"/>
  <c r="AE76" i="23"/>
  <c r="AE75" i="23"/>
  <c r="AE74" i="23"/>
  <c r="AE73" i="23"/>
  <c r="AE72" i="23"/>
  <c r="AE71" i="23"/>
  <c r="AE69" i="23"/>
  <c r="AE68" i="23"/>
  <c r="AE67" i="23"/>
  <c r="AE66" i="23"/>
  <c r="AE65" i="23"/>
  <c r="AE64" i="23"/>
  <c r="AE63" i="23"/>
  <c r="AE62" i="23"/>
  <c r="AE61" i="23"/>
  <c r="AE60" i="23"/>
  <c r="AE59" i="23"/>
  <c r="AE58" i="23"/>
  <c r="AE57" i="23"/>
  <c r="AE56" i="23"/>
  <c r="AE55" i="23"/>
  <c r="AE54" i="23"/>
  <c r="AE53" i="23"/>
  <c r="AE52" i="23"/>
  <c r="AE51" i="23"/>
  <c r="AE49" i="23"/>
  <c r="AE48" i="23"/>
  <c r="AE47" i="23"/>
  <c r="AE46" i="23"/>
  <c r="AE45" i="23"/>
  <c r="AE44" i="23"/>
  <c r="AE43" i="23"/>
  <c r="AE42" i="23"/>
  <c r="AE41" i="23"/>
  <c r="AE40" i="23"/>
  <c r="AE39" i="23"/>
  <c r="AE38" i="23"/>
  <c r="AE37" i="23"/>
  <c r="AE36" i="23"/>
  <c r="AE35" i="23"/>
  <c r="AE34" i="23"/>
  <c r="AE33" i="23"/>
  <c r="AE32" i="23"/>
  <c r="AE31" i="23"/>
  <c r="AE29" i="23"/>
  <c r="AE28" i="23"/>
  <c r="AE27" i="23"/>
  <c r="AE26" i="23"/>
  <c r="AE25" i="23"/>
  <c r="AE24" i="23"/>
  <c r="AE23" i="23"/>
  <c r="AE22" i="23"/>
  <c r="AE21" i="23"/>
  <c r="AE20" i="23"/>
  <c r="AE19" i="23"/>
  <c r="AE18" i="23"/>
  <c r="AE17" i="23"/>
  <c r="AE16" i="23"/>
  <c r="AE14" i="23"/>
  <c r="AE13" i="23"/>
  <c r="AE12" i="23"/>
  <c r="AE11" i="23"/>
  <c r="AE10" i="23"/>
  <c r="AE9" i="23"/>
  <c r="AE8" i="23"/>
  <c r="D118" i="23"/>
  <c r="C118" i="23"/>
  <c r="D86" i="23"/>
  <c r="C86" i="23"/>
  <c r="D70" i="23"/>
  <c r="C70" i="23"/>
  <c r="D50" i="23"/>
  <c r="C50" i="23"/>
  <c r="D30" i="23"/>
  <c r="C30" i="23"/>
  <c r="D15" i="23"/>
  <c r="C15" i="23"/>
  <c r="D6" i="23"/>
  <c r="C6" i="23"/>
  <c r="D4" i="23"/>
  <c r="D130" i="23" s="1"/>
  <c r="C4" i="23"/>
  <c r="AE129" i="4"/>
  <c r="AE128" i="4"/>
  <c r="AE127" i="4"/>
  <c r="AE126" i="4"/>
  <c r="AE125" i="4"/>
  <c r="AE124" i="4"/>
  <c r="AE123" i="4"/>
  <c r="AE122" i="4"/>
  <c r="AE121" i="4"/>
  <c r="AE120" i="4"/>
  <c r="AE119" i="4"/>
  <c r="AE117" i="4"/>
  <c r="AE116" i="4"/>
  <c r="AE115" i="4"/>
  <c r="AE114" i="4"/>
  <c r="AE113" i="4"/>
  <c r="AE112" i="4"/>
  <c r="AE111" i="4"/>
  <c r="AE110" i="4"/>
  <c r="AE109" i="4"/>
  <c r="AE108" i="4"/>
  <c r="AE107" i="4"/>
  <c r="AE106" i="4"/>
  <c r="AE105" i="4"/>
  <c r="AE104" i="4"/>
  <c r="AE103" i="4"/>
  <c r="AE102" i="4"/>
  <c r="AE101" i="4"/>
  <c r="AE100" i="4"/>
  <c r="AE99" i="4"/>
  <c r="AE98" i="4"/>
  <c r="AE97" i="4"/>
  <c r="AE96" i="4"/>
  <c r="AE95" i="4"/>
  <c r="AE94" i="4"/>
  <c r="AE93" i="4"/>
  <c r="AE92" i="4"/>
  <c r="AE91" i="4"/>
  <c r="AE90" i="4"/>
  <c r="AE89" i="4"/>
  <c r="AE88" i="4"/>
  <c r="AE87" i="4"/>
  <c r="AE85" i="4"/>
  <c r="AE84" i="4"/>
  <c r="AE83" i="4"/>
  <c r="AE82" i="4"/>
  <c r="AE81" i="4"/>
  <c r="AE80" i="4"/>
  <c r="AE79" i="4"/>
  <c r="AE78" i="4"/>
  <c r="AE77" i="4"/>
  <c r="AE76" i="4"/>
  <c r="AE75" i="4"/>
  <c r="AE74" i="4"/>
  <c r="AE73" i="4"/>
  <c r="AE72" i="4"/>
  <c r="AE71" i="4"/>
  <c r="AE69" i="4"/>
  <c r="AE68" i="4"/>
  <c r="AE67" i="4"/>
  <c r="AE66" i="4"/>
  <c r="AE65" i="4"/>
  <c r="AE64" i="4"/>
  <c r="AE63" i="4"/>
  <c r="AE62" i="4"/>
  <c r="AE61" i="4"/>
  <c r="AE60" i="4"/>
  <c r="AE59" i="4"/>
  <c r="AE58" i="4"/>
  <c r="AE57" i="4"/>
  <c r="AE55" i="4"/>
  <c r="AE54" i="4"/>
  <c r="AE52" i="4"/>
  <c r="AE51" i="4"/>
  <c r="AE49" i="4"/>
  <c r="AE48" i="4"/>
  <c r="AE47" i="4"/>
  <c r="AE46" i="4"/>
  <c r="AE45" i="4"/>
  <c r="AE44" i="4"/>
  <c r="AE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4" i="4"/>
  <c r="AE13" i="4"/>
  <c r="AE12" i="4"/>
  <c r="AE11" i="4"/>
  <c r="AE10" i="4"/>
  <c r="AE9" i="4"/>
  <c r="AE8" i="4"/>
  <c r="AE5" i="4"/>
  <c r="D130" i="4"/>
  <c r="D118" i="4"/>
  <c r="C118" i="4"/>
  <c r="D86" i="4"/>
  <c r="C86" i="4"/>
  <c r="D70" i="4"/>
  <c r="C70" i="4"/>
  <c r="D50" i="4"/>
  <c r="C50" i="4"/>
  <c r="D30" i="4"/>
  <c r="C30" i="4"/>
  <c r="D15" i="4"/>
  <c r="C15" i="4"/>
  <c r="D6" i="4"/>
  <c r="C6" i="4"/>
  <c r="D4" i="4"/>
  <c r="C4" i="4"/>
  <c r="E124" i="17"/>
  <c r="AF122" i="20"/>
  <c r="AF120" i="20"/>
  <c r="AF123" i="20"/>
  <c r="AF114" i="20"/>
  <c r="AF121" i="20"/>
  <c r="AF119" i="20"/>
  <c r="AF117" i="20"/>
  <c r="AF118" i="20"/>
  <c r="AF112" i="20"/>
  <c r="AF116" i="20"/>
  <c r="AF115" i="20"/>
  <c r="AF110" i="20"/>
  <c r="AF113" i="20"/>
  <c r="AF111" i="20"/>
  <c r="AF109" i="20"/>
  <c r="AF99" i="20"/>
  <c r="AF90" i="20"/>
  <c r="AF98" i="20"/>
  <c r="AF106" i="20"/>
  <c r="AF108" i="20"/>
  <c r="AF107" i="20"/>
  <c r="AF105" i="20"/>
  <c r="AF104" i="20"/>
  <c r="AF92" i="20"/>
  <c r="AF102" i="20"/>
  <c r="AF103" i="20"/>
  <c r="AF96" i="20"/>
  <c r="AF101" i="20"/>
  <c r="AF100" i="20"/>
  <c r="AF97" i="20"/>
  <c r="AF93" i="20"/>
  <c r="AF95" i="20"/>
  <c r="AF86" i="20"/>
  <c r="AF82" i="20"/>
  <c r="AF94" i="20"/>
  <c r="AF89" i="20"/>
  <c r="AF91" i="20"/>
  <c r="AF72" i="20"/>
  <c r="AF85" i="20"/>
  <c r="AF88" i="20"/>
  <c r="AF75" i="20"/>
  <c r="AF87" i="20"/>
  <c r="AF73" i="20"/>
  <c r="AF76" i="20"/>
  <c r="AF71" i="20"/>
  <c r="AF84" i="20"/>
  <c r="AF83" i="20"/>
  <c r="AF80" i="20"/>
  <c r="AF69" i="20"/>
  <c r="AF81" i="20"/>
  <c r="AF74" i="20"/>
  <c r="AF77" i="20"/>
  <c r="AF78" i="20"/>
  <c r="AF68" i="20"/>
  <c r="AF58" i="20"/>
  <c r="AF56" i="20"/>
  <c r="AF67" i="20"/>
  <c r="AF64" i="20"/>
  <c r="AF66" i="20"/>
  <c r="AF57" i="20"/>
  <c r="AF70" i="20"/>
  <c r="AF65" i="20"/>
  <c r="AF60" i="20"/>
  <c r="AF47" i="20"/>
  <c r="AF63" i="20"/>
  <c r="AF45" i="20"/>
  <c r="AF51" i="20"/>
  <c r="AF62" i="20"/>
  <c r="AF53" i="20"/>
  <c r="AF55" i="20"/>
  <c r="AF61" i="20"/>
  <c r="AF59" i="20"/>
  <c r="AF49" i="20"/>
  <c r="AF50" i="20"/>
  <c r="AF48" i="20"/>
  <c r="AF40" i="20"/>
  <c r="AF46" i="20"/>
  <c r="AF36" i="20"/>
  <c r="AF54" i="20"/>
  <c r="AF52" i="20"/>
  <c r="AF31" i="20"/>
  <c r="AF38" i="20"/>
  <c r="AF35" i="20"/>
  <c r="AF42" i="20"/>
  <c r="AF39" i="20"/>
  <c r="AF44" i="20"/>
  <c r="AF37" i="20"/>
  <c r="AF43" i="20"/>
  <c r="AF24" i="20"/>
  <c r="AF28" i="20"/>
  <c r="AF32" i="20"/>
  <c r="AF33" i="20"/>
  <c r="AF26" i="20"/>
  <c r="AF34" i="20"/>
  <c r="AF25" i="20"/>
  <c r="AF22" i="20"/>
  <c r="AF30" i="20"/>
  <c r="AF23" i="20"/>
  <c r="AF41" i="20"/>
  <c r="AF29" i="20"/>
  <c r="AF27" i="20"/>
  <c r="AF21" i="20"/>
  <c r="AF18" i="20"/>
  <c r="AF17" i="20"/>
  <c r="AF16" i="20"/>
  <c r="AF20" i="20"/>
  <c r="AF19" i="20"/>
  <c r="AF15" i="20"/>
  <c r="AF12" i="20"/>
  <c r="AF10" i="20"/>
  <c r="AF11" i="20"/>
  <c r="AF9" i="20"/>
  <c r="AF8" i="20"/>
  <c r="AF7" i="20"/>
  <c r="AF6" i="20"/>
  <c r="E124" i="20"/>
  <c r="H30" i="23" l="1"/>
  <c r="G30" i="23"/>
  <c r="H50" i="23"/>
  <c r="G50" i="23"/>
  <c r="H70" i="23"/>
  <c r="G70" i="23"/>
  <c r="H86" i="23"/>
  <c r="G86" i="23"/>
  <c r="H118" i="23"/>
  <c r="G118" i="23"/>
  <c r="H15" i="23"/>
  <c r="G15" i="23"/>
  <c r="H6" i="23"/>
  <c r="G6" i="23"/>
  <c r="H4" i="23"/>
  <c r="H130" i="23" s="1"/>
  <c r="G4" i="23"/>
  <c r="H118" i="4"/>
  <c r="G118" i="4"/>
  <c r="H86" i="4"/>
  <c r="G86" i="4"/>
  <c r="H70" i="4"/>
  <c r="G70" i="4"/>
  <c r="H50" i="4"/>
  <c r="G50" i="4"/>
  <c r="H30" i="4"/>
  <c r="G30" i="4"/>
  <c r="H130" i="4"/>
  <c r="H15" i="4"/>
  <c r="G15" i="4"/>
  <c r="H6" i="4"/>
  <c r="G6" i="4"/>
  <c r="H4" i="4"/>
  <c r="G4" i="4"/>
  <c r="H124" i="20"/>
  <c r="I124" i="17"/>
  <c r="K81" i="1" l="1"/>
  <c r="K30" i="23" l="1"/>
  <c r="L30" i="23"/>
  <c r="O30" i="23"/>
  <c r="P30" i="23"/>
  <c r="S30" i="23"/>
  <c r="T30" i="23"/>
  <c r="W30" i="23"/>
  <c r="X30" i="23"/>
  <c r="AA30" i="23"/>
  <c r="AB30" i="23"/>
  <c r="L118" i="23"/>
  <c r="K118" i="23"/>
  <c r="L86" i="23"/>
  <c r="K86" i="23"/>
  <c r="L70" i="23"/>
  <c r="K70" i="23"/>
  <c r="L50" i="23"/>
  <c r="K50" i="23"/>
  <c r="L15" i="23"/>
  <c r="K15" i="23"/>
  <c r="L6" i="23"/>
  <c r="K6" i="23"/>
  <c r="L4" i="23"/>
  <c r="L130" i="23" s="1"/>
  <c r="K4" i="23"/>
  <c r="L118" i="4"/>
  <c r="K118" i="4"/>
  <c r="L86" i="4"/>
  <c r="K86" i="4"/>
  <c r="L70" i="4"/>
  <c r="K70" i="4"/>
  <c r="L50" i="4"/>
  <c r="K50" i="4"/>
  <c r="L30" i="4"/>
  <c r="K30" i="4"/>
  <c r="L15" i="4"/>
  <c r="K15" i="4"/>
  <c r="L6" i="4"/>
  <c r="K6" i="4"/>
  <c r="L4" i="4"/>
  <c r="K4" i="4"/>
  <c r="L130" i="4"/>
  <c r="K124" i="20"/>
  <c r="L124" i="17"/>
  <c r="K57" i="1" l="1"/>
  <c r="AB4" i="23" l="1"/>
  <c r="AB130" i="23" s="1"/>
  <c r="X4" i="23"/>
  <c r="X130" i="23" s="1"/>
  <c r="T4" i="23"/>
  <c r="T130" i="23" s="1"/>
  <c r="P4" i="23"/>
  <c r="P130" i="23" s="1"/>
  <c r="T118" i="23"/>
  <c r="O118" i="23"/>
  <c r="AA86" i="23"/>
  <c r="X86" i="23"/>
  <c r="W86" i="23"/>
  <c r="T86" i="23"/>
  <c r="S86" i="23"/>
  <c r="P86" i="23"/>
  <c r="O86" i="23"/>
  <c r="AB70" i="23"/>
  <c r="AA70" i="23"/>
  <c r="X70" i="23"/>
  <c r="W70" i="23"/>
  <c r="T70" i="23"/>
  <c r="S70" i="23"/>
  <c r="P70" i="23"/>
  <c r="O70" i="23"/>
  <c r="AB50" i="23"/>
  <c r="AA50" i="23"/>
  <c r="X50" i="23"/>
  <c r="W50" i="23"/>
  <c r="T50" i="23"/>
  <c r="S50" i="23"/>
  <c r="P50" i="23"/>
  <c r="O50" i="23"/>
  <c r="AB15" i="23"/>
  <c r="AA15" i="23"/>
  <c r="X15" i="23"/>
  <c r="W15" i="23"/>
  <c r="T15" i="23"/>
  <c r="S15" i="23"/>
  <c r="P15" i="23"/>
  <c r="O15" i="23"/>
  <c r="AB6" i="23"/>
  <c r="AA6" i="23"/>
  <c r="X6" i="23"/>
  <c r="W6" i="23"/>
  <c r="T6" i="23"/>
  <c r="S6" i="23"/>
  <c r="P6" i="23"/>
  <c r="O6" i="23"/>
  <c r="AB118" i="23"/>
  <c r="AA118" i="23"/>
  <c r="X118" i="23"/>
  <c r="W118" i="23"/>
  <c r="W4" i="23" s="1"/>
  <c r="S118" i="23"/>
  <c r="P118" i="23"/>
  <c r="O4" i="23"/>
  <c r="S4" i="23" l="1"/>
  <c r="AA4" i="23"/>
  <c r="AB130" i="4"/>
  <c r="X130" i="4"/>
  <c r="T130" i="4"/>
  <c r="P130" i="4"/>
  <c r="AB118" i="4"/>
  <c r="AA118" i="4"/>
  <c r="X118" i="4"/>
  <c r="W118" i="4"/>
  <c r="T118" i="4"/>
  <c r="S118" i="4"/>
  <c r="P118" i="4"/>
  <c r="AB4" i="4"/>
  <c r="X4" i="4"/>
  <c r="T4" i="4"/>
  <c r="P4" i="4"/>
  <c r="AB86" i="4"/>
  <c r="AA86" i="4"/>
  <c r="X86" i="4"/>
  <c r="W86" i="4"/>
  <c r="T86" i="4"/>
  <c r="S86" i="4"/>
  <c r="P86" i="4"/>
  <c r="AB70" i="4"/>
  <c r="AA70" i="4"/>
  <c r="X70" i="4"/>
  <c r="W70" i="4"/>
  <c r="T70" i="4"/>
  <c r="S70" i="4"/>
  <c r="P70" i="4"/>
  <c r="AB50" i="4"/>
  <c r="AA50" i="4"/>
  <c r="X50" i="4"/>
  <c r="W50" i="4"/>
  <c r="T50" i="4"/>
  <c r="S50" i="4"/>
  <c r="P50" i="4"/>
  <c r="O70" i="4"/>
  <c r="AB30" i="4"/>
  <c r="AA30" i="4"/>
  <c r="X30" i="4"/>
  <c r="W30" i="4"/>
  <c r="T30" i="4"/>
  <c r="S30" i="4"/>
  <c r="P30" i="4"/>
  <c r="AB15" i="4"/>
  <c r="AA15" i="4"/>
  <c r="X15" i="4"/>
  <c r="W15" i="4"/>
  <c r="T15" i="4"/>
  <c r="S15" i="4"/>
  <c r="P15" i="4"/>
  <c r="AB6" i="4"/>
  <c r="AA6" i="4"/>
  <c r="X6" i="4"/>
  <c r="W6" i="4"/>
  <c r="T6" i="4"/>
  <c r="S6" i="4"/>
  <c r="P6" i="4"/>
  <c r="O118" i="4"/>
  <c r="O86" i="4"/>
  <c r="O50" i="4"/>
  <c r="O30" i="4"/>
  <c r="O15" i="4"/>
  <c r="O6" i="4"/>
  <c r="N124" i="20"/>
  <c r="Q124" i="17"/>
  <c r="J109" i="1"/>
  <c r="J60" i="1"/>
  <c r="I60" i="1"/>
  <c r="H60" i="1"/>
  <c r="G60" i="1"/>
  <c r="F60" i="1"/>
  <c r="E60" i="1"/>
  <c r="D60" i="1"/>
  <c r="J46" i="1"/>
  <c r="I46" i="1"/>
  <c r="H46" i="1"/>
  <c r="G46" i="1"/>
  <c r="F46" i="1"/>
  <c r="E46" i="1"/>
  <c r="D46" i="1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0" i="22"/>
  <c r="F59" i="22"/>
  <c r="F57" i="22"/>
  <c r="F56" i="22"/>
  <c r="F55" i="22"/>
  <c r="F54" i="22"/>
  <c r="F53" i="22"/>
  <c r="F51" i="22"/>
  <c r="F50" i="22"/>
  <c r="F49" i="22"/>
  <c r="F48" i="22"/>
  <c r="F47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0" i="22"/>
  <c r="F29" i="22"/>
  <c r="F28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7" i="22"/>
  <c r="F6" i="22"/>
  <c r="I72" i="1"/>
  <c r="H72" i="1"/>
  <c r="G72" i="1"/>
  <c r="F72" i="1"/>
  <c r="E72" i="1"/>
  <c r="J72" i="1"/>
  <c r="J30" i="1"/>
  <c r="I30" i="1"/>
  <c r="H30" i="1"/>
  <c r="G30" i="1"/>
  <c r="F30" i="1"/>
  <c r="E30" i="1"/>
  <c r="J17" i="1"/>
  <c r="I17" i="1"/>
  <c r="H17" i="1"/>
  <c r="G17" i="1"/>
  <c r="F17" i="1"/>
  <c r="E17" i="1"/>
  <c r="D17" i="1"/>
  <c r="J100" i="1"/>
  <c r="I100" i="1"/>
  <c r="H100" i="1"/>
  <c r="G100" i="1"/>
  <c r="F100" i="1"/>
  <c r="E100" i="1"/>
  <c r="J8" i="1"/>
  <c r="I8" i="1"/>
  <c r="I6" i="1" s="1"/>
  <c r="H8" i="1"/>
  <c r="G8" i="1"/>
  <c r="G6" i="1" s="1"/>
  <c r="F8" i="1"/>
  <c r="E8" i="1"/>
  <c r="E6" i="1" s="1"/>
  <c r="D100" i="1"/>
  <c r="D72" i="1"/>
  <c r="D30" i="1"/>
  <c r="D8" i="1"/>
  <c r="D6" i="1" s="1"/>
  <c r="S4" i="4" l="1"/>
  <c r="W4" i="4"/>
  <c r="AA4" i="4"/>
  <c r="F6" i="1"/>
  <c r="O4" i="4"/>
  <c r="H6" i="1"/>
  <c r="AC124" i="17" l="1"/>
  <c r="Y124" i="17"/>
  <c r="U124" i="17"/>
  <c r="W124" i="20"/>
  <c r="T124" i="20"/>
  <c r="Q124" i="20"/>
  <c r="K108" i="1" l="1"/>
  <c r="K106" i="1"/>
  <c r="K105" i="1"/>
  <c r="K104" i="1"/>
  <c r="K102" i="1"/>
  <c r="K101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4" i="1"/>
  <c r="K83" i="1"/>
  <c r="K82" i="1"/>
  <c r="K80" i="1"/>
  <c r="K79" i="1"/>
  <c r="K78" i="1"/>
  <c r="K77" i="1"/>
  <c r="K76" i="1"/>
  <c r="K75" i="1"/>
  <c r="K73" i="1"/>
  <c r="K70" i="1"/>
  <c r="K69" i="1"/>
  <c r="K68" i="1"/>
  <c r="K67" i="1"/>
  <c r="K66" i="1"/>
  <c r="K65" i="1"/>
  <c r="K64" i="1"/>
  <c r="K63" i="1"/>
  <c r="K62" i="1"/>
  <c r="K61" i="1"/>
  <c r="K59" i="1"/>
  <c r="K58" i="1"/>
  <c r="K56" i="1"/>
  <c r="K55" i="1"/>
  <c r="K54" i="1"/>
  <c r="K53" i="1"/>
  <c r="K51" i="1"/>
  <c r="K47" i="1"/>
  <c r="K45" i="1"/>
  <c r="K44" i="1"/>
  <c r="K41" i="1"/>
  <c r="K40" i="1"/>
  <c r="K38" i="1"/>
  <c r="K36" i="1"/>
  <c r="K31" i="1"/>
  <c r="K29" i="1"/>
  <c r="K26" i="1"/>
  <c r="K24" i="1"/>
  <c r="K23" i="1"/>
  <c r="K22" i="1"/>
  <c r="K21" i="1"/>
  <c r="K18" i="1"/>
  <c r="K16" i="1"/>
  <c r="K15" i="1"/>
  <c r="K14" i="1"/>
  <c r="K8" i="1"/>
  <c r="K7" i="1"/>
  <c r="K6" i="1"/>
</calcChain>
</file>

<file path=xl/sharedStrings.xml><?xml version="1.0" encoding="utf-8"?>
<sst xmlns="http://schemas.openxmlformats.org/spreadsheetml/2006/main" count="2563" uniqueCount="199">
  <si>
    <t>Наименование ОУ (кратко)</t>
  </si>
  <si>
    <t>Человек</t>
  </si>
  <si>
    <t>80-99</t>
  </si>
  <si>
    <t>МАОУ СШ № 153</t>
  </si>
  <si>
    <t>МАОУ Гимназия № 4</t>
  </si>
  <si>
    <t>МАОУ Лицей № 6 "Перспектива"</t>
  </si>
  <si>
    <t>МАОУ Гимназия № 6</t>
  </si>
  <si>
    <t>МАОУ Лицей № 11</t>
  </si>
  <si>
    <t>МБОУ СШ № 46</t>
  </si>
  <si>
    <t>МАОУ СШ № 55</t>
  </si>
  <si>
    <t>МБОУ СШ № 63</t>
  </si>
  <si>
    <t>МБОУ СШ № 90</t>
  </si>
  <si>
    <t>МАОУ Гимназия № 10</t>
  </si>
  <si>
    <t>МБОУ СШ № 135</t>
  </si>
  <si>
    <t>МБОУ СШ № 13</t>
  </si>
  <si>
    <t>МБОУ СШ № 16</t>
  </si>
  <si>
    <t>МБОУ СШ № 44</t>
  </si>
  <si>
    <t>МБОУ СШ № 47</t>
  </si>
  <si>
    <t>МБОУ СШ № 53</t>
  </si>
  <si>
    <t>МБОУ СШ № 64</t>
  </si>
  <si>
    <t>МБОУ СШ № 88</t>
  </si>
  <si>
    <t>МБОУ СШ № 89</t>
  </si>
  <si>
    <t>МБОУ СШ № 94</t>
  </si>
  <si>
    <t>МАОУ СШ № 148</t>
  </si>
  <si>
    <t>МБОУ Лицей № 1</t>
  </si>
  <si>
    <t>МБОУ СШ № 3</t>
  </si>
  <si>
    <t>МБОУ Лицей № 8</t>
  </si>
  <si>
    <t>МБОУ Лицей № 10</t>
  </si>
  <si>
    <t xml:space="preserve">МБОУ СШ № 133 </t>
  </si>
  <si>
    <t>МБОУ СШ № 30</t>
  </si>
  <si>
    <t>МБОУ СШ № 36</t>
  </si>
  <si>
    <t>МБОУ СШ № 82</t>
  </si>
  <si>
    <t>МБОУ СШ № 84</t>
  </si>
  <si>
    <t>МБОУ СШ № 99</t>
  </si>
  <si>
    <t>МАОУ Гимназия № 5</t>
  </si>
  <si>
    <t>МБОУ СШ № 6</t>
  </si>
  <si>
    <t>МБОУ СШ № 17</t>
  </si>
  <si>
    <t>МБОУ СШ № 62</t>
  </si>
  <si>
    <t>МБОУ СШ № 97</t>
  </si>
  <si>
    <t>МБОУ СШ № 69</t>
  </si>
  <si>
    <t>МБОУ СШ № 1</t>
  </si>
  <si>
    <t>МБОУ СШ № 2</t>
  </si>
  <si>
    <t>МБОУ СШ № 5</t>
  </si>
  <si>
    <t>МБОУ СШ № 7</t>
  </si>
  <si>
    <t>МБОУ СШ № 18</t>
  </si>
  <si>
    <t>МБОУ СШ № 22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</si>
  <si>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</si>
  <si>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</si>
  <si>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</si>
  <si>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</si>
  <si>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</si>
  <si>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</si>
  <si>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</si>
  <si>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</si>
  <si>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</si>
  <si>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</si>
  <si>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</si>
  <si>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</si>
  <si>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</si>
  <si>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</si>
  <si>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</si>
  <si>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</si>
  <si>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</si>
  <si>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МБОУ СШ № 4</t>
  </si>
  <si>
    <t>МБОУ СШ № 51</t>
  </si>
  <si>
    <t>Железнодорожный</t>
  </si>
  <si>
    <t>Кировский</t>
  </si>
  <si>
    <t>Ленинский</t>
  </si>
  <si>
    <t>Октябрьский</t>
  </si>
  <si>
    <t>Свердловский</t>
  </si>
  <si>
    <t>Советский</t>
  </si>
  <si>
    <t>Центральный</t>
  </si>
  <si>
    <t>МБОУ СШ № 49</t>
  </si>
  <si>
    <t>МБОУ СШ № 80</t>
  </si>
  <si>
    <t>МБОУ СШ № 81</t>
  </si>
  <si>
    <t>МБОУ СШ № 31</t>
  </si>
  <si>
    <t>МБОУ СШ № 50</t>
  </si>
  <si>
    <t>Район</t>
  </si>
  <si>
    <t>МБОУ Лицей № 28</t>
  </si>
  <si>
    <t>МБОУ Гимназия № 8</t>
  </si>
  <si>
    <t xml:space="preserve">МАОУ Лицей № 7 </t>
  </si>
  <si>
    <t>МАОУ Гимназия № 9</t>
  </si>
  <si>
    <t>МБОУ СШ № 12</t>
  </si>
  <si>
    <t>МБОУ СШ № 19</t>
  </si>
  <si>
    <t>МАОУ СШ № 32</t>
  </si>
  <si>
    <t>МБОУ Лицей № 3</t>
  </si>
  <si>
    <t>МБОУ Гимназия № 7</t>
  </si>
  <si>
    <t>МАОУ Гимназия № 15</t>
  </si>
  <si>
    <t>МБОУ СШ № 79</t>
  </si>
  <si>
    <t>МАОУ Лицей № 12</t>
  </si>
  <si>
    <t>МАОУ "КУГ № 1 - Универс"</t>
  </si>
  <si>
    <t>МБОУ СШ № 21</t>
  </si>
  <si>
    <t>МАОУ Гимназия № 13 "Академ"</t>
  </si>
  <si>
    <t>МБОУ СШ № 73</t>
  </si>
  <si>
    <t>МБОУ СШ № 95</t>
  </si>
  <si>
    <t>МБОУ СШ № 92</t>
  </si>
  <si>
    <t>МАОУ Лицей № 9 "Лидер"</t>
  </si>
  <si>
    <t>МАОУ Гимназия № 14</t>
  </si>
  <si>
    <t>МБОУ СШ № 34</t>
  </si>
  <si>
    <t>МБОУ СШ № 42</t>
  </si>
  <si>
    <t>МБОУ СШ № 45</t>
  </si>
  <si>
    <t>МБОУ СШ № 76</t>
  </si>
  <si>
    <t>МБОУ СШ № 93</t>
  </si>
  <si>
    <t>МАОУ Гимназия № 2</t>
  </si>
  <si>
    <t>МБОУ Лицей № 2</t>
  </si>
  <si>
    <t>МБОУ Гимназия  № 16</t>
  </si>
  <si>
    <t>МБОУ СШ № 27</t>
  </si>
  <si>
    <t xml:space="preserve"> менее 32</t>
  </si>
  <si>
    <t>№</t>
  </si>
  <si>
    <t>МБОУ СШ № 14</t>
  </si>
  <si>
    <t>МБОУ СШ № 8 "Созидание"</t>
  </si>
  <si>
    <t>МАОУ СШ № 23</t>
  </si>
  <si>
    <t>МАОУ СШ № 137</t>
  </si>
  <si>
    <t>МАОУ СШ № 152</t>
  </si>
  <si>
    <t>МБОУ СШ № 65</t>
  </si>
  <si>
    <t>Расчётное среднее значение</t>
  </si>
  <si>
    <t xml:space="preserve">чел. </t>
  </si>
  <si>
    <t>ср. балл по городу</t>
  </si>
  <si>
    <t>Код ОУ по КИАСУО</t>
  </si>
  <si>
    <t>чел.</t>
  </si>
  <si>
    <t>место</t>
  </si>
  <si>
    <t>чел</t>
  </si>
  <si>
    <t>балл по городу</t>
  </si>
  <si>
    <t>сумма мест</t>
  </si>
  <si>
    <t>ср.балл по ОУ</t>
  </si>
  <si>
    <t>ср. балл по ОУ</t>
  </si>
  <si>
    <t>История 11 кл.</t>
  </si>
  <si>
    <t>Код ОУ            (по КИАСУО)</t>
  </si>
  <si>
    <t>Среднее значение по городу принято: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</si>
  <si>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</si>
  <si>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</si>
  <si>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</si>
  <si>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</si>
  <si>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</si>
  <si>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</si>
  <si>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</si>
  <si>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</si>
  <si>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>Расчетное среднее значение</t>
  </si>
  <si>
    <t>МБОУ СШ № 39</t>
  </si>
  <si>
    <t xml:space="preserve">МБОУ СШ № 72 </t>
  </si>
  <si>
    <t>средний балл принят</t>
  </si>
  <si>
    <t>32-71</t>
  </si>
  <si>
    <t>72-79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</si>
  <si>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</si>
  <si>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</si>
  <si>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</si>
  <si>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</si>
  <si>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</si>
  <si>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</si>
  <si>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</si>
  <si>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</si>
  <si>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 xml:space="preserve">МБОУ СШ № 86 </t>
  </si>
  <si>
    <t>МБОУ Гимназия № 12 "М и Т"</t>
  </si>
  <si>
    <t xml:space="preserve">МБОУ СШ № 10 </t>
  </si>
  <si>
    <t>МАОУ СШ № 49</t>
  </si>
  <si>
    <t xml:space="preserve">МАОУ Гимназия № 11 </t>
  </si>
  <si>
    <t>МАОУ Гимназия № 3</t>
  </si>
  <si>
    <t xml:space="preserve">МБОУ Школа-интернат № 1 </t>
  </si>
  <si>
    <t>МАОУ СШ № 143</t>
  </si>
  <si>
    <t>МАОУ СШ № 145</t>
  </si>
  <si>
    <t>МАОУ СШ № 149</t>
  </si>
  <si>
    <t>МАОУ СШ № 150</t>
  </si>
  <si>
    <t>МБОУ СШ № 78</t>
  </si>
  <si>
    <t>МБОУ СШ № 55</t>
  </si>
  <si>
    <t>Расчётное среднее значение среднего балла по ОУ</t>
  </si>
  <si>
    <t>Среднее значение среднего балла принято ГУО</t>
  </si>
  <si>
    <t>Получено баллов</t>
  </si>
  <si>
    <t>МАОУ СШ "Комплекс Покровский"</t>
  </si>
  <si>
    <t>МАОУ СШ № 154</t>
  </si>
  <si>
    <t>МБОУ Гимназия № 16</t>
  </si>
  <si>
    <t>МАОУ СШ № 12</t>
  </si>
  <si>
    <t>МБОУ Гимназия № 3</t>
  </si>
  <si>
    <t>МАОУ Гимназия № 8</t>
  </si>
  <si>
    <t>МАОУ СШ № 19</t>
  </si>
  <si>
    <t>МБОУ СШ № 155</t>
  </si>
  <si>
    <t>МАОУ СШ № 8 "Созидание"</t>
  </si>
  <si>
    <t>МАОУ СШ № 90</t>
  </si>
  <si>
    <t>МАОУ Лицей № 3</t>
  </si>
  <si>
    <t>МАОУ СШ № 53</t>
  </si>
  <si>
    <t>МАОУ СШ № 89</t>
  </si>
  <si>
    <t>МАОУ Лицей № 1</t>
  </si>
  <si>
    <t xml:space="preserve">МАОУ Школа-интернат № 1 </t>
  </si>
  <si>
    <t>МАОУ СШ № 82</t>
  </si>
  <si>
    <t>МАОУ СШ № 76</t>
  </si>
  <si>
    <t>МАОУ СШ № 93</t>
  </si>
  <si>
    <t>МАОУ СШ № 17</t>
  </si>
  <si>
    <t>МАОУ СШ № 42</t>
  </si>
  <si>
    <t>МАОУ СШ № 1</t>
  </si>
  <si>
    <t>МАОУ СШ № 7</t>
  </si>
  <si>
    <t>МАОУ СШ № 24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</si>
  <si>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</si>
  <si>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</si>
  <si>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</si>
  <si>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</si>
  <si>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</si>
  <si>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</si>
  <si>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</si>
  <si>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</si>
  <si>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МБОУ СШ № 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</si>
</sst>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0.0%"/>
    <numFmt numFmtId="166" formatCode="[$-419]General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F9C3"/>
        <bgColor indexed="64"/>
      </patternFill>
    </fill>
    <fill>
      <patternFill patternType="solid">
        <fgColor rgb="FFFFE5F0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8" tint="0.79998168889431442"/>
        <bgColor rgb="FF00000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4">
    <xf numFmtId="0" fontId="0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16" fillId="0" borderId="0"/>
    <xf numFmtId="0" fontId="16" fillId="0" borderId="0"/>
    <xf numFmtId="0" fontId="24" fillId="0" borderId="0"/>
    <xf numFmtId="0" fontId="16" fillId="0" borderId="0"/>
    <xf numFmtId="166" fontId="24" fillId="0" borderId="0" applyBorder="0" applyProtection="0"/>
    <xf numFmtId="0" fontId="15" fillId="0" borderId="0"/>
    <xf numFmtId="0" fontId="14" fillId="0" borderId="0"/>
    <xf numFmtId="0" fontId="10" fillId="0" borderId="0"/>
    <xf numFmtId="44" fontId="10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922">
    <xf numFmtId="0" fontId="0" fillId="0" borderId="0" xfId="0"/>
    <xf numFmtId="0" fontId="20" fillId="0" borderId="0" xfId="0" applyFont="1"/>
    <xf numFmtId="165" fontId="23" fillId="0" borderId="0" xfId="3" applyNumberFormat="1" applyFont="1"/>
    <xf numFmtId="165" fontId="22" fillId="0" borderId="0" xfId="3" applyNumberFormat="1" applyFont="1" applyBorder="1"/>
    <xf numFmtId="165" fontId="22" fillId="0" borderId="0" xfId="3" applyNumberFormat="1" applyFont="1" applyBorder="1" applyAlignment="1">
      <alignment horizontal="center"/>
    </xf>
    <xf numFmtId="2" fontId="0" fillId="0" borderId="0" xfId="0" applyNumberFormat="1"/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0" xfId="0" applyFont="1" applyBorder="1"/>
    <xf numFmtId="165" fontId="21" fillId="0" borderId="0" xfId="3" applyNumberFormat="1" applyFont="1"/>
    <xf numFmtId="2" fontId="27" fillId="0" borderId="0" xfId="3" applyNumberFormat="1" applyFont="1" applyBorder="1"/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5" fillId="0" borderId="38" xfId="0" applyFont="1" applyBorder="1" applyAlignment="1">
      <alignment wrapText="1"/>
    </xf>
    <xf numFmtId="0" fontId="0" fillId="0" borderId="9" xfId="0" applyFont="1" applyBorder="1" applyAlignment="1"/>
    <xf numFmtId="0" fontId="0" fillId="0" borderId="13" xfId="0" applyFont="1" applyBorder="1" applyAlignment="1"/>
    <xf numFmtId="0" fontId="0" fillId="0" borderId="9" xfId="0" applyFont="1" applyBorder="1"/>
    <xf numFmtId="0" fontId="0" fillId="0" borderId="13" xfId="0" applyFont="1" applyBorder="1"/>
    <xf numFmtId="0" fontId="0" fillId="2" borderId="26" xfId="0" applyFont="1" applyFill="1" applyBorder="1" applyAlignment="1"/>
    <xf numFmtId="0" fontId="0" fillId="0" borderId="0" xfId="0" applyFont="1"/>
    <xf numFmtId="0" fontId="29" fillId="0" borderId="0" xfId="0" applyFont="1" applyAlignment="1">
      <alignment horizontal="right"/>
    </xf>
    <xf numFmtId="2" fontId="30" fillId="0" borderId="0" xfId="0" applyNumberFormat="1" applyFont="1"/>
    <xf numFmtId="0" fontId="15" fillId="0" borderId="0" xfId="0" applyFont="1" applyAlignment="1">
      <alignment horizontal="center"/>
    </xf>
    <xf numFmtId="2" fontId="25" fillId="0" borderId="1" xfId="0" applyNumberFormat="1" applyFont="1" applyFill="1" applyBorder="1" applyAlignment="1">
      <alignment horizontal="right"/>
    </xf>
    <xf numFmtId="0" fontId="13" fillId="0" borderId="1" xfId="0" applyFont="1" applyFill="1" applyBorder="1"/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3" fillId="0" borderId="16" xfId="0" applyFont="1" applyFill="1" applyBorder="1"/>
    <xf numFmtId="0" fontId="15" fillId="0" borderId="7" xfId="0" applyFont="1" applyBorder="1"/>
    <xf numFmtId="0" fontId="15" fillId="0" borderId="13" xfId="0" applyFont="1" applyBorder="1"/>
    <xf numFmtId="0" fontId="17" fillId="0" borderId="0" xfId="0" applyFont="1" applyAlignment="1">
      <alignment horizontal="left"/>
    </xf>
    <xf numFmtId="0" fontId="15" fillId="0" borderId="9" xfId="0" applyFont="1" applyBorder="1"/>
    <xf numFmtId="0" fontId="15" fillId="0" borderId="15" xfId="0" applyFont="1" applyBorder="1"/>
    <xf numFmtId="0" fontId="26" fillId="0" borderId="9" xfId="0" applyFont="1" applyBorder="1"/>
    <xf numFmtId="0" fontId="26" fillId="0" borderId="13" xfId="0" applyFont="1" applyBorder="1"/>
    <xf numFmtId="0" fontId="26" fillId="0" borderId="15" xfId="0" applyFont="1" applyBorder="1"/>
    <xf numFmtId="0" fontId="13" fillId="0" borderId="1" xfId="0" applyFont="1" applyBorder="1" applyAlignment="1"/>
    <xf numFmtId="0" fontId="13" fillId="0" borderId="16" xfId="0" applyFont="1" applyBorder="1" applyAlignment="1"/>
    <xf numFmtId="0" fontId="31" fillId="0" borderId="0" xfId="0" applyFont="1"/>
    <xf numFmtId="165" fontId="32" fillId="0" borderId="0" xfId="3" applyNumberFormat="1" applyFont="1"/>
    <xf numFmtId="0" fontId="28" fillId="0" borderId="0" xfId="0" applyFont="1"/>
    <xf numFmtId="0" fontId="13" fillId="0" borderId="10" xfId="0" applyFont="1" applyBorder="1" applyAlignment="1"/>
    <xf numFmtId="165" fontId="34" fillId="0" borderId="0" xfId="3" applyNumberFormat="1" applyFont="1"/>
    <xf numFmtId="0" fontId="31" fillId="0" borderId="41" xfId="0" applyFont="1" applyBorder="1"/>
    <xf numFmtId="0" fontId="31" fillId="0" borderId="26" xfId="0" applyFont="1" applyBorder="1"/>
    <xf numFmtId="0" fontId="31" fillId="0" borderId="48" xfId="0" applyFont="1" applyBorder="1"/>
    <xf numFmtId="0" fontId="28" fillId="0" borderId="1" xfId="0" applyFont="1" applyFill="1" applyBorder="1" applyAlignment="1">
      <alignment horizontal="right" vertical="center"/>
    </xf>
    <xf numFmtId="0" fontId="28" fillId="0" borderId="7" xfId="0" applyFont="1" applyFill="1" applyBorder="1" applyAlignment="1">
      <alignment horizontal="right" vertical="center"/>
    </xf>
    <xf numFmtId="0" fontId="31" fillId="0" borderId="42" xfId="0" applyFont="1" applyBorder="1"/>
    <xf numFmtId="0" fontId="13" fillId="0" borderId="7" xfId="0" applyFont="1" applyFill="1" applyBorder="1"/>
    <xf numFmtId="0" fontId="28" fillId="0" borderId="5" xfId="0" applyFont="1" applyFill="1" applyBorder="1" applyAlignment="1">
      <alignment horizontal="right" vertical="center"/>
    </xf>
    <xf numFmtId="0" fontId="31" fillId="0" borderId="45" xfId="0" applyFont="1" applyBorder="1"/>
    <xf numFmtId="0" fontId="13" fillId="0" borderId="5" xfId="0" applyFont="1" applyFill="1" applyBorder="1"/>
    <xf numFmtId="0" fontId="15" fillId="0" borderId="5" xfId="0" applyFont="1" applyBorder="1"/>
    <xf numFmtId="0" fontId="28" fillId="0" borderId="10" xfId="0" applyFont="1" applyFill="1" applyBorder="1" applyAlignment="1">
      <alignment horizontal="right" vertical="center"/>
    </xf>
    <xf numFmtId="0" fontId="13" fillId="0" borderId="10" xfId="0" applyFont="1" applyFill="1" applyBorder="1"/>
    <xf numFmtId="0" fontId="15" fillId="0" borderId="10" xfId="0" applyFont="1" applyBorder="1"/>
    <xf numFmtId="0" fontId="28" fillId="0" borderId="16" xfId="0" applyFont="1" applyFill="1" applyBorder="1" applyAlignment="1">
      <alignment horizontal="right" vertical="center"/>
    </xf>
    <xf numFmtId="0" fontId="15" fillId="0" borderId="16" xfId="0" applyFont="1" applyBorder="1"/>
    <xf numFmtId="0" fontId="17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7" fillId="0" borderId="1" xfId="0" applyFont="1" applyBorder="1"/>
    <xf numFmtId="0" fontId="26" fillId="0" borderId="0" xfId="0" applyFont="1"/>
    <xf numFmtId="0" fontId="15" fillId="2" borderId="0" xfId="0" applyFont="1" applyFill="1"/>
    <xf numFmtId="0" fontId="25" fillId="0" borderId="9" xfId="0" applyFont="1" applyBorder="1"/>
    <xf numFmtId="0" fontId="38" fillId="0" borderId="5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right" vertical="center"/>
    </xf>
    <xf numFmtId="0" fontId="13" fillId="0" borderId="14" xfId="0" applyFont="1" applyFill="1" applyBorder="1"/>
    <xf numFmtId="0" fontId="15" fillId="0" borderId="2" xfId="0" applyFont="1" applyBorder="1"/>
    <xf numFmtId="0" fontId="27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17" fillId="0" borderId="0" xfId="0" applyFont="1"/>
    <xf numFmtId="0" fontId="33" fillId="0" borderId="0" xfId="0" applyFont="1"/>
    <xf numFmtId="2" fontId="17" fillId="0" borderId="0" xfId="0" applyNumberFormat="1" applyFont="1" applyFill="1" applyBorder="1"/>
    <xf numFmtId="2" fontId="37" fillId="0" borderId="0" xfId="3" applyNumberFormat="1" applyFont="1"/>
    <xf numFmtId="0" fontId="15" fillId="0" borderId="13" xfId="0" applyFont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3" fillId="0" borderId="17" xfId="0" applyFont="1" applyFill="1" applyBorder="1" applyAlignment="1">
      <alignment horizontal="right"/>
    </xf>
    <xf numFmtId="0" fontId="25" fillId="0" borderId="15" xfId="0" applyFont="1" applyFill="1" applyBorder="1" applyAlignment="1">
      <alignment horizontal="right"/>
    </xf>
    <xf numFmtId="0" fontId="15" fillId="0" borderId="38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25" fillId="0" borderId="9" xfId="0" applyFont="1" applyFill="1" applyBorder="1" applyAlignment="1">
      <alignment horizontal="right"/>
    </xf>
    <xf numFmtId="0" fontId="15" fillId="0" borderId="37" xfId="0" applyFont="1" applyBorder="1" applyAlignment="1">
      <alignment horizontal="right"/>
    </xf>
    <xf numFmtId="2" fontId="13" fillId="3" borderId="1" xfId="0" applyNumberFormat="1" applyFont="1" applyFill="1" applyBorder="1" applyAlignment="1">
      <alignment horizontal="right"/>
    </xf>
    <xf numFmtId="2" fontId="13" fillId="0" borderId="1" xfId="0" applyNumberFormat="1" applyFont="1" applyFill="1" applyBorder="1" applyAlignment="1">
      <alignment horizontal="right"/>
    </xf>
    <xf numFmtId="2" fontId="13" fillId="3" borderId="16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28" fillId="0" borderId="2" xfId="0" applyFont="1" applyFill="1" applyBorder="1" applyAlignment="1">
      <alignment horizontal="right"/>
    </xf>
    <xf numFmtId="0" fontId="28" fillId="0" borderId="38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28" fillId="0" borderId="37" xfId="0" applyFont="1" applyFill="1" applyBorder="1" applyAlignment="1">
      <alignment horizontal="right"/>
    </xf>
    <xf numFmtId="0" fontId="13" fillId="0" borderId="9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28" fillId="0" borderId="1" xfId="0" applyFont="1" applyFill="1" applyBorder="1" applyAlignment="1">
      <alignment horizontal="right"/>
    </xf>
    <xf numFmtId="2" fontId="42" fillId="0" borderId="0" xfId="3" applyNumberFormat="1" applyFont="1" applyBorder="1"/>
    <xf numFmtId="0" fontId="13" fillId="0" borderId="9" xfId="0" applyFont="1" applyBorder="1" applyAlignment="1"/>
    <xf numFmtId="0" fontId="13" fillId="0" borderId="13" xfId="0" applyFont="1" applyBorder="1" applyAlignment="1"/>
    <xf numFmtId="0" fontId="13" fillId="0" borderId="15" xfId="0" applyFont="1" applyBorder="1" applyAlignment="1"/>
    <xf numFmtId="0" fontId="13" fillId="0" borderId="14" xfId="0" applyFont="1" applyFill="1" applyBorder="1" applyAlignment="1">
      <alignment horizontal="center" vertical="center"/>
    </xf>
    <xf numFmtId="2" fontId="13" fillId="0" borderId="14" xfId="0" applyNumberFormat="1" applyFont="1" applyFill="1" applyBorder="1"/>
    <xf numFmtId="165" fontId="21" fillId="0" borderId="0" xfId="3" applyNumberFormat="1" applyFont="1" applyBorder="1"/>
    <xf numFmtId="0" fontId="41" fillId="0" borderId="0" xfId="0" applyFont="1" applyBorder="1" applyAlignment="1">
      <alignment horizontal="right"/>
    </xf>
    <xf numFmtId="2" fontId="43" fillId="0" borderId="0" xfId="3" applyNumberFormat="1" applyFont="1" applyBorder="1"/>
    <xf numFmtId="0" fontId="38" fillId="0" borderId="46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2" fontId="25" fillId="6" borderId="1" xfId="0" applyNumberFormat="1" applyFont="1" applyFill="1" applyBorder="1" applyAlignment="1">
      <alignment horizontal="right"/>
    </xf>
    <xf numFmtId="2" fontId="25" fillId="4" borderId="1" xfId="0" applyNumberFormat="1" applyFont="1" applyFill="1" applyBorder="1" applyAlignment="1">
      <alignment horizontal="right"/>
    </xf>
    <xf numFmtId="2" fontId="25" fillId="5" borderId="1" xfId="0" applyNumberFormat="1" applyFont="1" applyFill="1" applyBorder="1" applyAlignment="1">
      <alignment horizontal="right"/>
    </xf>
    <xf numFmtId="2" fontId="13" fillId="4" borderId="1" xfId="0" applyNumberFormat="1" applyFont="1" applyFill="1" applyBorder="1"/>
    <xf numFmtId="0" fontId="13" fillId="0" borderId="5" xfId="0" applyFont="1" applyBorder="1" applyAlignment="1"/>
    <xf numFmtId="0" fontId="15" fillId="0" borderId="5" xfId="0" applyFont="1" applyBorder="1" applyAlignment="1">
      <alignment wrapText="1"/>
    </xf>
    <xf numFmtId="0" fontId="13" fillId="5" borderId="12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2" fontId="25" fillId="5" borderId="14" xfId="0" applyNumberFormat="1" applyFont="1" applyFill="1" applyBorder="1" applyAlignment="1">
      <alignment horizontal="center"/>
    </xf>
    <xf numFmtId="0" fontId="13" fillId="5" borderId="14" xfId="0" applyFont="1" applyFill="1" applyBorder="1"/>
    <xf numFmtId="2" fontId="13" fillId="5" borderId="14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 vertical="center"/>
    </xf>
    <xf numFmtId="2" fontId="25" fillId="5" borderId="17" xfId="0" applyNumberFormat="1" applyFont="1" applyFill="1" applyBorder="1" applyAlignment="1">
      <alignment horizontal="center"/>
    </xf>
    <xf numFmtId="2" fontId="25" fillId="5" borderId="14" xfId="0" applyNumberFormat="1" applyFont="1" applyFill="1" applyBorder="1" applyAlignment="1">
      <alignment horizontal="right"/>
    </xf>
    <xf numFmtId="0" fontId="15" fillId="0" borderId="20" xfId="0" applyFont="1" applyBorder="1"/>
    <xf numFmtId="0" fontId="38" fillId="0" borderId="0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/>
    </xf>
    <xf numFmtId="0" fontId="15" fillId="0" borderId="24" xfId="0" applyFont="1" applyBorder="1"/>
    <xf numFmtId="0" fontId="13" fillId="0" borderId="7" xfId="0" applyFont="1" applyBorder="1" applyAlignment="1"/>
    <xf numFmtId="0" fontId="15" fillId="0" borderId="7" xfId="0" applyFont="1" applyBorder="1" applyAlignment="1">
      <alignment wrapText="1"/>
    </xf>
    <xf numFmtId="0" fontId="13" fillId="0" borderId="24" xfId="0" applyFont="1" applyBorder="1" applyAlignment="1"/>
    <xf numFmtId="2" fontId="25" fillId="5" borderId="16" xfId="0" applyNumberFormat="1" applyFont="1" applyFill="1" applyBorder="1" applyAlignment="1">
      <alignment horizontal="right"/>
    </xf>
    <xf numFmtId="2" fontId="25" fillId="5" borderId="1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13" fillId="5" borderId="1" xfId="0" applyNumberFormat="1" applyFont="1" applyFill="1" applyBorder="1" applyAlignment="1">
      <alignment horizontal="right"/>
    </xf>
    <xf numFmtId="2" fontId="13" fillId="5" borderId="16" xfId="0" applyNumberFormat="1" applyFont="1" applyFill="1" applyBorder="1" applyAlignment="1">
      <alignment horizontal="right"/>
    </xf>
    <xf numFmtId="2" fontId="13" fillId="4" borderId="1" xfId="0" applyNumberFormat="1" applyFont="1" applyFill="1" applyBorder="1" applyAlignment="1">
      <alignment horizontal="right"/>
    </xf>
    <xf numFmtId="2" fontId="13" fillId="4" borderId="16" xfId="0" applyNumberFormat="1" applyFont="1" applyFill="1" applyBorder="1" applyAlignment="1">
      <alignment horizontal="right"/>
    </xf>
    <xf numFmtId="2" fontId="13" fillId="4" borderId="10" xfId="0" applyNumberFormat="1" applyFont="1" applyFill="1" applyBorder="1" applyAlignment="1">
      <alignment horizontal="right"/>
    </xf>
    <xf numFmtId="2" fontId="13" fillId="6" borderId="1" xfId="0" applyNumberFormat="1" applyFont="1" applyFill="1" applyBorder="1" applyAlignment="1">
      <alignment horizontal="right"/>
    </xf>
    <xf numFmtId="2" fontId="13" fillId="4" borderId="10" xfId="0" applyNumberFormat="1" applyFont="1" applyFill="1" applyBorder="1"/>
    <xf numFmtId="2" fontId="13" fillId="4" borderId="16" xfId="0" applyNumberFormat="1" applyFont="1" applyFill="1" applyBorder="1"/>
    <xf numFmtId="2" fontId="25" fillId="4" borderId="10" xfId="0" applyNumberFormat="1" applyFont="1" applyFill="1" applyBorder="1" applyAlignment="1">
      <alignment horizontal="right"/>
    </xf>
    <xf numFmtId="2" fontId="25" fillId="4" borderId="16" xfId="0" applyNumberFormat="1" applyFont="1" applyFill="1" applyBorder="1" applyAlignment="1">
      <alignment horizontal="right"/>
    </xf>
    <xf numFmtId="0" fontId="17" fillId="0" borderId="22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26" fillId="0" borderId="24" xfId="0" applyFont="1" applyBorder="1"/>
    <xf numFmtId="0" fontId="26" fillId="0" borderId="30" xfId="0" applyFont="1" applyBorder="1"/>
    <xf numFmtId="0" fontId="0" fillId="0" borderId="41" xfId="0" applyFont="1" applyBorder="1" applyAlignment="1"/>
    <xf numFmtId="0" fontId="0" fillId="2" borderId="48" xfId="0" applyFont="1" applyFill="1" applyBorder="1" applyAlignment="1"/>
    <xf numFmtId="0" fontId="0" fillId="0" borderId="26" xfId="0" applyFont="1" applyBorder="1" applyAlignment="1"/>
    <xf numFmtId="0" fontId="0" fillId="2" borderId="41" xfId="0" applyFont="1" applyFill="1" applyBorder="1" applyAlignment="1"/>
    <xf numFmtId="0" fontId="26" fillId="8" borderId="0" xfId="0" applyFont="1" applyFill="1"/>
    <xf numFmtId="2" fontId="13" fillId="7" borderId="14" xfId="0" applyNumberFormat="1" applyFont="1" applyFill="1" applyBorder="1"/>
    <xf numFmtId="0" fontId="17" fillId="0" borderId="31" xfId="0" applyFont="1" applyFill="1" applyBorder="1" applyAlignment="1">
      <alignment horizontal="center" vertical="center" wrapText="1"/>
    </xf>
    <xf numFmtId="0" fontId="26" fillId="9" borderId="0" xfId="0" applyFont="1" applyFill="1"/>
    <xf numFmtId="0" fontId="26" fillId="10" borderId="0" xfId="0" applyFont="1" applyFill="1"/>
    <xf numFmtId="0" fontId="26" fillId="11" borderId="0" xfId="0" applyFont="1" applyFill="1"/>
    <xf numFmtId="0" fontId="15" fillId="0" borderId="54" xfId="0" applyFont="1" applyBorder="1"/>
    <xf numFmtId="0" fontId="15" fillId="0" borderId="46" xfId="0" applyFont="1" applyBorder="1"/>
    <xf numFmtId="0" fontId="15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/>
    <xf numFmtId="0" fontId="15" fillId="0" borderId="30" xfId="0" applyFont="1" applyBorder="1"/>
    <xf numFmtId="0" fontId="0" fillId="0" borderId="55" xfId="0" applyBorder="1" applyAlignment="1">
      <alignment horizontal="center"/>
    </xf>
    <xf numFmtId="0" fontId="0" fillId="0" borderId="1" xfId="0" applyBorder="1"/>
    <xf numFmtId="0" fontId="15" fillId="0" borderId="6" xfId="0" applyFont="1" applyBorder="1" applyAlignment="1">
      <alignment wrapText="1"/>
    </xf>
    <xf numFmtId="0" fontId="15" fillId="0" borderId="6" xfId="0" applyFont="1" applyBorder="1" applyAlignment="1">
      <alignment horizontal="center"/>
    </xf>
    <xf numFmtId="0" fontId="17" fillId="0" borderId="56" xfId="0" applyFont="1" applyBorder="1" applyAlignment="1">
      <alignment horizontal="left"/>
    </xf>
    <xf numFmtId="0" fontId="26" fillId="0" borderId="46" xfId="0" applyFont="1" applyBorder="1"/>
    <xf numFmtId="0" fontId="17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2" fontId="17" fillId="4" borderId="47" xfId="0" applyNumberFormat="1" applyFont="1" applyFill="1" applyBorder="1" applyAlignment="1">
      <alignment horizontal="left" vertical="center"/>
    </xf>
    <xf numFmtId="0" fontId="26" fillId="0" borderId="20" xfId="0" applyFont="1" applyBorder="1"/>
    <xf numFmtId="0" fontId="15" fillId="0" borderId="5" xfId="0" applyFont="1" applyBorder="1" applyAlignment="1">
      <alignment horizontal="center"/>
    </xf>
    <xf numFmtId="2" fontId="37" fillId="0" borderId="7" xfId="0" applyNumberFormat="1" applyFont="1" applyBorder="1"/>
    <xf numFmtId="0" fontId="15" fillId="0" borderId="56" xfId="0" applyFont="1" applyBorder="1" applyAlignment="1">
      <alignment horizontal="center"/>
    </xf>
    <xf numFmtId="0" fontId="17" fillId="0" borderId="56" xfId="0" applyFont="1" applyBorder="1" applyAlignment="1">
      <alignment horizontal="left" vertical="top" wrapText="1"/>
    </xf>
    <xf numFmtId="2" fontId="17" fillId="5" borderId="57" xfId="0" applyNumberFormat="1" applyFont="1" applyFill="1" applyBorder="1" applyAlignment="1">
      <alignment horizontal="left"/>
    </xf>
    <xf numFmtId="0" fontId="44" fillId="0" borderId="51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17" fillId="0" borderId="53" xfId="0" applyFont="1" applyBorder="1" applyAlignment="1">
      <alignment horizontal="left" vertical="top"/>
    </xf>
    <xf numFmtId="0" fontId="17" fillId="0" borderId="31" xfId="0" applyFont="1" applyBorder="1" applyAlignment="1">
      <alignment horizontal="left"/>
    </xf>
    <xf numFmtId="0" fontId="15" fillId="0" borderId="56" xfId="0" applyFont="1" applyBorder="1" applyAlignment="1">
      <alignment wrapText="1"/>
    </xf>
    <xf numFmtId="0" fontId="15" fillId="0" borderId="56" xfId="0" applyFont="1" applyBorder="1" applyAlignment="1">
      <alignment horizontal="right"/>
    </xf>
    <xf numFmtId="2" fontId="15" fillId="5" borderId="57" xfId="0" applyNumberFormat="1" applyFont="1" applyFill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2" fontId="25" fillId="5" borderId="25" xfId="0" applyNumberFormat="1" applyFont="1" applyFill="1" applyBorder="1" applyAlignment="1">
      <alignment horizontal="right"/>
    </xf>
    <xf numFmtId="2" fontId="15" fillId="4" borderId="14" xfId="0" applyNumberFormat="1" applyFont="1" applyFill="1" applyBorder="1" applyAlignment="1">
      <alignment horizontal="right"/>
    </xf>
    <xf numFmtId="2" fontId="15" fillId="5" borderId="14" xfId="0" applyNumberFormat="1" applyFont="1" applyFill="1" applyBorder="1" applyAlignment="1">
      <alignment horizontal="right"/>
    </xf>
    <xf numFmtId="2" fontId="15" fillId="5" borderId="23" xfId="0" applyNumberFormat="1" applyFont="1" applyFill="1" applyBorder="1" applyAlignment="1">
      <alignment horizontal="right"/>
    </xf>
    <xf numFmtId="2" fontId="15" fillId="4" borderId="12" xfId="0" applyNumberFormat="1" applyFont="1" applyFill="1" applyBorder="1" applyAlignment="1">
      <alignment horizontal="right"/>
    </xf>
    <xf numFmtId="2" fontId="15" fillId="5" borderId="17" xfId="0" applyNumberFormat="1" applyFont="1" applyFill="1" applyBorder="1" applyAlignment="1">
      <alignment horizontal="right"/>
    </xf>
    <xf numFmtId="2" fontId="15" fillId="5" borderId="12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2" fontId="15" fillId="3" borderId="14" xfId="0" applyNumberFormat="1" applyFont="1" applyFill="1" applyBorder="1" applyAlignment="1">
      <alignment horizontal="right"/>
    </xf>
    <xf numFmtId="2" fontId="15" fillId="4" borderId="17" xfId="0" applyNumberFormat="1" applyFont="1" applyFill="1" applyBorder="1" applyAlignment="1">
      <alignment horizontal="right"/>
    </xf>
    <xf numFmtId="2" fontId="28" fillId="4" borderId="14" xfId="0" applyNumberFormat="1" applyFont="1" applyFill="1" applyBorder="1" applyAlignment="1">
      <alignment horizontal="right"/>
    </xf>
    <xf numFmtId="2" fontId="15" fillId="3" borderId="17" xfId="0" applyNumberFormat="1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2" fontId="17" fillId="0" borderId="52" xfId="0" applyNumberFormat="1" applyFont="1" applyBorder="1" applyAlignment="1">
      <alignment horizontal="left"/>
    </xf>
    <xf numFmtId="0" fontId="35" fillId="0" borderId="0" xfId="0" applyFont="1" applyAlignment="1"/>
    <xf numFmtId="0" fontId="9" fillId="2" borderId="1" xfId="11" applyFont="1" applyFill="1" applyBorder="1" applyAlignment="1">
      <alignment horizontal="right" vertical="center"/>
    </xf>
    <xf numFmtId="0" fontId="9" fillId="2" borderId="5" xfId="11" applyFont="1" applyFill="1" applyBorder="1" applyAlignment="1">
      <alignment horizontal="right" vertical="center"/>
    </xf>
    <xf numFmtId="0" fontId="26" fillId="0" borderId="54" xfId="0" applyFont="1" applyBorder="1"/>
    <xf numFmtId="0" fontId="17" fillId="0" borderId="56" xfId="0" applyFont="1" applyBorder="1" applyAlignment="1">
      <alignment horizontal="left" vertical="center"/>
    </xf>
    <xf numFmtId="0" fontId="25" fillId="0" borderId="24" xfId="0" applyFont="1" applyBorder="1"/>
    <xf numFmtId="2" fontId="15" fillId="4" borderId="25" xfId="0" applyNumberFormat="1" applyFont="1" applyFill="1" applyBorder="1" applyAlignment="1">
      <alignment horizontal="right"/>
    </xf>
    <xf numFmtId="2" fontId="15" fillId="5" borderId="25" xfId="0" applyNumberFormat="1" applyFont="1" applyFill="1" applyBorder="1" applyAlignment="1">
      <alignment horizontal="right"/>
    </xf>
    <xf numFmtId="0" fontId="17" fillId="0" borderId="56" xfId="0" applyFont="1" applyBorder="1" applyAlignment="1">
      <alignment horizontal="left" vertical="center" wrapText="1"/>
    </xf>
    <xf numFmtId="2" fontId="17" fillId="4" borderId="57" xfId="0" applyNumberFormat="1" applyFont="1" applyFill="1" applyBorder="1" applyAlignment="1">
      <alignment horizontal="left" vertical="center"/>
    </xf>
    <xf numFmtId="2" fontId="15" fillId="4" borderId="23" xfId="0" applyNumberFormat="1" applyFont="1" applyFill="1" applyBorder="1" applyAlignment="1">
      <alignment horizontal="right"/>
    </xf>
    <xf numFmtId="2" fontId="15" fillId="3" borderId="23" xfId="0" applyNumberFormat="1" applyFont="1" applyFill="1" applyBorder="1" applyAlignment="1">
      <alignment horizontal="right"/>
    </xf>
    <xf numFmtId="2" fontId="17" fillId="3" borderId="57" xfId="0" applyNumberFormat="1" applyFont="1" applyFill="1" applyBorder="1" applyAlignment="1">
      <alignment horizontal="left" vertical="center"/>
    </xf>
    <xf numFmtId="0" fontId="12" fillId="0" borderId="28" xfId="0" applyFont="1" applyBorder="1" applyAlignment="1">
      <alignment horizontal="left"/>
    </xf>
    <xf numFmtId="2" fontId="15" fillId="5" borderId="29" xfId="0" applyNumberFormat="1" applyFont="1" applyFill="1" applyBorder="1" applyAlignment="1">
      <alignment horizontal="right"/>
    </xf>
    <xf numFmtId="2" fontId="15" fillId="4" borderId="1" xfId="0" applyNumberFormat="1" applyFont="1" applyFill="1" applyBorder="1" applyAlignment="1">
      <alignment horizontal="right"/>
    </xf>
    <xf numFmtId="2" fontId="15" fillId="5" borderId="1" xfId="0" applyNumberFormat="1" applyFont="1" applyFill="1" applyBorder="1" applyAlignment="1">
      <alignment horizontal="right"/>
    </xf>
    <xf numFmtId="2" fontId="15" fillId="3" borderId="1" xfId="0" applyNumberFormat="1" applyFont="1" applyFill="1" applyBorder="1" applyAlignment="1">
      <alignment horizontal="right"/>
    </xf>
    <xf numFmtId="2" fontId="28" fillId="4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25" fillId="5" borderId="12" xfId="0" applyNumberFormat="1" applyFont="1" applyFill="1" applyBorder="1" applyAlignment="1">
      <alignment horizontal="right"/>
    </xf>
    <xf numFmtId="0" fontId="17" fillId="0" borderId="54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5" fillId="0" borderId="11" xfId="0" applyFont="1" applyBorder="1"/>
    <xf numFmtId="0" fontId="15" fillId="0" borderId="4" xfId="0" applyFont="1" applyBorder="1"/>
    <xf numFmtId="0" fontId="15" fillId="0" borderId="19" xfId="0" applyFont="1" applyBorder="1"/>
    <xf numFmtId="0" fontId="15" fillId="0" borderId="8" xfId="0" applyFont="1" applyBorder="1"/>
    <xf numFmtId="0" fontId="15" fillId="0" borderId="18" xfId="0" applyFont="1" applyBorder="1"/>
    <xf numFmtId="0" fontId="15" fillId="0" borderId="26" xfId="0" applyFont="1" applyBorder="1"/>
    <xf numFmtId="0" fontId="15" fillId="0" borderId="48" xfId="0" applyFont="1" applyBorder="1"/>
    <xf numFmtId="0" fontId="15" fillId="0" borderId="42" xfId="0" applyFont="1" applyBorder="1"/>
    <xf numFmtId="0" fontId="9" fillId="0" borderId="38" xfId="0" applyFont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5" fillId="0" borderId="44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right"/>
    </xf>
    <xf numFmtId="0" fontId="15" fillId="0" borderId="53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45" fillId="0" borderId="3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right"/>
    </xf>
    <xf numFmtId="0" fontId="15" fillId="0" borderId="30" xfId="0" applyFont="1" applyBorder="1" applyAlignment="1">
      <alignment horizontal="right"/>
    </xf>
    <xf numFmtId="0" fontId="45" fillId="0" borderId="62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15" fillId="0" borderId="41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0" fontId="15" fillId="0" borderId="48" xfId="0" applyFont="1" applyBorder="1" applyAlignment="1">
      <alignment wrapText="1"/>
    </xf>
    <xf numFmtId="0" fontId="15" fillId="0" borderId="4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21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3" fillId="0" borderId="16" xfId="0" applyFont="1" applyFill="1" applyBorder="1" applyAlignment="1">
      <alignment horizontal="right"/>
    </xf>
    <xf numFmtId="2" fontId="13" fillId="0" borderId="16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2" fontId="25" fillId="3" borderId="1" xfId="0" applyNumberFormat="1" applyFont="1" applyFill="1" applyBorder="1" applyAlignment="1">
      <alignment horizontal="right"/>
    </xf>
    <xf numFmtId="2" fontId="25" fillId="6" borderId="10" xfId="0" applyNumberFormat="1" applyFont="1" applyFill="1" applyBorder="1" applyAlignment="1">
      <alignment horizontal="right"/>
    </xf>
    <xf numFmtId="0" fontId="15" fillId="0" borderId="37" xfId="0" applyFont="1" applyBorder="1" applyAlignment="1">
      <alignment horizontal="left" vertical="center"/>
    </xf>
    <xf numFmtId="2" fontId="13" fillId="6" borderId="10" xfId="0" applyNumberFormat="1" applyFont="1" applyFill="1" applyBorder="1" applyAlignment="1">
      <alignment horizontal="right"/>
    </xf>
    <xf numFmtId="0" fontId="15" fillId="0" borderId="42" xfId="0" applyFont="1" applyBorder="1" applyAlignment="1">
      <alignment wrapText="1"/>
    </xf>
    <xf numFmtId="0" fontId="15" fillId="0" borderId="45" xfId="0" applyFont="1" applyBorder="1" applyAlignment="1">
      <alignment wrapText="1"/>
    </xf>
    <xf numFmtId="2" fontId="15" fillId="4" borderId="28" xfId="0" applyNumberFormat="1" applyFont="1" applyFill="1" applyBorder="1" applyAlignment="1">
      <alignment horizontal="right"/>
    </xf>
    <xf numFmtId="2" fontId="15" fillId="4" borderId="16" xfId="0" applyNumberFormat="1" applyFont="1" applyFill="1" applyBorder="1" applyAlignment="1">
      <alignment horizontal="right"/>
    </xf>
    <xf numFmtId="2" fontId="15" fillId="4" borderId="7" xfId="0" applyNumberFormat="1" applyFont="1" applyFill="1" applyBorder="1" applyAlignment="1">
      <alignment horizontal="right"/>
    </xf>
    <xf numFmtId="2" fontId="15" fillId="3" borderId="7" xfId="0" applyNumberFormat="1" applyFont="1" applyFill="1" applyBorder="1" applyAlignment="1">
      <alignment horizontal="right"/>
    </xf>
    <xf numFmtId="2" fontId="15" fillId="5" borderId="7" xfId="0" applyNumberFormat="1" applyFont="1" applyFill="1" applyBorder="1" applyAlignment="1">
      <alignment horizontal="right"/>
    </xf>
    <xf numFmtId="2" fontId="15" fillId="4" borderId="5" xfId="0" applyNumberFormat="1" applyFont="1" applyFill="1" applyBorder="1" applyAlignment="1">
      <alignment horizontal="right"/>
    </xf>
    <xf numFmtId="2" fontId="15" fillId="5" borderId="16" xfId="0" applyNumberFormat="1" applyFont="1" applyFill="1" applyBorder="1" applyAlignment="1">
      <alignment horizontal="right"/>
    </xf>
    <xf numFmtId="2" fontId="15" fillId="5" borderId="5" xfId="0" applyNumberFormat="1" applyFont="1" applyFill="1" applyBorder="1" applyAlignment="1">
      <alignment horizontal="right"/>
    </xf>
    <xf numFmtId="2" fontId="15" fillId="5" borderId="10" xfId="0" applyNumberFormat="1" applyFont="1" applyFill="1" applyBorder="1" applyAlignment="1">
      <alignment horizontal="right"/>
    </xf>
    <xf numFmtId="0" fontId="39" fillId="0" borderId="0" xfId="0" applyFont="1" applyAlignment="1"/>
    <xf numFmtId="0" fontId="15" fillId="0" borderId="39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15" fillId="0" borderId="61" xfId="0" applyFont="1" applyBorder="1" applyAlignment="1">
      <alignment horizontal="right"/>
    </xf>
    <xf numFmtId="0" fontId="15" fillId="0" borderId="49" xfId="0" applyFont="1" applyBorder="1" applyAlignment="1">
      <alignment horizontal="right"/>
    </xf>
    <xf numFmtId="2" fontId="15" fillId="4" borderId="10" xfId="0" applyNumberFormat="1" applyFont="1" applyFill="1" applyBorder="1" applyAlignment="1">
      <alignment horizontal="right"/>
    </xf>
    <xf numFmtId="2" fontId="13" fillId="5" borderId="7" xfId="0" applyNumberFormat="1" applyFont="1" applyFill="1" applyBorder="1" applyAlignment="1">
      <alignment horizontal="right"/>
    </xf>
    <xf numFmtId="0" fontId="28" fillId="0" borderId="39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2" fontId="25" fillId="5" borderId="7" xfId="0" applyNumberFormat="1" applyFont="1" applyFill="1" applyBorder="1" applyAlignment="1">
      <alignment horizontal="right"/>
    </xf>
    <xf numFmtId="0" fontId="15" fillId="0" borderId="39" xfId="0" applyFont="1" applyBorder="1" applyAlignment="1">
      <alignment horizontal="right"/>
    </xf>
    <xf numFmtId="2" fontId="13" fillId="4" borderId="7" xfId="0" applyNumberFormat="1" applyFont="1" applyFill="1" applyBorder="1"/>
    <xf numFmtId="0" fontId="28" fillId="0" borderId="39" xfId="0" applyFont="1" applyFill="1" applyBorder="1" applyAlignment="1">
      <alignment horizontal="right" vertical="center"/>
    </xf>
    <xf numFmtId="0" fontId="13" fillId="0" borderId="25" xfId="0" applyFont="1" applyFill="1" applyBorder="1"/>
    <xf numFmtId="2" fontId="25" fillId="4" borderId="7" xfId="0" applyNumberFormat="1" applyFont="1" applyFill="1" applyBorder="1" applyAlignment="1">
      <alignment horizontal="right"/>
    </xf>
    <xf numFmtId="0" fontId="15" fillId="0" borderId="39" xfId="0" applyFont="1" applyBorder="1"/>
    <xf numFmtId="2" fontId="13" fillId="4" borderId="7" xfId="0" applyNumberFormat="1" applyFont="1" applyFill="1" applyBorder="1" applyAlignment="1">
      <alignment horizontal="right"/>
    </xf>
    <xf numFmtId="0" fontId="25" fillId="0" borderId="30" xfId="0" applyFont="1" applyBorder="1"/>
    <xf numFmtId="0" fontId="15" fillId="0" borderId="18" xfId="0" applyFont="1" applyBorder="1" applyAlignment="1">
      <alignment horizontal="right"/>
    </xf>
    <xf numFmtId="2" fontId="13" fillId="4" borderId="5" xfId="0" applyNumberFormat="1" applyFont="1" applyFill="1" applyBorder="1" applyAlignment="1">
      <alignment horizontal="right"/>
    </xf>
    <xf numFmtId="0" fontId="28" fillId="0" borderId="40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25" fillId="0" borderId="20" xfId="0" applyFont="1" applyFill="1" applyBorder="1" applyAlignment="1">
      <alignment horizontal="right"/>
    </xf>
    <xf numFmtId="2" fontId="25" fillId="4" borderId="5" xfId="0" applyNumberFormat="1" applyFont="1" applyFill="1" applyBorder="1" applyAlignment="1">
      <alignment horizontal="right"/>
    </xf>
    <xf numFmtId="0" fontId="15" fillId="0" borderId="40" xfId="0" applyFont="1" applyBorder="1" applyAlignment="1">
      <alignment horizontal="right"/>
    </xf>
    <xf numFmtId="2" fontId="13" fillId="5" borderId="5" xfId="0" applyNumberFormat="1" applyFont="1" applyFill="1" applyBorder="1" applyAlignment="1">
      <alignment horizontal="right"/>
    </xf>
    <xf numFmtId="2" fontId="25" fillId="5" borderId="5" xfId="0" applyNumberFormat="1" applyFont="1" applyFill="1" applyBorder="1" applyAlignment="1">
      <alignment horizontal="right"/>
    </xf>
    <xf numFmtId="0" fontId="9" fillId="0" borderId="33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9" fillId="0" borderId="39" xfId="0" applyFont="1" applyBorder="1" applyAlignment="1">
      <alignment wrapText="1"/>
    </xf>
    <xf numFmtId="0" fontId="15" fillId="0" borderId="27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9" fillId="2" borderId="13" xfId="11" applyFont="1" applyFill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15" fillId="0" borderId="13" xfId="0" applyFont="1" applyBorder="1" applyAlignment="1">
      <alignment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15" fillId="0" borderId="15" xfId="0" applyFont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5" fillId="0" borderId="33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9" fillId="0" borderId="40" xfId="0" applyFont="1" applyBorder="1" applyAlignment="1">
      <alignment wrapText="1"/>
    </xf>
    <xf numFmtId="2" fontId="13" fillId="3" borderId="7" xfId="0" applyNumberFormat="1" applyFont="1" applyFill="1" applyBorder="1" applyAlignment="1">
      <alignment horizontal="right"/>
    </xf>
    <xf numFmtId="0" fontId="9" fillId="0" borderId="5" xfId="0" applyFont="1" applyBorder="1" applyAlignment="1"/>
    <xf numFmtId="0" fontId="25" fillId="0" borderId="10" xfId="0" applyFont="1" applyBorder="1"/>
    <xf numFmtId="0" fontId="25" fillId="0" borderId="7" xfId="0" applyFont="1" applyBorder="1"/>
    <xf numFmtId="0" fontId="25" fillId="0" borderId="31" xfId="0" applyFont="1" applyBorder="1"/>
    <xf numFmtId="2" fontId="13" fillId="5" borderId="12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/>
    <xf numFmtId="0" fontId="31" fillId="0" borderId="7" xfId="0" applyFont="1" applyBorder="1"/>
    <xf numFmtId="2" fontId="13" fillId="0" borderId="14" xfId="0" applyNumberFormat="1" applyFont="1" applyFill="1" applyBorder="1" applyAlignment="1">
      <alignment horizontal="right"/>
    </xf>
    <xf numFmtId="2" fontId="25" fillId="0" borderId="14" xfId="0" applyNumberFormat="1" applyFont="1" applyFill="1" applyBorder="1" applyAlignment="1">
      <alignment horizontal="right"/>
    </xf>
    <xf numFmtId="2" fontId="25" fillId="0" borderId="12" xfId="0" applyNumberFormat="1" applyFont="1" applyFill="1" applyBorder="1" applyAlignment="1">
      <alignment horizontal="right"/>
    </xf>
    <xf numFmtId="0" fontId="25" fillId="0" borderId="3" xfId="0" applyFont="1" applyBorder="1"/>
    <xf numFmtId="0" fontId="31" fillId="0" borderId="3" xfId="0" applyFont="1" applyBorder="1"/>
    <xf numFmtId="0" fontId="31" fillId="0" borderId="14" xfId="0" applyFont="1" applyBorder="1"/>
    <xf numFmtId="0" fontId="31" fillId="0" borderId="17" xfId="0" applyFont="1" applyBorder="1"/>
    <xf numFmtId="0" fontId="25" fillId="0" borderId="65" xfId="0" applyFont="1" applyBorder="1"/>
    <xf numFmtId="0" fontId="25" fillId="0" borderId="55" xfId="0" applyFont="1" applyBorder="1"/>
    <xf numFmtId="0" fontId="25" fillId="0" borderId="44" xfId="0" applyFont="1" applyBorder="1"/>
    <xf numFmtId="0" fontId="31" fillId="0" borderId="1" xfId="0" applyFont="1" applyBorder="1"/>
    <xf numFmtId="0" fontId="31" fillId="0" borderId="31" xfId="0" applyFont="1" applyBorder="1"/>
    <xf numFmtId="0" fontId="15" fillId="0" borderId="65" xfId="0" applyFont="1" applyBorder="1" applyAlignment="1">
      <alignment wrapText="1"/>
    </xf>
    <xf numFmtId="2" fontId="13" fillId="5" borderId="37" xfId="0" applyNumberFormat="1" applyFont="1" applyFill="1" applyBorder="1" applyAlignment="1">
      <alignment horizontal="right"/>
    </xf>
    <xf numFmtId="2" fontId="13" fillId="5" borderId="39" xfId="0" applyNumberFormat="1" applyFont="1" applyFill="1" applyBorder="1" applyAlignment="1">
      <alignment horizontal="right"/>
    </xf>
    <xf numFmtId="2" fontId="13" fillId="5" borderId="2" xfId="0" applyNumberFormat="1" applyFont="1" applyFill="1" applyBorder="1" applyAlignment="1">
      <alignment horizontal="right"/>
    </xf>
    <xf numFmtId="2" fontId="13" fillId="5" borderId="38" xfId="0" applyNumberFormat="1" applyFont="1" applyFill="1" applyBorder="1" applyAlignment="1">
      <alignment horizontal="right"/>
    </xf>
    <xf numFmtId="0" fontId="13" fillId="5" borderId="12" xfId="0" applyFont="1" applyFill="1" applyBorder="1" applyAlignment="1">
      <alignment horizontal="center" vertical="center"/>
    </xf>
    <xf numFmtId="0" fontId="9" fillId="0" borderId="15" xfId="0" applyFont="1" applyBorder="1" applyAlignment="1"/>
    <xf numFmtId="0" fontId="31" fillId="0" borderId="65" xfId="0" applyFont="1" applyBorder="1"/>
    <xf numFmtId="2" fontId="27" fillId="0" borderId="0" xfId="0" applyNumberFormat="1" applyFont="1" applyFill="1" applyBorder="1" applyAlignment="1">
      <alignment horizontal="right" vertical="center"/>
    </xf>
    <xf numFmtId="0" fontId="0" fillId="0" borderId="20" xfId="0" applyFont="1" applyBorder="1"/>
    <xf numFmtId="0" fontId="0" fillId="2" borderId="45" xfId="0" applyFont="1" applyFill="1" applyBorder="1" applyAlignment="1"/>
    <xf numFmtId="0" fontId="9" fillId="0" borderId="54" xfId="0" applyFont="1" applyBorder="1" applyAlignment="1">
      <alignment horizontal="right" vertical="center"/>
    </xf>
    <xf numFmtId="0" fontId="37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5" fillId="0" borderId="14" xfId="0" applyFont="1" applyBorder="1"/>
    <xf numFmtId="0" fontId="15" fillId="0" borderId="14" xfId="0" applyFont="1" applyBorder="1" applyAlignment="1">
      <alignment horizontal="right"/>
    </xf>
    <xf numFmtId="0" fontId="28" fillId="0" borderId="16" xfId="0" applyFont="1" applyFill="1" applyBorder="1" applyAlignment="1">
      <alignment horizontal="right"/>
    </xf>
    <xf numFmtId="0" fontId="25" fillId="0" borderId="14" xfId="0" applyFont="1" applyBorder="1"/>
    <xf numFmtId="0" fontId="25" fillId="0" borderId="12" xfId="0" applyFont="1" applyBorder="1"/>
    <xf numFmtId="0" fontId="25" fillId="0" borderId="25" xfId="0" applyFont="1" applyBorder="1"/>
    <xf numFmtId="0" fontId="25" fillId="0" borderId="52" xfId="0" applyFont="1" applyBorder="1"/>
    <xf numFmtId="0" fontId="31" fillId="0" borderId="25" xfId="0" applyFont="1" applyBorder="1"/>
    <xf numFmtId="0" fontId="25" fillId="0" borderId="47" xfId="0" applyFont="1" applyBorder="1"/>
    <xf numFmtId="0" fontId="0" fillId="0" borderId="24" xfId="0" applyFont="1" applyBorder="1" applyAlignment="1"/>
    <xf numFmtId="0" fontId="0" fillId="0" borderId="42" xfId="0" applyFont="1" applyBorder="1" applyAlignment="1"/>
    <xf numFmtId="0" fontId="17" fillId="0" borderId="67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54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0" fillId="0" borderId="20" xfId="0" applyFont="1" applyBorder="1" applyAlignment="1"/>
    <xf numFmtId="0" fontId="0" fillId="0" borderId="54" xfId="0" applyFont="1" applyBorder="1" applyAlignment="1"/>
    <xf numFmtId="0" fontId="17" fillId="2" borderId="67" xfId="0" applyFont="1" applyFill="1" applyBorder="1" applyAlignment="1">
      <alignment horizontal="left" vertical="center" wrapText="1"/>
    </xf>
    <xf numFmtId="0" fontId="17" fillId="2" borderId="34" xfId="0" applyFont="1" applyFill="1" applyBorder="1" applyAlignment="1">
      <alignment horizontal="left" vertical="center" wrapText="1"/>
    </xf>
    <xf numFmtId="0" fontId="17" fillId="2" borderId="58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2" fontId="17" fillId="5" borderId="56" xfId="0" applyNumberFormat="1" applyFont="1" applyFill="1" applyBorder="1" applyAlignment="1">
      <alignment horizontal="left"/>
    </xf>
    <xf numFmtId="0" fontId="17" fillId="2" borderId="56" xfId="0" applyFont="1" applyFill="1" applyBorder="1" applyAlignment="1">
      <alignment horizontal="left"/>
    </xf>
    <xf numFmtId="0" fontId="17" fillId="2" borderId="57" xfId="0" applyFont="1" applyFill="1" applyBorder="1" applyAlignment="1">
      <alignment horizontal="left"/>
    </xf>
    <xf numFmtId="0" fontId="17" fillId="2" borderId="67" xfId="0" applyFont="1" applyFill="1" applyBorder="1" applyAlignment="1">
      <alignment horizontal="left"/>
    </xf>
    <xf numFmtId="0" fontId="38" fillId="2" borderId="54" xfId="0" applyFont="1" applyFill="1" applyBorder="1" applyAlignment="1">
      <alignment horizontal="left"/>
    </xf>
    <xf numFmtId="2" fontId="38" fillId="3" borderId="56" xfId="0" applyNumberFormat="1" applyFont="1" applyFill="1" applyBorder="1" applyAlignment="1">
      <alignment horizontal="left"/>
    </xf>
    <xf numFmtId="0" fontId="17" fillId="0" borderId="67" xfId="0" applyFont="1" applyBorder="1" applyAlignment="1">
      <alignment horizontal="left"/>
    </xf>
    <xf numFmtId="0" fontId="38" fillId="0" borderId="57" xfId="0" applyFont="1" applyBorder="1" applyAlignment="1">
      <alignment horizontal="left"/>
    </xf>
    <xf numFmtId="0" fontId="17" fillId="2" borderId="36" xfId="0" applyFont="1" applyFill="1" applyBorder="1" applyAlignment="1">
      <alignment horizontal="left"/>
    </xf>
    <xf numFmtId="2" fontId="17" fillId="0" borderId="56" xfId="0" applyNumberFormat="1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left" vertical="center"/>
    </xf>
    <xf numFmtId="0" fontId="17" fillId="2" borderId="57" xfId="0" applyFont="1" applyFill="1" applyBorder="1" applyAlignment="1">
      <alignment horizontal="left" vertical="center"/>
    </xf>
    <xf numFmtId="0" fontId="17" fillId="2" borderId="58" xfId="0" applyFont="1" applyFill="1" applyBorder="1" applyAlignment="1">
      <alignment horizontal="left" vertical="center"/>
    </xf>
    <xf numFmtId="2" fontId="17" fillId="5" borderId="56" xfId="0" applyNumberFormat="1" applyFont="1" applyFill="1" applyBorder="1" applyAlignment="1">
      <alignment horizontal="left" vertical="center"/>
    </xf>
    <xf numFmtId="0" fontId="17" fillId="2" borderId="67" xfId="0" applyFont="1" applyFill="1" applyBorder="1" applyAlignment="1">
      <alignment horizontal="left" vertical="center"/>
    </xf>
    <xf numFmtId="0" fontId="38" fillId="2" borderId="54" xfId="0" applyFont="1" applyFill="1" applyBorder="1" applyAlignment="1">
      <alignment horizontal="left" vertical="center"/>
    </xf>
    <xf numFmtId="2" fontId="38" fillId="2" borderId="56" xfId="0" applyNumberFormat="1" applyFont="1" applyFill="1" applyBorder="1" applyAlignment="1">
      <alignment horizontal="left" vertical="center"/>
    </xf>
    <xf numFmtId="0" fontId="38" fillId="0" borderId="57" xfId="0" applyFont="1" applyBorder="1" applyAlignment="1">
      <alignment horizontal="left" vertical="center"/>
    </xf>
    <xf numFmtId="0" fontId="17" fillId="2" borderId="36" xfId="0" applyFont="1" applyFill="1" applyBorder="1" applyAlignment="1">
      <alignment horizontal="left" vertical="center"/>
    </xf>
    <xf numFmtId="2" fontId="17" fillId="2" borderId="56" xfId="0" applyNumberFormat="1" applyFont="1" applyFill="1" applyBorder="1" applyAlignment="1">
      <alignment horizontal="left" vertical="center" wrapText="1"/>
    </xf>
    <xf numFmtId="0" fontId="0" fillId="0" borderId="54" xfId="0" applyFont="1" applyBorder="1"/>
    <xf numFmtId="0" fontId="17" fillId="2" borderId="34" xfId="0" applyFont="1" applyFill="1" applyBorder="1" applyAlignment="1">
      <alignment horizontal="left" vertical="center"/>
    </xf>
    <xf numFmtId="2" fontId="17" fillId="2" borderId="56" xfId="0" applyNumberFormat="1" applyFont="1" applyFill="1" applyBorder="1" applyAlignment="1">
      <alignment horizontal="left" vertical="center"/>
    </xf>
    <xf numFmtId="0" fontId="0" fillId="2" borderId="45" xfId="0" applyFont="1" applyFill="1" applyBorder="1" applyAlignment="1">
      <alignment horizontal="right"/>
    </xf>
    <xf numFmtId="0" fontId="17" fillId="0" borderId="67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left" vertical="center" wrapText="1"/>
    </xf>
    <xf numFmtId="0" fontId="17" fillId="2" borderId="54" xfId="0" applyFont="1" applyFill="1" applyBorder="1" applyAlignment="1">
      <alignment horizontal="left" vertical="center"/>
    </xf>
    <xf numFmtId="2" fontId="38" fillId="5" borderId="56" xfId="0" applyNumberFormat="1" applyFont="1" applyFill="1" applyBorder="1" applyAlignment="1">
      <alignment horizontal="left" vertical="center"/>
    </xf>
    <xf numFmtId="0" fontId="15" fillId="0" borderId="12" xfId="0" applyFont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2" fontId="17" fillId="0" borderId="56" xfId="0" applyNumberFormat="1" applyFont="1" applyBorder="1" applyAlignment="1">
      <alignment horizontal="left" vertical="center" wrapText="1"/>
    </xf>
    <xf numFmtId="0" fontId="15" fillId="0" borderId="12" xfId="0" applyFont="1" applyBorder="1"/>
    <xf numFmtId="2" fontId="29" fillId="0" borderId="0" xfId="0" applyNumberFormat="1" applyFont="1" applyAlignment="1">
      <alignment horizontal="right"/>
    </xf>
    <xf numFmtId="0" fontId="0" fillId="0" borderId="0" xfId="0"/>
    <xf numFmtId="0" fontId="0" fillId="2" borderId="42" xfId="0" applyFont="1" applyFill="1" applyBorder="1" applyAlignment="1"/>
    <xf numFmtId="0" fontId="0" fillId="0" borderId="45" xfId="0" applyFont="1" applyBorder="1" applyAlignment="1"/>
    <xf numFmtId="0" fontId="8" fillId="0" borderId="9" xfId="0" applyFont="1" applyBorder="1" applyAlignment="1">
      <alignment horizontal="right" vertical="center"/>
    </xf>
    <xf numFmtId="2" fontId="15" fillId="3" borderId="5" xfId="0" applyNumberFormat="1" applyFont="1" applyFill="1" applyBorder="1" applyAlignment="1">
      <alignment horizontal="right"/>
    </xf>
    <xf numFmtId="0" fontId="0" fillId="0" borderId="24" xfId="0" applyFont="1" applyBorder="1"/>
    <xf numFmtId="0" fontId="15" fillId="0" borderId="2" xfId="0" applyFont="1" applyBorder="1" applyAlignment="1">
      <alignment vertical="center" wrapText="1"/>
    </xf>
    <xf numFmtId="0" fontId="15" fillId="0" borderId="13" xfId="0" applyFont="1" applyBorder="1" applyAlignment="1">
      <alignment horizontal="right" vertical="center"/>
    </xf>
    <xf numFmtId="2" fontId="15" fillId="4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 wrapText="1"/>
    </xf>
    <xf numFmtId="0" fontId="15" fillId="0" borderId="14" xfId="0" applyFont="1" applyBorder="1" applyAlignment="1">
      <alignment horizontal="right" vertical="center"/>
    </xf>
    <xf numFmtId="2" fontId="13" fillId="4" borderId="1" xfId="0" applyNumberFormat="1" applyFont="1" applyFill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0" fontId="13" fillId="0" borderId="13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2" fontId="25" fillId="5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25" fillId="0" borderId="25" xfId="0" applyFont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6" xfId="0" applyFont="1" applyFill="1" applyBorder="1" applyAlignment="1">
      <alignment horizontal="right"/>
    </xf>
    <xf numFmtId="0" fontId="0" fillId="2" borderId="22" xfId="0" applyFont="1" applyFill="1" applyBorder="1" applyAlignment="1"/>
    <xf numFmtId="0" fontId="0" fillId="0" borderId="26" xfId="0" applyBorder="1"/>
    <xf numFmtId="0" fontId="0" fillId="0" borderId="43" xfId="0" applyFont="1" applyBorder="1" applyAlignment="1"/>
    <xf numFmtId="0" fontId="0" fillId="0" borderId="46" xfId="0" applyFont="1" applyFill="1" applyBorder="1"/>
    <xf numFmtId="0" fontId="35" fillId="0" borderId="0" xfId="0" applyFont="1" applyAlignment="1">
      <alignment horizontal="center"/>
    </xf>
    <xf numFmtId="0" fontId="0" fillId="0" borderId="0" xfId="0"/>
    <xf numFmtId="0" fontId="39" fillId="0" borderId="0" xfId="0" applyFont="1" applyAlignment="1">
      <alignment horizontal="center"/>
    </xf>
    <xf numFmtId="0" fontId="38" fillId="0" borderId="28" xfId="0" applyFont="1" applyBorder="1" applyAlignment="1">
      <alignment horizontal="center" vertical="center"/>
    </xf>
    <xf numFmtId="0" fontId="15" fillId="0" borderId="59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0" fillId="0" borderId="58" xfId="0" applyBorder="1" applyAlignment="1">
      <alignment horizontal="center"/>
    </xf>
    <xf numFmtId="0" fontId="44" fillId="0" borderId="58" xfId="0" applyFont="1" applyBorder="1" applyAlignment="1">
      <alignment horizontal="center"/>
    </xf>
    <xf numFmtId="0" fontId="44" fillId="0" borderId="56" xfId="0" applyFont="1" applyBorder="1" applyAlignment="1">
      <alignment horizontal="center"/>
    </xf>
    <xf numFmtId="2" fontId="44" fillId="0" borderId="57" xfId="0" applyNumberFormat="1" applyFont="1" applyBorder="1" applyAlignment="1">
      <alignment horizontal="center"/>
    </xf>
    <xf numFmtId="0" fontId="15" fillId="0" borderId="3" xfId="0" applyFont="1" applyBorder="1"/>
    <xf numFmtId="0" fontId="15" fillId="0" borderId="65" xfId="0" applyFont="1" applyBorder="1"/>
    <xf numFmtId="0" fontId="15" fillId="0" borderId="41" xfId="0" applyFont="1" applyBorder="1"/>
    <xf numFmtId="0" fontId="15" fillId="0" borderId="45" xfId="0" applyFont="1" applyBorder="1"/>
    <xf numFmtId="2" fontId="15" fillId="3" borderId="10" xfId="0" applyNumberFormat="1" applyFont="1" applyFill="1" applyBorder="1" applyAlignment="1">
      <alignment horizontal="right"/>
    </xf>
    <xf numFmtId="2" fontId="15" fillId="5" borderId="31" xfId="0" applyNumberFormat="1" applyFont="1" applyFill="1" applyBorder="1" applyAlignment="1">
      <alignment horizontal="right"/>
    </xf>
    <xf numFmtId="2" fontId="28" fillId="4" borderId="5" xfId="0" applyNumberFormat="1" applyFont="1" applyFill="1" applyBorder="1" applyAlignment="1">
      <alignment horizontal="right"/>
    </xf>
    <xf numFmtId="0" fontId="9" fillId="0" borderId="61" xfId="0" applyFont="1" applyBorder="1" applyAlignment="1">
      <alignment wrapText="1"/>
    </xf>
    <xf numFmtId="0" fontId="15" fillId="0" borderId="26" xfId="0" applyFont="1" applyBorder="1" applyAlignment="1">
      <alignment horizontal="right" wrapText="1"/>
    </xf>
    <xf numFmtId="0" fontId="9" fillId="0" borderId="26" xfId="0" applyFont="1" applyBorder="1" applyAlignment="1">
      <alignment horizontal="right" wrapText="1"/>
    </xf>
    <xf numFmtId="0" fontId="15" fillId="0" borderId="48" xfId="0" applyFont="1" applyBorder="1" applyAlignment="1">
      <alignment horizontal="right" wrapText="1"/>
    </xf>
    <xf numFmtId="0" fontId="15" fillId="0" borderId="42" xfId="0" applyFont="1" applyBorder="1" applyAlignment="1">
      <alignment horizontal="right" wrapText="1"/>
    </xf>
    <xf numFmtId="0" fontId="15" fillId="0" borderId="41" xfId="0" applyFont="1" applyBorder="1" applyAlignment="1">
      <alignment horizontal="right" wrapText="1"/>
    </xf>
    <xf numFmtId="0" fontId="15" fillId="0" borderId="26" xfId="0" applyFont="1" applyFill="1" applyBorder="1" applyAlignment="1">
      <alignment horizontal="right" vertical="center" wrapText="1"/>
    </xf>
    <xf numFmtId="0" fontId="15" fillId="0" borderId="26" xfId="0" applyFont="1" applyBorder="1" applyAlignment="1">
      <alignment horizontal="right" vertical="center"/>
    </xf>
    <xf numFmtId="0" fontId="25" fillId="0" borderId="0" xfId="0" applyFont="1" applyBorder="1"/>
    <xf numFmtId="0" fontId="15" fillId="0" borderId="65" xfId="0" applyFont="1" applyBorder="1" applyAlignment="1">
      <alignment horizontal="right"/>
    </xf>
    <xf numFmtId="0" fontId="15" fillId="0" borderId="64" xfId="0" applyFont="1" applyBorder="1" applyAlignment="1">
      <alignment horizontal="right"/>
    </xf>
    <xf numFmtId="0" fontId="15" fillId="0" borderId="44" xfId="0" applyFont="1" applyBorder="1" applyAlignment="1">
      <alignment horizontal="right"/>
    </xf>
    <xf numFmtId="0" fontId="15" fillId="0" borderId="55" xfId="0" applyFont="1" applyBorder="1" applyAlignment="1">
      <alignment horizontal="right"/>
    </xf>
    <xf numFmtId="0" fontId="15" fillId="0" borderId="50" xfId="0" applyFont="1" applyBorder="1" applyAlignment="1">
      <alignment horizontal="right"/>
    </xf>
    <xf numFmtId="0" fontId="15" fillId="0" borderId="46" xfId="0" applyFont="1" applyBorder="1" applyAlignment="1">
      <alignment horizontal="right"/>
    </xf>
    <xf numFmtId="0" fontId="45" fillId="0" borderId="6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right" wrapText="1"/>
    </xf>
    <xf numFmtId="0" fontId="9" fillId="2" borderId="61" xfId="11" applyFont="1" applyFill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0" fontId="13" fillId="0" borderId="6" xfId="0" applyFont="1" applyBorder="1" applyAlignment="1"/>
    <xf numFmtId="0" fontId="15" fillId="0" borderId="59" xfId="0" applyFont="1" applyBorder="1" applyAlignment="1">
      <alignment wrapText="1"/>
    </xf>
    <xf numFmtId="0" fontId="15" fillId="0" borderId="47" xfId="0" applyFont="1" applyBorder="1" applyAlignment="1">
      <alignment wrapText="1"/>
    </xf>
    <xf numFmtId="0" fontId="28" fillId="0" borderId="59" xfId="0" applyFont="1" applyFill="1" applyBorder="1" applyAlignment="1">
      <alignment horizontal="right"/>
    </xf>
    <xf numFmtId="0" fontId="13" fillId="0" borderId="46" xfId="0" applyFont="1" applyFill="1" applyBorder="1" applyAlignment="1">
      <alignment horizontal="right"/>
    </xf>
    <xf numFmtId="0" fontId="13" fillId="0" borderId="47" xfId="0" applyFont="1" applyFill="1" applyBorder="1" applyAlignment="1">
      <alignment horizontal="right"/>
    </xf>
    <xf numFmtId="0" fontId="31" fillId="0" borderId="43" xfId="0" applyFont="1" applyBorder="1"/>
    <xf numFmtId="0" fontId="15" fillId="0" borderId="1" xfId="0" applyFont="1" applyBorder="1" applyAlignment="1">
      <alignment horizontal="right" wrapText="1"/>
    </xf>
    <xf numFmtId="0" fontId="9" fillId="0" borderId="13" xfId="0" applyFont="1" applyBorder="1" applyAlignment="1">
      <alignment wrapText="1"/>
    </xf>
    <xf numFmtId="2" fontId="15" fillId="3" borderId="16" xfId="0" applyNumberFormat="1" applyFont="1" applyFill="1" applyBorder="1" applyAlignment="1">
      <alignment horizontal="right"/>
    </xf>
    <xf numFmtId="0" fontId="9" fillId="0" borderId="59" xfId="0" applyFont="1" applyBorder="1" applyAlignment="1">
      <alignment wrapText="1"/>
    </xf>
    <xf numFmtId="2" fontId="25" fillId="5" borderId="6" xfId="0" applyNumberFormat="1" applyFont="1" applyFill="1" applyBorder="1" applyAlignment="1">
      <alignment horizontal="right"/>
    </xf>
    <xf numFmtId="0" fontId="13" fillId="0" borderId="20" xfId="0" applyFont="1" applyBorder="1" applyAlignment="1"/>
    <xf numFmtId="0" fontId="13" fillId="0" borderId="46" xfId="0" applyFont="1" applyBorder="1" applyAlignment="1"/>
    <xf numFmtId="0" fontId="9" fillId="0" borderId="46" xfId="0" applyFont="1" applyBorder="1" applyAlignment="1"/>
    <xf numFmtId="2" fontId="13" fillId="0" borderId="47" xfId="0" applyNumberFormat="1" applyFont="1" applyFill="1" applyBorder="1" applyAlignment="1">
      <alignment horizontal="right"/>
    </xf>
    <xf numFmtId="2" fontId="25" fillId="5" borderId="23" xfId="0" applyNumberFormat="1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 horizontal="right"/>
    </xf>
    <xf numFmtId="0" fontId="15" fillId="0" borderId="17" xfId="0" applyFont="1" applyBorder="1"/>
    <xf numFmtId="0" fontId="45" fillId="0" borderId="19" xfId="0" applyFont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67" xfId="0" applyFont="1" applyBorder="1" applyAlignment="1">
      <alignment vertical="center" wrapText="1"/>
    </xf>
    <xf numFmtId="2" fontId="15" fillId="5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 wrapText="1"/>
    </xf>
    <xf numFmtId="2" fontId="13" fillId="5" borderId="1" xfId="0" applyNumberFormat="1" applyFont="1" applyFill="1" applyBorder="1" applyAlignment="1">
      <alignment horizontal="right" vertical="center"/>
    </xf>
    <xf numFmtId="0" fontId="25" fillId="0" borderId="57" xfId="0" applyFont="1" applyBorder="1" applyAlignment="1">
      <alignment vertical="center"/>
    </xf>
    <xf numFmtId="0" fontId="9" fillId="0" borderId="30" xfId="0" applyFont="1" applyBorder="1" applyAlignment="1">
      <alignment horizontal="right" vertical="center"/>
    </xf>
    <xf numFmtId="0" fontId="15" fillId="0" borderId="32" xfId="0" applyFont="1" applyBorder="1" applyAlignment="1">
      <alignment vertical="center" wrapText="1"/>
    </xf>
    <xf numFmtId="0" fontId="15" fillId="0" borderId="7" xfId="0" applyFont="1" applyBorder="1" applyAlignment="1">
      <alignment horizontal="right" vertical="center"/>
    </xf>
    <xf numFmtId="2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 wrapText="1"/>
    </xf>
    <xf numFmtId="0" fontId="15" fillId="0" borderId="7" xfId="0" applyFont="1" applyBorder="1" applyAlignment="1">
      <alignment vertical="center" wrapText="1"/>
    </xf>
    <xf numFmtId="2" fontId="13" fillId="5" borderId="7" xfId="0" applyNumberFormat="1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2" fontId="25" fillId="5" borderId="7" xfId="0" applyNumberFormat="1" applyFont="1" applyFill="1" applyBorder="1" applyAlignment="1">
      <alignment horizontal="right" vertical="center"/>
    </xf>
    <xf numFmtId="0" fontId="44" fillId="0" borderId="67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2" fontId="44" fillId="0" borderId="56" xfId="0" applyNumberFormat="1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right" vertical="center"/>
    </xf>
    <xf numFmtId="2" fontId="15" fillId="5" borderId="56" xfId="0" applyNumberFormat="1" applyFont="1" applyFill="1" applyBorder="1" applyAlignment="1">
      <alignment horizontal="right" vertical="center"/>
    </xf>
    <xf numFmtId="0" fontId="15" fillId="0" borderId="56" xfId="0" applyFont="1" applyBorder="1" applyAlignment="1">
      <alignment horizontal="right" vertical="center" wrapText="1"/>
    </xf>
    <xf numFmtId="0" fontId="15" fillId="0" borderId="56" xfId="0" applyFont="1" applyBorder="1" applyAlignment="1">
      <alignment vertical="center" wrapText="1"/>
    </xf>
    <xf numFmtId="2" fontId="13" fillId="5" borderId="56" xfId="0" applyNumberFormat="1" applyFont="1" applyFill="1" applyBorder="1" applyAlignment="1">
      <alignment horizontal="right" vertical="center"/>
    </xf>
    <xf numFmtId="0" fontId="28" fillId="0" borderId="56" xfId="0" applyFont="1" applyFill="1" applyBorder="1" applyAlignment="1">
      <alignment horizontal="right" vertical="center"/>
    </xf>
    <xf numFmtId="0" fontId="13" fillId="0" borderId="56" xfId="0" applyFont="1" applyFill="1" applyBorder="1" applyAlignment="1">
      <alignment horizontal="right" vertical="center"/>
    </xf>
    <xf numFmtId="2" fontId="25" fillId="5" borderId="56" xfId="0" applyNumberFormat="1" applyFont="1" applyFill="1" applyBorder="1" applyAlignment="1">
      <alignment horizontal="right" vertical="center"/>
    </xf>
    <xf numFmtId="0" fontId="0" fillId="2" borderId="36" xfId="0" applyFont="1" applyFill="1" applyBorder="1" applyAlignment="1">
      <alignment vertical="center"/>
    </xf>
    <xf numFmtId="2" fontId="37" fillId="0" borderId="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 wrapText="1"/>
    </xf>
    <xf numFmtId="2" fontId="25" fillId="4" borderId="1" xfId="0" applyNumberFormat="1" applyFont="1" applyFill="1" applyBorder="1" applyAlignment="1">
      <alignment horizontal="right" vertical="center"/>
    </xf>
    <xf numFmtId="2" fontId="15" fillId="3" borderId="1" xfId="0" applyNumberFormat="1" applyFont="1" applyFill="1" applyBorder="1" applyAlignment="1">
      <alignment horizontal="right" vertical="center"/>
    </xf>
    <xf numFmtId="2" fontId="13" fillId="3" borderId="1" xfId="0" applyNumberFormat="1" applyFont="1" applyFill="1" applyBorder="1" applyAlignment="1">
      <alignment horizontal="right" vertical="center"/>
    </xf>
    <xf numFmtId="2" fontId="25" fillId="6" borderId="1" xfId="0" applyNumberFormat="1" applyFont="1" applyFill="1" applyBorder="1" applyAlignment="1">
      <alignment horizontal="right" vertical="center"/>
    </xf>
    <xf numFmtId="2" fontId="13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wrapText="1"/>
    </xf>
    <xf numFmtId="0" fontId="25" fillId="0" borderId="24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17" fillId="2" borderId="54" xfId="0" applyFont="1" applyFill="1" applyBorder="1" applyAlignment="1">
      <alignment horizontal="left"/>
    </xf>
    <xf numFmtId="0" fontId="15" fillId="0" borderId="24" xfId="0" applyFont="1" applyBorder="1" applyAlignment="1">
      <alignment horizontal="right" vertical="center"/>
    </xf>
    <xf numFmtId="0" fontId="17" fillId="2" borderId="54" xfId="0" applyFont="1" applyFill="1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center"/>
    </xf>
    <xf numFmtId="0" fontId="25" fillId="0" borderId="54" xfId="0" applyFont="1" applyFill="1" applyBorder="1" applyAlignment="1">
      <alignment horizontal="right" vertical="center"/>
    </xf>
    <xf numFmtId="0" fontId="31" fillId="0" borderId="14" xfId="0" applyFont="1" applyBorder="1" applyAlignment="1">
      <alignment vertical="center"/>
    </xf>
    <xf numFmtId="0" fontId="13" fillId="0" borderId="54" xfId="0" applyFont="1" applyFill="1" applyBorder="1" applyAlignment="1">
      <alignment horizontal="right" vertical="center"/>
    </xf>
    <xf numFmtId="0" fontId="15" fillId="0" borderId="54" xfId="0" applyFont="1" applyBorder="1" applyAlignment="1">
      <alignment horizontal="right" vertical="center"/>
    </xf>
    <xf numFmtId="0" fontId="15" fillId="0" borderId="57" xfId="0" applyFont="1" applyBorder="1" applyAlignment="1">
      <alignment horizontal="right" vertical="center"/>
    </xf>
    <xf numFmtId="0" fontId="15" fillId="0" borderId="1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9" xfId="0" applyBorder="1" applyAlignment="1">
      <alignment horizontal="right"/>
    </xf>
    <xf numFmtId="0" fontId="39" fillId="0" borderId="0" xfId="0" applyFont="1" applyAlignment="1">
      <alignment horizontal="center"/>
    </xf>
    <xf numFmtId="0" fontId="38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2" borderId="5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61" xfId="0" applyFont="1" applyBorder="1" applyAlignment="1">
      <alignment wrapText="1"/>
    </xf>
    <xf numFmtId="0" fontId="15" fillId="0" borderId="63" xfId="0" applyFont="1" applyBorder="1" applyAlignment="1">
      <alignment wrapText="1"/>
    </xf>
    <xf numFmtId="0" fontId="9" fillId="0" borderId="68" xfId="0" applyFont="1" applyBorder="1" applyAlignment="1">
      <alignment wrapText="1"/>
    </xf>
    <xf numFmtId="0" fontId="9" fillId="0" borderId="45" xfId="0" applyFont="1" applyBorder="1" applyAlignment="1">
      <alignment wrapText="1"/>
    </xf>
    <xf numFmtId="0" fontId="15" fillId="0" borderId="61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9" fillId="0" borderId="26" xfId="0" applyFont="1" applyBorder="1" applyAlignment="1">
      <alignment wrapText="1"/>
    </xf>
    <xf numFmtId="0" fontId="15" fillId="0" borderId="61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68" xfId="0" applyFont="1" applyBorder="1" applyAlignment="1">
      <alignment wrapText="1"/>
    </xf>
    <xf numFmtId="0" fontId="9" fillId="0" borderId="61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5" fillId="0" borderId="49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13" fillId="0" borderId="31" xfId="0" applyFont="1" applyFill="1" applyBorder="1" applyAlignment="1">
      <alignment horizontal="right"/>
    </xf>
    <xf numFmtId="0" fontId="15" fillId="0" borderId="31" xfId="0" applyFont="1" applyBorder="1" applyAlignment="1">
      <alignment horizontal="right"/>
    </xf>
    <xf numFmtId="0" fontId="15" fillId="0" borderId="6" xfId="0" applyFont="1" applyBorder="1" applyAlignment="1">
      <alignment vertical="center" wrapText="1"/>
    </xf>
    <xf numFmtId="0" fontId="15" fillId="0" borderId="66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9" fillId="0" borderId="49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13" fillId="0" borderId="30" xfId="0" applyFont="1" applyFill="1" applyBorder="1" applyAlignment="1">
      <alignment horizontal="right"/>
    </xf>
    <xf numFmtId="0" fontId="6" fillId="0" borderId="2" xfId="0" applyFont="1" applyBorder="1" applyAlignment="1">
      <alignment wrapText="1"/>
    </xf>
    <xf numFmtId="0" fontId="15" fillId="0" borderId="51" xfId="0" applyFont="1" applyBorder="1"/>
    <xf numFmtId="0" fontId="12" fillId="0" borderId="5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7" fillId="0" borderId="22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28" xfId="0" applyFont="1" applyBorder="1" applyAlignment="1">
      <alignment horizontal="center" vertical="center"/>
    </xf>
    <xf numFmtId="2" fontId="15" fillId="0" borderId="21" xfId="0" applyNumberFormat="1" applyFont="1" applyBorder="1"/>
    <xf numFmtId="2" fontId="15" fillId="0" borderId="26" xfId="0" applyNumberFormat="1" applyFont="1" applyBorder="1"/>
    <xf numFmtId="2" fontId="15" fillId="0" borderId="48" xfId="0" applyNumberFormat="1" applyFont="1" applyBorder="1"/>
    <xf numFmtId="2" fontId="15" fillId="0" borderId="42" xfId="0" applyNumberFormat="1" applyFont="1" applyBorder="1"/>
    <xf numFmtId="2" fontId="15" fillId="0" borderId="45" xfId="0" applyNumberFormat="1" applyFont="1" applyBorder="1"/>
    <xf numFmtId="2" fontId="15" fillId="0" borderId="41" xfId="0" applyNumberFormat="1" applyFont="1" applyBorder="1"/>
    <xf numFmtId="0" fontId="4" fillId="0" borderId="1" xfId="0" applyFont="1" applyBorder="1" applyAlignment="1">
      <alignment wrapText="1"/>
    </xf>
    <xf numFmtId="0" fontId="4" fillId="0" borderId="4" xfId="0" applyFont="1" applyBorder="1"/>
    <xf numFmtId="0" fontId="9" fillId="0" borderId="15" xfId="0" applyFont="1" applyBorder="1" applyAlignment="1">
      <alignment wrapText="1"/>
    </xf>
    <xf numFmtId="0" fontId="25" fillId="0" borderId="17" xfId="0" applyFont="1" applyBorder="1"/>
    <xf numFmtId="0" fontId="4" fillId="0" borderId="2" xfId="0" applyFont="1" applyBorder="1" applyAlignment="1">
      <alignment wrapText="1"/>
    </xf>
    <xf numFmtId="2" fontId="25" fillId="0" borderId="16" xfId="0" applyNumberFormat="1" applyFont="1" applyFill="1" applyBorder="1" applyAlignment="1">
      <alignment horizontal="right"/>
    </xf>
    <xf numFmtId="2" fontId="15" fillId="0" borderId="1" xfId="0" applyNumberFormat="1" applyFont="1" applyBorder="1" applyAlignment="1">
      <alignment wrapText="1"/>
    </xf>
    <xf numFmtId="0" fontId="25" fillId="0" borderId="50" xfId="0" applyFont="1" applyFill="1" applyBorder="1" applyAlignment="1">
      <alignment horizontal="right"/>
    </xf>
    <xf numFmtId="0" fontId="15" fillId="0" borderId="52" xfId="0" applyFont="1" applyBorder="1" applyAlignment="1">
      <alignment wrapText="1"/>
    </xf>
    <xf numFmtId="0" fontId="15" fillId="0" borderId="32" xfId="0" applyFont="1" applyBorder="1" applyAlignment="1">
      <alignment horizontal="right"/>
    </xf>
    <xf numFmtId="0" fontId="31" fillId="0" borderId="22" xfId="0" applyFont="1" applyBorder="1"/>
    <xf numFmtId="0" fontId="25" fillId="0" borderId="4" xfId="0" applyFont="1" applyFill="1" applyBorder="1" applyAlignment="1">
      <alignment horizontal="right"/>
    </xf>
    <xf numFmtId="0" fontId="28" fillId="0" borderId="32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13" fillId="0" borderId="52" xfId="0" applyFont="1" applyFill="1" applyBorder="1" applyAlignment="1">
      <alignment horizontal="right"/>
    </xf>
    <xf numFmtId="2" fontId="15" fillId="0" borderId="7" xfId="0" applyNumberFormat="1" applyFont="1" applyBorder="1" applyAlignment="1">
      <alignment wrapText="1"/>
    </xf>
    <xf numFmtId="0" fontId="28" fillId="0" borderId="6" xfId="0" applyFont="1" applyFill="1" applyBorder="1" applyAlignment="1">
      <alignment horizontal="right" vertical="center"/>
    </xf>
    <xf numFmtId="0" fontId="13" fillId="0" borderId="47" xfId="0" applyFont="1" applyFill="1" applyBorder="1" applyAlignment="1">
      <alignment horizontal="center" vertical="center" wrapText="1"/>
    </xf>
    <xf numFmtId="0" fontId="13" fillId="0" borderId="6" xfId="0" applyFont="1" applyFill="1" applyBorder="1"/>
    <xf numFmtId="0" fontId="15" fillId="0" borderId="6" xfId="0" applyFont="1" applyBorder="1"/>
    <xf numFmtId="0" fontId="13" fillId="0" borderId="14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wrapText="1"/>
    </xf>
    <xf numFmtId="2" fontId="15" fillId="0" borderId="10" xfId="0" applyNumberFormat="1" applyFont="1" applyBorder="1" applyAlignment="1">
      <alignment wrapText="1"/>
    </xf>
    <xf numFmtId="2" fontId="15" fillId="0" borderId="5" xfId="0" applyNumberFormat="1" applyFont="1" applyBorder="1" applyAlignment="1">
      <alignment wrapText="1"/>
    </xf>
    <xf numFmtId="2" fontId="15" fillId="0" borderId="6" xfId="0" applyNumberFormat="1" applyFont="1" applyBorder="1" applyAlignment="1">
      <alignment vertical="center" wrapText="1"/>
    </xf>
    <xf numFmtId="2" fontId="15" fillId="0" borderId="56" xfId="0" applyNumberFormat="1" applyFont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2" fontId="9" fillId="0" borderId="1" xfId="0" applyNumberFormat="1" applyFont="1" applyBorder="1" applyAlignment="1">
      <alignment wrapText="1"/>
    </xf>
    <xf numFmtId="0" fontId="15" fillId="0" borderId="61" xfId="0" applyFont="1" applyBorder="1" applyAlignment="1">
      <alignment horizontal="right" wrapText="1"/>
    </xf>
    <xf numFmtId="0" fontId="15" fillId="0" borderId="13" xfId="0" applyFont="1" applyBorder="1" applyAlignment="1">
      <alignment horizontal="right" wrapText="1"/>
    </xf>
    <xf numFmtId="0" fontId="25" fillId="0" borderId="14" xfId="0" applyFont="1" applyBorder="1" applyAlignment="1">
      <alignment horizontal="right"/>
    </xf>
    <xf numFmtId="0" fontId="15" fillId="0" borderId="61" xfId="0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right" vertical="center" wrapText="1"/>
    </xf>
    <xf numFmtId="0" fontId="31" fillId="0" borderId="14" xfId="0" applyFont="1" applyBorder="1" applyAlignment="1">
      <alignment horizontal="right"/>
    </xf>
    <xf numFmtId="0" fontId="15" fillId="0" borderId="2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5" fillId="0" borderId="1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right" vertical="center"/>
    </xf>
    <xf numFmtId="164" fontId="15" fillId="0" borderId="1" xfId="13" applyFont="1" applyBorder="1" applyAlignment="1">
      <alignment horizontal="right" wrapText="1"/>
    </xf>
    <xf numFmtId="0" fontId="0" fillId="0" borderId="15" xfId="0" applyFont="1" applyBorder="1"/>
    <xf numFmtId="0" fontId="9" fillId="0" borderId="62" xfId="0" applyFont="1" applyBorder="1" applyAlignment="1">
      <alignment wrapText="1"/>
    </xf>
    <xf numFmtId="0" fontId="9" fillId="0" borderId="48" xfId="0" applyFont="1" applyBorder="1" applyAlignment="1">
      <alignment wrapText="1"/>
    </xf>
    <xf numFmtId="0" fontId="9" fillId="0" borderId="16" xfId="0" applyFont="1" applyBorder="1" applyAlignment="1">
      <alignment horizontal="right" wrapText="1"/>
    </xf>
    <xf numFmtId="0" fontId="15" fillId="0" borderId="17" xfId="0" applyFont="1" applyBorder="1" applyAlignment="1">
      <alignment horizontal="right"/>
    </xf>
    <xf numFmtId="2" fontId="9" fillId="0" borderId="10" xfId="0" applyNumberFormat="1" applyFont="1" applyBorder="1" applyAlignment="1">
      <alignment wrapText="1"/>
    </xf>
    <xf numFmtId="2" fontId="9" fillId="0" borderId="16" xfId="0" applyNumberFormat="1" applyFont="1" applyBorder="1" applyAlignment="1">
      <alignment wrapText="1"/>
    </xf>
    <xf numFmtId="2" fontId="9" fillId="0" borderId="5" xfId="0" applyNumberFormat="1" applyFont="1" applyBorder="1" applyAlignment="1">
      <alignment wrapText="1"/>
    </xf>
    <xf numFmtId="2" fontId="15" fillId="0" borderId="1" xfId="0" applyNumberFormat="1" applyFont="1" applyBorder="1" applyAlignment="1">
      <alignment vertical="center" wrapText="1"/>
    </xf>
    <xf numFmtId="2" fontId="15" fillId="0" borderId="1" xfId="0" applyNumberFormat="1" applyFont="1" applyBorder="1" applyAlignment="1">
      <alignment horizontal="left" vertical="center"/>
    </xf>
    <xf numFmtId="0" fontId="15" fillId="0" borderId="62" xfId="0" applyFont="1" applyBorder="1" applyAlignment="1">
      <alignment wrapText="1"/>
    </xf>
    <xf numFmtId="2" fontId="9" fillId="0" borderId="1" xfId="0" applyNumberFormat="1" applyFont="1" applyBorder="1" applyAlignment="1">
      <alignment vertical="center" wrapText="1"/>
    </xf>
    <xf numFmtId="2" fontId="15" fillId="0" borderId="16" xfId="0" applyNumberFormat="1" applyFont="1" applyBorder="1" applyAlignment="1">
      <alignment wrapText="1"/>
    </xf>
    <xf numFmtId="0" fontId="15" fillId="0" borderId="16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31" fillId="0" borderId="0" xfId="0" applyFont="1" applyBorder="1"/>
    <xf numFmtId="0" fontId="15" fillId="0" borderId="3" xfId="0" applyFont="1" applyBorder="1" applyAlignment="1">
      <alignment horizontal="right"/>
    </xf>
    <xf numFmtId="0" fontId="15" fillId="0" borderId="66" xfId="0" applyFont="1" applyBorder="1" applyAlignment="1">
      <alignment horizontal="right"/>
    </xf>
    <xf numFmtId="0" fontId="9" fillId="0" borderId="1" xfId="0" applyFont="1" applyBorder="1" applyAlignment="1"/>
    <xf numFmtId="0" fontId="15" fillId="0" borderId="43" xfId="0" applyFont="1" applyBorder="1" applyAlignment="1">
      <alignment wrapText="1"/>
    </xf>
    <xf numFmtId="0" fontId="9" fillId="0" borderId="48" xfId="0" applyFont="1" applyBorder="1" applyAlignment="1">
      <alignment horizontal="right" wrapText="1"/>
    </xf>
    <xf numFmtId="0" fontId="15" fillId="0" borderId="43" xfId="0" applyFont="1" applyBorder="1" applyAlignment="1">
      <alignment horizontal="right" wrapText="1"/>
    </xf>
    <xf numFmtId="0" fontId="15" fillId="0" borderId="4" xfId="0" applyFont="1" applyFill="1" applyBorder="1" applyAlignment="1">
      <alignment horizontal="right" wrapText="1"/>
    </xf>
    <xf numFmtId="0" fontId="13" fillId="0" borderId="5" xfId="0" applyFont="1" applyFill="1" applyBorder="1" applyAlignment="1">
      <alignment horizontal="right"/>
    </xf>
    <xf numFmtId="0" fontId="15" fillId="0" borderId="50" xfId="0" applyFont="1" applyBorder="1"/>
    <xf numFmtId="0" fontId="25" fillId="0" borderId="1" xfId="0" applyFont="1" applyBorder="1"/>
    <xf numFmtId="0" fontId="15" fillId="0" borderId="37" xfId="0" applyFont="1" applyFill="1" applyBorder="1" applyAlignment="1">
      <alignment horizontal="left" vertical="center" wrapText="1"/>
    </xf>
    <xf numFmtId="0" fontId="9" fillId="2" borderId="24" xfId="11" applyFont="1" applyFill="1" applyBorder="1" applyAlignment="1">
      <alignment horizontal="right" vertical="center"/>
    </xf>
    <xf numFmtId="0" fontId="15" fillId="0" borderId="41" xfId="0" applyFont="1" applyFill="1" applyBorder="1" applyAlignment="1">
      <alignment horizontal="right" vertical="center" wrapText="1"/>
    </xf>
    <xf numFmtId="2" fontId="13" fillId="3" borderId="5" xfId="0" applyNumberFormat="1" applyFont="1" applyFill="1" applyBorder="1" applyAlignment="1">
      <alignment horizontal="right"/>
    </xf>
    <xf numFmtId="2" fontId="25" fillId="0" borderId="5" xfId="0" applyNumberFormat="1" applyFont="1" applyFill="1" applyBorder="1" applyAlignment="1">
      <alignment horizontal="right"/>
    </xf>
    <xf numFmtId="0" fontId="31" fillId="0" borderId="47" xfId="0" applyFont="1" applyBorder="1"/>
    <xf numFmtId="0" fontId="15" fillId="0" borderId="43" xfId="0" applyFont="1" applyBorder="1"/>
    <xf numFmtId="2" fontId="25" fillId="5" borderId="47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 wrapText="1"/>
    </xf>
    <xf numFmtId="0" fontId="15" fillId="0" borderId="66" xfId="0" applyFont="1" applyBorder="1" applyAlignment="1">
      <alignment horizontal="right" vertical="center" wrapText="1"/>
    </xf>
    <xf numFmtId="0" fontId="15" fillId="0" borderId="50" xfId="0" applyFont="1" applyBorder="1" applyAlignment="1">
      <alignment horizontal="right" vertical="center" wrapText="1"/>
    </xf>
    <xf numFmtId="0" fontId="15" fillId="0" borderId="43" xfId="0" applyFont="1" applyBorder="1" applyAlignment="1">
      <alignment horizontal="right" vertical="center" wrapText="1"/>
    </xf>
    <xf numFmtId="0" fontId="9" fillId="0" borderId="61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15" fillId="0" borderId="4" xfId="0" applyFont="1" applyBorder="1" applyAlignment="1">
      <alignment horizontal="right" wrapText="1"/>
    </xf>
    <xf numFmtId="0" fontId="15" fillId="0" borderId="4" xfId="0" applyFont="1" applyFill="1" applyBorder="1" applyAlignment="1">
      <alignment horizontal="right" vertical="center" wrapText="1"/>
    </xf>
    <xf numFmtId="0" fontId="15" fillId="0" borderId="61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6" fillId="0" borderId="61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26" xfId="0" applyFont="1" applyBorder="1" applyAlignment="1">
      <alignment horizontal="right" wrapText="1"/>
    </xf>
    <xf numFmtId="0" fontId="9" fillId="0" borderId="49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62" xfId="0" applyFont="1" applyBorder="1" applyAlignment="1">
      <alignment horizontal="right" wrapText="1"/>
    </xf>
    <xf numFmtId="0" fontId="9" fillId="0" borderId="19" xfId="0" applyFont="1" applyBorder="1" applyAlignment="1">
      <alignment horizontal="right" wrapText="1"/>
    </xf>
    <xf numFmtId="0" fontId="9" fillId="0" borderId="68" xfId="0" applyFont="1" applyBorder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9" fillId="0" borderId="45" xfId="0" applyFont="1" applyBorder="1" applyAlignment="1">
      <alignment horizontal="right" wrapText="1"/>
    </xf>
    <xf numFmtId="0" fontId="9" fillId="0" borderId="20" xfId="0" applyFont="1" applyBorder="1" applyAlignment="1">
      <alignment wrapText="1"/>
    </xf>
    <xf numFmtId="0" fontId="15" fillId="0" borderId="23" xfId="0" applyFont="1" applyBorder="1" applyAlignment="1">
      <alignment horizontal="right"/>
    </xf>
    <xf numFmtId="0" fontId="15" fillId="0" borderId="23" xfId="0" applyFont="1" applyBorder="1"/>
    <xf numFmtId="0" fontId="28" fillId="0" borderId="5" xfId="0" applyFont="1" applyFill="1" applyBorder="1" applyAlignment="1">
      <alignment horizontal="right"/>
    </xf>
    <xf numFmtId="0" fontId="25" fillId="0" borderId="23" xfId="0" applyFont="1" applyBorder="1"/>
    <xf numFmtId="2" fontId="13" fillId="6" borderId="5" xfId="0" applyNumberFormat="1" applyFont="1" applyFill="1" applyBorder="1" applyAlignment="1">
      <alignment horizontal="right"/>
    </xf>
    <xf numFmtId="0" fontId="15" fillId="0" borderId="34" xfId="0" applyFont="1" applyBorder="1" applyAlignment="1">
      <alignment horizontal="right" vertical="center" wrapText="1"/>
    </xf>
    <xf numFmtId="0" fontId="15" fillId="0" borderId="58" xfId="0" applyFont="1" applyBorder="1" applyAlignment="1">
      <alignment horizontal="right" vertical="center" wrapText="1"/>
    </xf>
    <xf numFmtId="0" fontId="15" fillId="0" borderId="36" xfId="0" applyFont="1" applyBorder="1" applyAlignment="1">
      <alignment horizontal="right" vertical="center" wrapText="1"/>
    </xf>
    <xf numFmtId="0" fontId="15" fillId="0" borderId="63" xfId="0" applyFont="1" applyBorder="1" applyAlignment="1">
      <alignment horizontal="right" wrapText="1"/>
    </xf>
    <xf numFmtId="0" fontId="15" fillId="0" borderId="8" xfId="0" applyFont="1" applyBorder="1" applyAlignment="1">
      <alignment horizontal="right" wrapText="1"/>
    </xf>
    <xf numFmtId="0" fontId="15" fillId="0" borderId="61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26" xfId="0" applyFont="1" applyBorder="1" applyAlignment="1">
      <alignment horizontal="right" vertical="center" wrapText="1"/>
    </xf>
    <xf numFmtId="0" fontId="15" fillId="0" borderId="68" xfId="0" applyFont="1" applyBorder="1" applyAlignment="1">
      <alignment horizontal="right" wrapText="1"/>
    </xf>
    <xf numFmtId="0" fontId="15" fillId="0" borderId="5" xfId="0" applyFont="1" applyBorder="1" applyAlignment="1">
      <alignment horizontal="right" wrapText="1"/>
    </xf>
    <xf numFmtId="0" fontId="15" fillId="0" borderId="18" xfId="0" applyFont="1" applyBorder="1" applyAlignment="1">
      <alignment horizontal="right" wrapText="1"/>
    </xf>
    <xf numFmtId="0" fontId="15" fillId="0" borderId="45" xfId="0" applyFont="1" applyBorder="1" applyAlignment="1">
      <alignment horizontal="right" wrapText="1"/>
    </xf>
    <xf numFmtId="0" fontId="9" fillId="0" borderId="61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 wrapText="1"/>
    </xf>
    <xf numFmtId="0" fontId="6" fillId="0" borderId="6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15" fillId="0" borderId="49" xfId="0" applyFont="1" applyBorder="1" applyAlignment="1">
      <alignment horizontal="right" wrapText="1"/>
    </xf>
    <xf numFmtId="0" fontId="15" fillId="0" borderId="11" xfId="0" applyFont="1" applyBorder="1" applyAlignment="1">
      <alignment horizontal="right" wrapText="1"/>
    </xf>
    <xf numFmtId="0" fontId="15" fillId="0" borderId="62" xfId="0" applyFont="1" applyBorder="1" applyAlignment="1">
      <alignment horizontal="right" wrapText="1"/>
    </xf>
    <xf numFmtId="0" fontId="15" fillId="0" borderId="19" xfId="0" applyFont="1" applyBorder="1" applyAlignment="1">
      <alignment horizontal="right" wrapText="1"/>
    </xf>
    <xf numFmtId="0" fontId="31" fillId="0" borderId="23" xfId="0" applyFont="1" applyBorder="1"/>
    <xf numFmtId="0" fontId="3" fillId="0" borderId="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4" borderId="12" xfId="0" applyNumberFormat="1" applyFont="1" applyFill="1" applyBorder="1" applyAlignment="1"/>
    <xf numFmtId="2" fontId="2" fillId="4" borderId="14" xfId="0" applyNumberFormat="1" applyFont="1" applyFill="1" applyBorder="1" applyAlignment="1"/>
    <xf numFmtId="2" fontId="2" fillId="4" borderId="23" xfId="0" applyNumberFormat="1" applyFont="1" applyFill="1" applyBorder="1" applyAlignment="1"/>
    <xf numFmtId="2" fontId="2" fillId="2" borderId="16" xfId="0" applyNumberFormat="1" applyFont="1" applyFill="1" applyBorder="1" applyAlignment="1">
      <alignment vertical="center"/>
    </xf>
    <xf numFmtId="0" fontId="4" fillId="0" borderId="16" xfId="0" applyFont="1" applyBorder="1" applyAlignment="1">
      <alignment wrapText="1"/>
    </xf>
    <xf numFmtId="2" fontId="15" fillId="3" borderId="12" xfId="0" applyNumberFormat="1" applyFont="1" applyFill="1" applyBorder="1" applyAlignment="1">
      <alignment horizontal="right"/>
    </xf>
    <xf numFmtId="2" fontId="15" fillId="3" borderId="52" xfId="0" applyNumberFormat="1" applyFont="1" applyFill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15" fillId="0" borderId="69" xfId="0" applyFont="1" applyBorder="1" applyAlignment="1">
      <alignment horizontal="right" wrapText="1"/>
    </xf>
    <xf numFmtId="0" fontId="4" fillId="0" borderId="61" xfId="0" applyFont="1" applyBorder="1" applyAlignment="1">
      <alignment horizontal="right" wrapText="1"/>
    </xf>
    <xf numFmtId="0" fontId="15" fillId="0" borderId="49" xfId="0" applyFont="1" applyFill="1" applyBorder="1" applyAlignment="1">
      <alignment horizontal="right" vertical="center" wrapText="1"/>
    </xf>
    <xf numFmtId="0" fontId="9" fillId="0" borderId="63" xfId="0" applyFont="1" applyBorder="1" applyAlignment="1">
      <alignment horizontal="right" wrapText="1"/>
    </xf>
    <xf numFmtId="0" fontId="15" fillId="0" borderId="66" xfId="0" applyFont="1" applyBorder="1" applyAlignment="1">
      <alignment horizontal="right" wrapText="1"/>
    </xf>
    <xf numFmtId="2" fontId="15" fillId="0" borderId="28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2" fontId="15" fillId="0" borderId="7" xfId="0" applyNumberFormat="1" applyFont="1" applyBorder="1" applyAlignment="1">
      <alignment horizontal="right" wrapText="1"/>
    </xf>
    <xf numFmtId="2" fontId="9" fillId="0" borderId="1" xfId="0" applyNumberFormat="1" applyFont="1" applyBorder="1" applyAlignment="1">
      <alignment horizontal="right" wrapText="1"/>
    </xf>
    <xf numFmtId="2" fontId="15" fillId="0" borderId="16" xfId="0" applyNumberFormat="1" applyFont="1" applyBorder="1" applyAlignment="1">
      <alignment horizontal="right" wrapText="1"/>
    </xf>
    <xf numFmtId="2" fontId="15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2" fontId="9" fillId="0" borderId="16" xfId="0" applyNumberFormat="1" applyFont="1" applyBorder="1" applyAlignment="1">
      <alignment horizontal="right" wrapText="1"/>
    </xf>
    <xf numFmtId="2" fontId="9" fillId="0" borderId="7" xfId="0" applyNumberFormat="1" applyFont="1" applyBorder="1" applyAlignment="1">
      <alignment horizontal="right" wrapText="1"/>
    </xf>
    <xf numFmtId="2" fontId="15" fillId="0" borderId="6" xfId="0" applyNumberFormat="1" applyFont="1" applyBorder="1" applyAlignment="1">
      <alignment horizontal="right" wrapText="1"/>
    </xf>
    <xf numFmtId="0" fontId="2" fillId="0" borderId="37" xfId="0" applyFont="1" applyBorder="1" applyAlignment="1">
      <alignment wrapText="1"/>
    </xf>
    <xf numFmtId="0" fontId="15" fillId="0" borderId="32" xfId="0" applyFont="1" applyBorder="1" applyAlignment="1">
      <alignment wrapText="1"/>
    </xf>
    <xf numFmtId="0" fontId="15" fillId="0" borderId="60" xfId="0" applyFont="1" applyBorder="1" applyAlignment="1">
      <alignment horizontal="right" wrapText="1"/>
    </xf>
    <xf numFmtId="2" fontId="15" fillId="0" borderId="31" xfId="0" applyNumberFormat="1" applyFont="1" applyBorder="1" applyAlignment="1">
      <alignment horizontal="right" wrapText="1"/>
    </xf>
    <xf numFmtId="0" fontId="15" fillId="0" borderId="22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15" fillId="0" borderId="62" xfId="0" applyFont="1" applyBorder="1" applyAlignment="1">
      <alignment horizontal="right"/>
    </xf>
    <xf numFmtId="0" fontId="15" fillId="0" borderId="30" xfId="0" applyFont="1" applyBorder="1" applyAlignment="1">
      <alignment wrapText="1"/>
    </xf>
    <xf numFmtId="0" fontId="15" fillId="0" borderId="63" xfId="0" applyFont="1" applyBorder="1" applyAlignment="1">
      <alignment horizontal="right"/>
    </xf>
    <xf numFmtId="0" fontId="15" fillId="0" borderId="31" xfId="0" applyFont="1" applyBorder="1" applyAlignment="1">
      <alignment wrapText="1"/>
    </xf>
    <xf numFmtId="0" fontId="9" fillId="0" borderId="42" xfId="0" applyFont="1" applyBorder="1" applyAlignment="1">
      <alignment horizontal="right" wrapText="1"/>
    </xf>
    <xf numFmtId="0" fontId="15" fillId="0" borderId="22" xfId="0" applyFont="1" applyBorder="1" applyAlignment="1">
      <alignment horizontal="right" wrapText="1"/>
    </xf>
    <xf numFmtId="2" fontId="15" fillId="5" borderId="6" xfId="0" applyNumberFormat="1" applyFont="1" applyFill="1" applyBorder="1" applyAlignment="1">
      <alignment horizontal="right"/>
    </xf>
    <xf numFmtId="2" fontId="13" fillId="5" borderId="6" xfId="0" applyNumberFormat="1" applyFont="1" applyFill="1" applyBorder="1" applyAlignment="1">
      <alignment horizontal="right"/>
    </xf>
    <xf numFmtId="2" fontId="13" fillId="4" borderId="5" xfId="0" applyNumberFormat="1" applyFont="1" applyFill="1" applyBorder="1"/>
    <xf numFmtId="0" fontId="28" fillId="0" borderId="37" xfId="0" applyFont="1" applyFill="1" applyBorder="1" applyAlignment="1">
      <alignment horizontal="right" vertical="center"/>
    </xf>
    <xf numFmtId="0" fontId="28" fillId="0" borderId="40" xfId="0" applyFont="1" applyFill="1" applyBorder="1" applyAlignment="1">
      <alignment horizontal="right" vertical="center"/>
    </xf>
    <xf numFmtId="2" fontId="13" fillId="0" borderId="7" xfId="0" applyNumberFormat="1" applyFont="1" applyFill="1" applyBorder="1" applyAlignment="1">
      <alignment horizontal="right"/>
    </xf>
    <xf numFmtId="2" fontId="13" fillId="3" borderId="10" xfId="0" applyNumberFormat="1" applyFont="1" applyFill="1" applyBorder="1" applyAlignment="1">
      <alignment horizontal="right"/>
    </xf>
    <xf numFmtId="0" fontId="13" fillId="0" borderId="12" xfId="0" applyFont="1" applyFill="1" applyBorder="1"/>
    <xf numFmtId="0" fontId="13" fillId="0" borderId="23" xfId="0" applyFont="1" applyFill="1" applyBorder="1"/>
    <xf numFmtId="2" fontId="25" fillId="0" borderId="7" xfId="0" applyNumberFormat="1" applyFont="1" applyFill="1" applyBorder="1" applyAlignment="1">
      <alignment horizontal="right"/>
    </xf>
    <xf numFmtId="0" fontId="15" fillId="0" borderId="37" xfId="0" applyFont="1" applyBorder="1"/>
    <xf numFmtId="0" fontId="15" fillId="0" borderId="40" xfId="0" applyFont="1" applyBorder="1"/>
    <xf numFmtId="0" fontId="15" fillId="0" borderId="44" xfId="0" applyFont="1" applyBorder="1"/>
    <xf numFmtId="0" fontId="31" fillId="0" borderId="52" xfId="0" applyFont="1" applyBorder="1"/>
    <xf numFmtId="0" fontId="15" fillId="0" borderId="9" xfId="0" applyFont="1" applyBorder="1" applyAlignment="1">
      <alignment wrapText="1"/>
    </xf>
    <xf numFmtId="2" fontId="25" fillId="0" borderId="6" xfId="0" applyNumberFormat="1" applyFont="1" applyFill="1" applyBorder="1" applyAlignment="1">
      <alignment horizontal="right"/>
    </xf>
    <xf numFmtId="0" fontId="31" fillId="0" borderId="6" xfId="0" applyFont="1" applyBorder="1"/>
    <xf numFmtId="0" fontId="26" fillId="12" borderId="0" xfId="0" applyFont="1" applyFill="1"/>
    <xf numFmtId="0" fontId="2" fillId="0" borderId="13" xfId="0" applyFont="1" applyBorder="1"/>
    <xf numFmtId="0" fontId="2" fillId="0" borderId="1" xfId="0" applyFont="1" applyBorder="1" applyAlignment="1">
      <alignment wrapText="1"/>
    </xf>
    <xf numFmtId="2" fontId="15" fillId="4" borderId="31" xfId="0" applyNumberFormat="1" applyFont="1" applyFill="1" applyBorder="1" applyAlignment="1">
      <alignment horizontal="right"/>
    </xf>
    <xf numFmtId="2" fontId="13" fillId="3" borderId="31" xfId="0" applyNumberFormat="1" applyFont="1" applyFill="1" applyBorder="1" applyAlignment="1">
      <alignment horizontal="right"/>
    </xf>
    <xf numFmtId="0" fontId="13" fillId="0" borderId="53" xfId="0" applyFont="1" applyFill="1" applyBorder="1" applyAlignment="1">
      <alignment horizontal="right"/>
    </xf>
    <xf numFmtId="0" fontId="2" fillId="0" borderId="16" xfId="0" applyFont="1" applyBorder="1" applyAlignment="1">
      <alignment wrapText="1"/>
    </xf>
    <xf numFmtId="0" fontId="12" fillId="0" borderId="31" xfId="0" applyFont="1" applyBorder="1" applyAlignment="1">
      <alignment horizontal="left"/>
    </xf>
    <xf numFmtId="0" fontId="15" fillId="0" borderId="59" xfId="0" applyFont="1" applyFill="1" applyBorder="1" applyAlignment="1">
      <alignment horizontal="left" vertical="center" wrapText="1"/>
    </xf>
    <xf numFmtId="0" fontId="15" fillId="0" borderId="66" xfId="0" applyFont="1" applyFill="1" applyBorder="1" applyAlignment="1">
      <alignment horizontal="right" vertical="center" wrapText="1"/>
    </xf>
    <xf numFmtId="2" fontId="15" fillId="0" borderId="6" xfId="0" applyNumberFormat="1" applyFont="1" applyFill="1" applyBorder="1" applyAlignment="1">
      <alignment horizontal="right" vertical="center" wrapText="1"/>
    </xf>
    <xf numFmtId="0" fontId="15" fillId="0" borderId="43" xfId="0" applyFont="1" applyFill="1" applyBorder="1" applyAlignment="1">
      <alignment horizontal="right" vertical="center" wrapText="1"/>
    </xf>
    <xf numFmtId="0" fontId="9" fillId="2" borderId="9" xfId="11" applyFont="1" applyFill="1" applyBorder="1" applyAlignment="1">
      <alignment horizontal="right" vertical="center"/>
    </xf>
    <xf numFmtId="0" fontId="15" fillId="0" borderId="4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0" fillId="0" borderId="61" xfId="0" applyBorder="1" applyAlignment="1">
      <alignment horizontal="right"/>
    </xf>
    <xf numFmtId="0" fontId="9" fillId="2" borderId="49" xfId="11" applyFont="1" applyFill="1" applyBorder="1" applyAlignment="1">
      <alignment horizontal="right" vertical="center"/>
    </xf>
    <xf numFmtId="0" fontId="15" fillId="0" borderId="66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right" wrapText="1"/>
    </xf>
    <xf numFmtId="0" fontId="13" fillId="0" borderId="6" xfId="0" applyFont="1" applyFill="1" applyBorder="1" applyAlignment="1">
      <alignment horizontal="right" wrapText="1"/>
    </xf>
    <xf numFmtId="0" fontId="25" fillId="0" borderId="46" xfId="0" applyFont="1" applyFill="1" applyBorder="1" applyAlignment="1">
      <alignment horizontal="right"/>
    </xf>
    <xf numFmtId="0" fontId="31" fillId="0" borderId="64" xfId="0" applyFont="1" applyBorder="1"/>
    <xf numFmtId="2" fontId="15" fillId="0" borderId="6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wrapText="1"/>
    </xf>
    <xf numFmtId="2" fontId="9" fillId="0" borderId="5" xfId="0" applyNumberFormat="1" applyFont="1" applyBorder="1" applyAlignment="1">
      <alignment horizontal="right" wrapText="1"/>
    </xf>
    <xf numFmtId="2" fontId="15" fillId="0" borderId="56" xfId="0" applyNumberFormat="1" applyFont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right" vertical="center" wrapText="1"/>
    </xf>
    <xf numFmtId="2" fontId="15" fillId="0" borderId="5" xfId="0" applyNumberFormat="1" applyFont="1" applyBorder="1" applyAlignment="1">
      <alignment horizontal="right" wrapText="1"/>
    </xf>
    <xf numFmtId="2" fontId="9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right" wrapText="1"/>
    </xf>
    <xf numFmtId="0" fontId="1" fillId="0" borderId="4" xfId="0" applyFont="1" applyBorder="1"/>
    <xf numFmtId="0" fontId="1" fillId="0" borderId="1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8" fillId="0" borderId="38" xfId="0" applyFont="1" applyFill="1" applyBorder="1" applyAlignment="1">
      <alignment horizontal="right" vertical="center"/>
    </xf>
    <xf numFmtId="0" fontId="13" fillId="0" borderId="17" xfId="0" applyFont="1" applyFill="1" applyBorder="1"/>
    <xf numFmtId="0" fontId="15" fillId="0" borderId="38" xfId="0" applyFont="1" applyBorder="1"/>
    <xf numFmtId="0" fontId="15" fillId="0" borderId="64" xfId="0" applyFont="1" applyBorder="1"/>
    <xf numFmtId="0" fontId="9" fillId="0" borderId="12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5" fillId="0" borderId="13" xfId="0" applyFont="1" applyBorder="1"/>
    <xf numFmtId="0" fontId="13" fillId="0" borderId="31" xfId="0" applyFont="1" applyBorder="1" applyAlignment="1"/>
    <xf numFmtId="2" fontId="13" fillId="5" borderId="31" xfId="0" applyNumberFormat="1" applyFont="1" applyFill="1" applyBorder="1" applyAlignment="1">
      <alignment horizontal="right"/>
    </xf>
    <xf numFmtId="2" fontId="13" fillId="4" borderId="31" xfId="0" applyNumberFormat="1" applyFont="1" applyFill="1" applyBorder="1" applyAlignment="1">
      <alignment horizontal="right"/>
    </xf>
    <xf numFmtId="0" fontId="25" fillId="0" borderId="30" xfId="0" applyFont="1" applyFill="1" applyBorder="1" applyAlignment="1">
      <alignment horizontal="right"/>
    </xf>
    <xf numFmtId="2" fontId="25" fillId="4" borderId="31" xfId="0" applyNumberFormat="1" applyFont="1" applyFill="1" applyBorder="1" applyAlignment="1">
      <alignment horizontal="right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38" fillId="0" borderId="27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0" xfId="0" applyFont="1" applyBorder="1" applyAlignment="1">
      <alignment horizontal="right" vertical="top" wrapText="1"/>
    </xf>
    <xf numFmtId="0" fontId="36" fillId="0" borderId="50" xfId="0" applyFont="1" applyBorder="1" applyAlignment="1">
      <alignment horizontal="right" vertical="top" wrapText="1"/>
    </xf>
    <xf numFmtId="0" fontId="17" fillId="0" borderId="37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</cellXfs>
  <cellStyles count="14">
    <cellStyle name="Excel Built-in Normal" xfId="1"/>
    <cellStyle name="Excel Built-in Normal 1" xfId="8"/>
    <cellStyle name="Excel Built-in Normal 2" xfId="2"/>
    <cellStyle name="TableStyleLight1" xfId="6"/>
    <cellStyle name="Денежный 2" xfId="12"/>
    <cellStyle name="Обычный" xfId="0" builtinId="0"/>
    <cellStyle name="Обычный 2" xfId="7"/>
    <cellStyle name="Обычный 2 2" xfId="10"/>
    <cellStyle name="Обычный 3" xfId="5"/>
    <cellStyle name="Обычный 4" xfId="4"/>
    <cellStyle name="Обычный 4 2" xfId="9"/>
    <cellStyle name="Обычный 5" xfId="11"/>
    <cellStyle name="Процентный" xfId="3" builtinId="5"/>
    <cellStyle name="Финансовый" xfId="13" builtinId="3"/>
  </cellStyles>
  <dxfs count="343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9" defaultPivotStyle="PivotStyleLight16"/>
  <colors>
    <mruColors>
      <color rgb="FFD28764"/>
      <color rgb="FF993300"/>
      <color rgb="FFCCFF99"/>
      <color rgb="FFFFCCCC"/>
      <color rgb="FFFFFF66"/>
      <color rgb="FFD7AEA1"/>
      <color rgb="FFCC99FF"/>
      <color rgb="FFA0A0A0"/>
      <color rgb="FFEAA4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История</a:t>
            </a:r>
            <a:r>
              <a:rPr lang="ru-RU" b="1" baseline="0"/>
              <a:t> 11 ЕГЭ 2021 - 2015</a:t>
            </a:r>
            <a:endParaRPr lang="ru-RU" b="1"/>
          </a:p>
        </c:rich>
      </c:tx>
      <c:layout>
        <c:manualLayout>
          <c:xMode val="edge"/>
          <c:yMode val="edge"/>
          <c:x val="1.8875234064830063E-2"/>
          <c:y val="4.673830511863198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5722408865537423E-2"/>
          <c:y val="6.6965595780974302E-2"/>
          <c:w val="0.98427759113446256"/>
          <c:h val="0.59469806497651478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'История-11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'История-11 диаграмма по районам'!$E$5:$E$129</c:f>
              <c:numCache>
                <c:formatCode>General</c:formatCode>
                <c:ptCount val="125"/>
                <c:pt idx="0">
                  <c:v>54.04</c:v>
                </c:pt>
                <c:pt idx="1">
                  <c:v>54.04</c:v>
                </c:pt>
                <c:pt idx="2">
                  <c:v>54.04</c:v>
                </c:pt>
                <c:pt idx="3">
                  <c:v>54.04</c:v>
                </c:pt>
                <c:pt idx="4">
                  <c:v>54.04</c:v>
                </c:pt>
                <c:pt idx="5">
                  <c:v>54.04</c:v>
                </c:pt>
                <c:pt idx="6">
                  <c:v>54.04</c:v>
                </c:pt>
                <c:pt idx="7">
                  <c:v>54.04</c:v>
                </c:pt>
                <c:pt idx="8">
                  <c:v>54.04</c:v>
                </c:pt>
                <c:pt idx="9">
                  <c:v>54.04</c:v>
                </c:pt>
                <c:pt idx="10">
                  <c:v>54.04</c:v>
                </c:pt>
                <c:pt idx="11">
                  <c:v>54.04</c:v>
                </c:pt>
                <c:pt idx="12">
                  <c:v>54.04</c:v>
                </c:pt>
                <c:pt idx="13">
                  <c:v>54.04</c:v>
                </c:pt>
                <c:pt idx="14">
                  <c:v>54.04</c:v>
                </c:pt>
                <c:pt idx="15">
                  <c:v>54.04</c:v>
                </c:pt>
                <c:pt idx="16">
                  <c:v>54.04</c:v>
                </c:pt>
                <c:pt idx="17">
                  <c:v>54.04</c:v>
                </c:pt>
                <c:pt idx="18">
                  <c:v>54.04</c:v>
                </c:pt>
                <c:pt idx="19">
                  <c:v>54.04</c:v>
                </c:pt>
                <c:pt idx="20">
                  <c:v>54.04</c:v>
                </c:pt>
                <c:pt idx="21">
                  <c:v>54.04</c:v>
                </c:pt>
                <c:pt idx="22">
                  <c:v>54.04</c:v>
                </c:pt>
                <c:pt idx="23">
                  <c:v>54.04</c:v>
                </c:pt>
                <c:pt idx="24">
                  <c:v>54.04</c:v>
                </c:pt>
                <c:pt idx="25">
                  <c:v>54.04</c:v>
                </c:pt>
                <c:pt idx="26">
                  <c:v>54.04</c:v>
                </c:pt>
                <c:pt idx="27">
                  <c:v>54.04</c:v>
                </c:pt>
                <c:pt idx="28">
                  <c:v>54.04</c:v>
                </c:pt>
                <c:pt idx="29">
                  <c:v>54.04</c:v>
                </c:pt>
                <c:pt idx="30">
                  <c:v>54.04</c:v>
                </c:pt>
                <c:pt idx="31">
                  <c:v>54.04</c:v>
                </c:pt>
                <c:pt idx="32">
                  <c:v>54.04</c:v>
                </c:pt>
                <c:pt idx="33">
                  <c:v>54.04</c:v>
                </c:pt>
                <c:pt idx="34">
                  <c:v>54.04</c:v>
                </c:pt>
                <c:pt idx="35">
                  <c:v>54.04</c:v>
                </c:pt>
                <c:pt idx="36">
                  <c:v>54.04</c:v>
                </c:pt>
                <c:pt idx="37">
                  <c:v>54.04</c:v>
                </c:pt>
                <c:pt idx="38">
                  <c:v>54.04</c:v>
                </c:pt>
                <c:pt idx="39">
                  <c:v>54.04</c:v>
                </c:pt>
                <c:pt idx="40">
                  <c:v>54.04</c:v>
                </c:pt>
                <c:pt idx="41">
                  <c:v>54.04</c:v>
                </c:pt>
                <c:pt idx="42">
                  <c:v>54.04</c:v>
                </c:pt>
                <c:pt idx="43">
                  <c:v>54.04</c:v>
                </c:pt>
                <c:pt idx="44">
                  <c:v>54.04</c:v>
                </c:pt>
                <c:pt idx="45">
                  <c:v>54.04</c:v>
                </c:pt>
                <c:pt idx="46">
                  <c:v>54.04</c:v>
                </c:pt>
                <c:pt idx="47">
                  <c:v>54.04</c:v>
                </c:pt>
                <c:pt idx="48">
                  <c:v>54.04</c:v>
                </c:pt>
                <c:pt idx="49">
                  <c:v>54.04</c:v>
                </c:pt>
                <c:pt idx="50">
                  <c:v>54.04</c:v>
                </c:pt>
                <c:pt idx="51">
                  <c:v>54.04</c:v>
                </c:pt>
                <c:pt idx="52">
                  <c:v>54.04</c:v>
                </c:pt>
                <c:pt idx="53">
                  <c:v>54.04</c:v>
                </c:pt>
                <c:pt idx="54">
                  <c:v>54.04</c:v>
                </c:pt>
                <c:pt idx="55">
                  <c:v>54.04</c:v>
                </c:pt>
                <c:pt idx="56">
                  <c:v>54.04</c:v>
                </c:pt>
                <c:pt idx="57">
                  <c:v>54.04</c:v>
                </c:pt>
                <c:pt idx="58">
                  <c:v>54.04</c:v>
                </c:pt>
                <c:pt idx="59">
                  <c:v>54.04</c:v>
                </c:pt>
                <c:pt idx="60">
                  <c:v>54.04</c:v>
                </c:pt>
                <c:pt idx="61">
                  <c:v>54.04</c:v>
                </c:pt>
                <c:pt idx="62">
                  <c:v>54.04</c:v>
                </c:pt>
                <c:pt idx="63">
                  <c:v>54.04</c:v>
                </c:pt>
                <c:pt idx="64">
                  <c:v>54.04</c:v>
                </c:pt>
                <c:pt idx="65">
                  <c:v>54.04</c:v>
                </c:pt>
                <c:pt idx="66">
                  <c:v>54.04</c:v>
                </c:pt>
                <c:pt idx="67">
                  <c:v>54.04</c:v>
                </c:pt>
                <c:pt idx="68">
                  <c:v>54.04</c:v>
                </c:pt>
                <c:pt idx="69">
                  <c:v>54.04</c:v>
                </c:pt>
                <c:pt idx="70">
                  <c:v>54.04</c:v>
                </c:pt>
                <c:pt idx="71">
                  <c:v>54.04</c:v>
                </c:pt>
                <c:pt idx="72">
                  <c:v>54.04</c:v>
                </c:pt>
                <c:pt idx="73">
                  <c:v>54.04</c:v>
                </c:pt>
                <c:pt idx="74">
                  <c:v>54.04</c:v>
                </c:pt>
                <c:pt idx="75">
                  <c:v>54.04</c:v>
                </c:pt>
                <c:pt idx="76">
                  <c:v>54.04</c:v>
                </c:pt>
                <c:pt idx="77">
                  <c:v>54.04</c:v>
                </c:pt>
                <c:pt idx="78">
                  <c:v>54.04</c:v>
                </c:pt>
                <c:pt idx="79">
                  <c:v>54.04</c:v>
                </c:pt>
                <c:pt idx="80">
                  <c:v>54.04</c:v>
                </c:pt>
                <c:pt idx="81">
                  <c:v>54.04</c:v>
                </c:pt>
                <c:pt idx="82">
                  <c:v>54.04</c:v>
                </c:pt>
                <c:pt idx="83">
                  <c:v>54.04</c:v>
                </c:pt>
                <c:pt idx="84">
                  <c:v>54.04</c:v>
                </c:pt>
                <c:pt idx="85">
                  <c:v>54.04</c:v>
                </c:pt>
                <c:pt idx="86">
                  <c:v>54.04</c:v>
                </c:pt>
                <c:pt idx="87">
                  <c:v>54.04</c:v>
                </c:pt>
                <c:pt idx="88">
                  <c:v>54.04</c:v>
                </c:pt>
                <c:pt idx="89">
                  <c:v>54.04</c:v>
                </c:pt>
                <c:pt idx="90">
                  <c:v>54.04</c:v>
                </c:pt>
                <c:pt idx="91">
                  <c:v>54.04</c:v>
                </c:pt>
                <c:pt idx="92">
                  <c:v>54.04</c:v>
                </c:pt>
                <c:pt idx="93">
                  <c:v>54.04</c:v>
                </c:pt>
                <c:pt idx="94">
                  <c:v>54.04</c:v>
                </c:pt>
                <c:pt idx="95">
                  <c:v>54.04</c:v>
                </c:pt>
                <c:pt idx="96">
                  <c:v>54.04</c:v>
                </c:pt>
                <c:pt idx="97">
                  <c:v>54.04</c:v>
                </c:pt>
                <c:pt idx="98">
                  <c:v>54.04</c:v>
                </c:pt>
                <c:pt idx="99">
                  <c:v>54.04</c:v>
                </c:pt>
                <c:pt idx="100">
                  <c:v>54.04</c:v>
                </c:pt>
                <c:pt idx="101">
                  <c:v>54.04</c:v>
                </c:pt>
                <c:pt idx="102">
                  <c:v>54.04</c:v>
                </c:pt>
                <c:pt idx="103">
                  <c:v>54.04</c:v>
                </c:pt>
                <c:pt idx="104">
                  <c:v>54.04</c:v>
                </c:pt>
                <c:pt idx="105">
                  <c:v>54.04</c:v>
                </c:pt>
                <c:pt idx="106">
                  <c:v>54.04</c:v>
                </c:pt>
                <c:pt idx="107">
                  <c:v>54.04</c:v>
                </c:pt>
                <c:pt idx="108">
                  <c:v>54.04</c:v>
                </c:pt>
                <c:pt idx="109">
                  <c:v>54.04</c:v>
                </c:pt>
                <c:pt idx="110">
                  <c:v>54.04</c:v>
                </c:pt>
                <c:pt idx="111">
                  <c:v>54.04</c:v>
                </c:pt>
                <c:pt idx="112">
                  <c:v>54.04</c:v>
                </c:pt>
                <c:pt idx="113">
                  <c:v>54.04</c:v>
                </c:pt>
                <c:pt idx="114">
                  <c:v>54.04</c:v>
                </c:pt>
                <c:pt idx="115">
                  <c:v>54.04</c:v>
                </c:pt>
                <c:pt idx="116">
                  <c:v>54.04</c:v>
                </c:pt>
                <c:pt idx="117">
                  <c:v>54.04</c:v>
                </c:pt>
                <c:pt idx="118">
                  <c:v>54.04</c:v>
                </c:pt>
                <c:pt idx="119">
                  <c:v>54.04</c:v>
                </c:pt>
                <c:pt idx="120">
                  <c:v>54.04</c:v>
                </c:pt>
                <c:pt idx="121">
                  <c:v>54.04</c:v>
                </c:pt>
                <c:pt idx="122">
                  <c:v>54.04</c:v>
                </c:pt>
                <c:pt idx="123">
                  <c:v>54.04</c:v>
                </c:pt>
                <c:pt idx="124">
                  <c:v>54.04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'История-11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'История-11 диаграмма по районам'!$D$5:$D$129</c:f>
              <c:numCache>
                <c:formatCode>0.00</c:formatCode>
                <c:ptCount val="125"/>
                <c:pt idx="0">
                  <c:v>50</c:v>
                </c:pt>
                <c:pt idx="1">
                  <c:v>56.622506313131311</c:v>
                </c:pt>
                <c:pt idx="2">
                  <c:v>52.8</c:v>
                </c:pt>
                <c:pt idx="3">
                  <c:v>53.727272727272727</c:v>
                </c:pt>
                <c:pt idx="4">
                  <c:v>63.875</c:v>
                </c:pt>
                <c:pt idx="5">
                  <c:v>50</c:v>
                </c:pt>
                <c:pt idx="6">
                  <c:v>39.444444444444443</c:v>
                </c:pt>
                <c:pt idx="7">
                  <c:v>38.333333333333336</c:v>
                </c:pt>
                <c:pt idx="8">
                  <c:v>54.8</c:v>
                </c:pt>
                <c:pt idx="9">
                  <c:v>100</c:v>
                </c:pt>
                <c:pt idx="10">
                  <c:v>52.016666666666659</c:v>
                </c:pt>
                <c:pt idx="11">
                  <c:v>57.9</c:v>
                </c:pt>
                <c:pt idx="12">
                  <c:v>58.3</c:v>
                </c:pt>
                <c:pt idx="13">
                  <c:v>57.2</c:v>
                </c:pt>
                <c:pt idx="14">
                  <c:v>63.8</c:v>
                </c:pt>
                <c:pt idx="15">
                  <c:v>56.5</c:v>
                </c:pt>
                <c:pt idx="16">
                  <c:v>40.6</c:v>
                </c:pt>
                <c:pt idx="17">
                  <c:v>54.1</c:v>
                </c:pt>
                <c:pt idx="19">
                  <c:v>47</c:v>
                </c:pt>
                <c:pt idx="20">
                  <c:v>46.7</c:v>
                </c:pt>
                <c:pt idx="22">
                  <c:v>38.5</c:v>
                </c:pt>
                <c:pt idx="23">
                  <c:v>50.8</c:v>
                </c:pt>
                <c:pt idx="24">
                  <c:v>52.8</c:v>
                </c:pt>
                <c:pt idx="25">
                  <c:v>51.633333333333333</c:v>
                </c:pt>
                <c:pt idx="26">
                  <c:v>63.7</c:v>
                </c:pt>
                <c:pt idx="27">
                  <c:v>50.4</c:v>
                </c:pt>
                <c:pt idx="28">
                  <c:v>64.7</c:v>
                </c:pt>
                <c:pt idx="29">
                  <c:v>38</c:v>
                </c:pt>
                <c:pt idx="30">
                  <c:v>41.8</c:v>
                </c:pt>
                <c:pt idx="32">
                  <c:v>51</c:v>
                </c:pt>
                <c:pt idx="34">
                  <c:v>51.6</c:v>
                </c:pt>
                <c:pt idx="36">
                  <c:v>57.5</c:v>
                </c:pt>
                <c:pt idx="37">
                  <c:v>57.5</c:v>
                </c:pt>
                <c:pt idx="38">
                  <c:v>60.7</c:v>
                </c:pt>
                <c:pt idx="39">
                  <c:v>52</c:v>
                </c:pt>
                <c:pt idx="40">
                  <c:v>34.799999999999997</c:v>
                </c:pt>
                <c:pt idx="42">
                  <c:v>45.3</c:v>
                </c:pt>
                <c:pt idx="43">
                  <c:v>57.4</c:v>
                </c:pt>
                <c:pt idx="44">
                  <c:v>48.1</c:v>
                </c:pt>
                <c:pt idx="45">
                  <c:v>53.91538461538461</c:v>
                </c:pt>
                <c:pt idx="46">
                  <c:v>64</c:v>
                </c:pt>
                <c:pt idx="47">
                  <c:v>63</c:v>
                </c:pt>
                <c:pt idx="48">
                  <c:v>50.5</c:v>
                </c:pt>
                <c:pt idx="49">
                  <c:v>56.3</c:v>
                </c:pt>
                <c:pt idx="50">
                  <c:v>52</c:v>
                </c:pt>
                <c:pt idx="51">
                  <c:v>45</c:v>
                </c:pt>
                <c:pt idx="52">
                  <c:v>52.2</c:v>
                </c:pt>
                <c:pt idx="53">
                  <c:v>46</c:v>
                </c:pt>
                <c:pt idx="57">
                  <c:v>59</c:v>
                </c:pt>
                <c:pt idx="58">
                  <c:v>45.3</c:v>
                </c:pt>
                <c:pt idx="60">
                  <c:v>52</c:v>
                </c:pt>
                <c:pt idx="62">
                  <c:v>53</c:v>
                </c:pt>
                <c:pt idx="63">
                  <c:v>62.6</c:v>
                </c:pt>
                <c:pt idx="65">
                  <c:v>52.772727272727273</c:v>
                </c:pt>
                <c:pt idx="66">
                  <c:v>53.6</c:v>
                </c:pt>
                <c:pt idx="67">
                  <c:v>61.4</c:v>
                </c:pt>
                <c:pt idx="68">
                  <c:v>62.6</c:v>
                </c:pt>
                <c:pt idx="69">
                  <c:v>46.9</c:v>
                </c:pt>
                <c:pt idx="70">
                  <c:v>62.4</c:v>
                </c:pt>
                <c:pt idx="71">
                  <c:v>42</c:v>
                </c:pt>
                <c:pt idx="72">
                  <c:v>56</c:v>
                </c:pt>
                <c:pt idx="73">
                  <c:v>55.6</c:v>
                </c:pt>
                <c:pt idx="75">
                  <c:v>39.700000000000003</c:v>
                </c:pt>
                <c:pt idx="78">
                  <c:v>42</c:v>
                </c:pt>
                <c:pt idx="80">
                  <c:v>58.3</c:v>
                </c:pt>
                <c:pt idx="81">
                  <c:v>51.87370370370369</c:v>
                </c:pt>
                <c:pt idx="82">
                  <c:v>70</c:v>
                </c:pt>
                <c:pt idx="84">
                  <c:v>59</c:v>
                </c:pt>
                <c:pt idx="85">
                  <c:v>53.5</c:v>
                </c:pt>
                <c:pt idx="86">
                  <c:v>48</c:v>
                </c:pt>
                <c:pt idx="88">
                  <c:v>61</c:v>
                </c:pt>
                <c:pt idx="89">
                  <c:v>40</c:v>
                </c:pt>
                <c:pt idx="91">
                  <c:v>33.799999999999997</c:v>
                </c:pt>
                <c:pt idx="93">
                  <c:v>52.2</c:v>
                </c:pt>
                <c:pt idx="94">
                  <c:v>57.3</c:v>
                </c:pt>
                <c:pt idx="95">
                  <c:v>51.6</c:v>
                </c:pt>
                <c:pt idx="96">
                  <c:v>48.7</c:v>
                </c:pt>
                <c:pt idx="97">
                  <c:v>35.299999999999997</c:v>
                </c:pt>
                <c:pt idx="98">
                  <c:v>62</c:v>
                </c:pt>
                <c:pt idx="99">
                  <c:v>45.4</c:v>
                </c:pt>
                <c:pt idx="100">
                  <c:v>61</c:v>
                </c:pt>
                <c:pt idx="101">
                  <c:v>49.8</c:v>
                </c:pt>
                <c:pt idx="102">
                  <c:v>54.1</c:v>
                </c:pt>
                <c:pt idx="103">
                  <c:v>55.6</c:v>
                </c:pt>
                <c:pt idx="104">
                  <c:v>56.3</c:v>
                </c:pt>
                <c:pt idx="105">
                  <c:v>51.6</c:v>
                </c:pt>
                <c:pt idx="106">
                  <c:v>57</c:v>
                </c:pt>
                <c:pt idx="107">
                  <c:v>51</c:v>
                </c:pt>
                <c:pt idx="108">
                  <c:v>60</c:v>
                </c:pt>
                <c:pt idx="109">
                  <c:v>55</c:v>
                </c:pt>
                <c:pt idx="110">
                  <c:v>62</c:v>
                </c:pt>
                <c:pt idx="111">
                  <c:v>48.1</c:v>
                </c:pt>
                <c:pt idx="112">
                  <c:v>21.29</c:v>
                </c:pt>
                <c:pt idx="113">
                  <c:v>59.679793233082705</c:v>
                </c:pt>
                <c:pt idx="114">
                  <c:v>78.785714285714292</c:v>
                </c:pt>
                <c:pt idx="116">
                  <c:v>62.7</c:v>
                </c:pt>
                <c:pt idx="117">
                  <c:v>79.5</c:v>
                </c:pt>
                <c:pt idx="118">
                  <c:v>49.5</c:v>
                </c:pt>
                <c:pt idx="119">
                  <c:v>62.3</c:v>
                </c:pt>
                <c:pt idx="121">
                  <c:v>54</c:v>
                </c:pt>
                <c:pt idx="123">
                  <c:v>52.05263157894737</c:v>
                </c:pt>
                <c:pt idx="124">
                  <c:v>38.6</c:v>
                </c:pt>
              </c:numCache>
            </c:numRef>
          </c:val>
          <c:smooth val="0"/>
        </c:ser>
        <c:ser>
          <c:idx val="11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'История-11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'История-11 диаграмма по районам'!$I$5:$I$129</c:f>
              <c:numCache>
                <c:formatCode>General</c:formatCode>
                <c:ptCount val="125"/>
                <c:pt idx="0">
                  <c:v>53.85</c:v>
                </c:pt>
                <c:pt idx="1">
                  <c:v>53.85</c:v>
                </c:pt>
                <c:pt idx="2">
                  <c:v>53.85</c:v>
                </c:pt>
                <c:pt idx="3">
                  <c:v>53.85</c:v>
                </c:pt>
                <c:pt idx="4">
                  <c:v>53.85</c:v>
                </c:pt>
                <c:pt idx="5">
                  <c:v>53.85</c:v>
                </c:pt>
                <c:pt idx="6">
                  <c:v>53.85</c:v>
                </c:pt>
                <c:pt idx="7">
                  <c:v>53.85</c:v>
                </c:pt>
                <c:pt idx="8">
                  <c:v>53.85</c:v>
                </c:pt>
                <c:pt idx="9">
                  <c:v>53.85</c:v>
                </c:pt>
                <c:pt idx="10">
                  <c:v>53.85</c:v>
                </c:pt>
                <c:pt idx="11">
                  <c:v>53.85</c:v>
                </c:pt>
                <c:pt idx="12">
                  <c:v>53.85</c:v>
                </c:pt>
                <c:pt idx="13">
                  <c:v>53.85</c:v>
                </c:pt>
                <c:pt idx="14">
                  <c:v>53.85</c:v>
                </c:pt>
                <c:pt idx="15">
                  <c:v>53.85</c:v>
                </c:pt>
                <c:pt idx="16">
                  <c:v>53.85</c:v>
                </c:pt>
                <c:pt idx="17">
                  <c:v>53.85</c:v>
                </c:pt>
                <c:pt idx="18">
                  <c:v>53.85</c:v>
                </c:pt>
                <c:pt idx="19">
                  <c:v>53.85</c:v>
                </c:pt>
                <c:pt idx="20">
                  <c:v>53.85</c:v>
                </c:pt>
                <c:pt idx="21">
                  <c:v>53.85</c:v>
                </c:pt>
                <c:pt idx="22">
                  <c:v>53.85</c:v>
                </c:pt>
                <c:pt idx="23">
                  <c:v>53.85</c:v>
                </c:pt>
                <c:pt idx="24">
                  <c:v>53.85</c:v>
                </c:pt>
                <c:pt idx="25">
                  <c:v>53.85</c:v>
                </c:pt>
                <c:pt idx="26">
                  <c:v>53.85</c:v>
                </c:pt>
                <c:pt idx="27">
                  <c:v>53.85</c:v>
                </c:pt>
                <c:pt idx="28">
                  <c:v>53.85</c:v>
                </c:pt>
                <c:pt idx="29">
                  <c:v>53.85</c:v>
                </c:pt>
                <c:pt idx="30">
                  <c:v>53.85</c:v>
                </c:pt>
                <c:pt idx="31">
                  <c:v>53.85</c:v>
                </c:pt>
                <c:pt idx="32">
                  <c:v>53.85</c:v>
                </c:pt>
                <c:pt idx="33">
                  <c:v>53.85</c:v>
                </c:pt>
                <c:pt idx="34">
                  <c:v>53.85</c:v>
                </c:pt>
                <c:pt idx="35">
                  <c:v>53.85</c:v>
                </c:pt>
                <c:pt idx="36">
                  <c:v>53.85</c:v>
                </c:pt>
                <c:pt idx="37">
                  <c:v>53.85</c:v>
                </c:pt>
                <c:pt idx="38">
                  <c:v>53.85</c:v>
                </c:pt>
                <c:pt idx="39">
                  <c:v>53.85</c:v>
                </c:pt>
                <c:pt idx="40">
                  <c:v>53.85</c:v>
                </c:pt>
                <c:pt idx="41">
                  <c:v>53.85</c:v>
                </c:pt>
                <c:pt idx="42">
                  <c:v>53.85</c:v>
                </c:pt>
                <c:pt idx="43">
                  <c:v>53.85</c:v>
                </c:pt>
                <c:pt idx="44">
                  <c:v>53.85</c:v>
                </c:pt>
                <c:pt idx="45">
                  <c:v>53.85</c:v>
                </c:pt>
                <c:pt idx="46">
                  <c:v>53.85</c:v>
                </c:pt>
                <c:pt idx="47">
                  <c:v>53.85</c:v>
                </c:pt>
                <c:pt idx="48">
                  <c:v>53.85</c:v>
                </c:pt>
                <c:pt idx="49">
                  <c:v>53.85</c:v>
                </c:pt>
                <c:pt idx="50">
                  <c:v>53.85</c:v>
                </c:pt>
                <c:pt idx="51">
                  <c:v>53.85</c:v>
                </c:pt>
                <c:pt idx="52">
                  <c:v>53.85</c:v>
                </c:pt>
                <c:pt idx="53">
                  <c:v>53.85</c:v>
                </c:pt>
                <c:pt idx="54">
                  <c:v>53.85</c:v>
                </c:pt>
                <c:pt idx="55">
                  <c:v>53.85</c:v>
                </c:pt>
                <c:pt idx="56">
                  <c:v>53.85</c:v>
                </c:pt>
                <c:pt idx="57">
                  <c:v>53.85</c:v>
                </c:pt>
                <c:pt idx="58">
                  <c:v>53.85</c:v>
                </c:pt>
                <c:pt idx="59">
                  <c:v>53.85</c:v>
                </c:pt>
                <c:pt idx="60">
                  <c:v>53.85</c:v>
                </c:pt>
                <c:pt idx="61">
                  <c:v>53.85</c:v>
                </c:pt>
                <c:pt idx="62">
                  <c:v>53.85</c:v>
                </c:pt>
                <c:pt idx="63">
                  <c:v>53.85</c:v>
                </c:pt>
                <c:pt idx="64">
                  <c:v>53.85</c:v>
                </c:pt>
                <c:pt idx="65">
                  <c:v>53.85</c:v>
                </c:pt>
                <c:pt idx="66">
                  <c:v>53.85</c:v>
                </c:pt>
                <c:pt idx="67">
                  <c:v>53.85</c:v>
                </c:pt>
                <c:pt idx="68">
                  <c:v>53.85</c:v>
                </c:pt>
                <c:pt idx="69">
                  <c:v>53.85</c:v>
                </c:pt>
                <c:pt idx="70">
                  <c:v>53.85</c:v>
                </c:pt>
                <c:pt idx="71">
                  <c:v>53.85</c:v>
                </c:pt>
                <c:pt idx="72">
                  <c:v>53.85</c:v>
                </c:pt>
                <c:pt idx="73">
                  <c:v>53.85</c:v>
                </c:pt>
                <c:pt idx="74">
                  <c:v>53.85</c:v>
                </c:pt>
                <c:pt idx="75">
                  <c:v>53.85</c:v>
                </c:pt>
                <c:pt idx="76">
                  <c:v>53.85</c:v>
                </c:pt>
                <c:pt idx="77">
                  <c:v>53.85</c:v>
                </c:pt>
                <c:pt idx="78">
                  <c:v>53.85</c:v>
                </c:pt>
                <c:pt idx="79">
                  <c:v>53.85</c:v>
                </c:pt>
                <c:pt idx="80">
                  <c:v>53.85</c:v>
                </c:pt>
                <c:pt idx="81">
                  <c:v>53.85</c:v>
                </c:pt>
                <c:pt idx="82">
                  <c:v>53.85</c:v>
                </c:pt>
                <c:pt idx="83">
                  <c:v>53.85</c:v>
                </c:pt>
                <c:pt idx="84">
                  <c:v>53.85</c:v>
                </c:pt>
                <c:pt idx="85">
                  <c:v>53.85</c:v>
                </c:pt>
                <c:pt idx="86">
                  <c:v>53.85</c:v>
                </c:pt>
                <c:pt idx="87">
                  <c:v>53.85</c:v>
                </c:pt>
                <c:pt idx="88">
                  <c:v>53.85</c:v>
                </c:pt>
                <c:pt idx="89">
                  <c:v>53.85</c:v>
                </c:pt>
                <c:pt idx="90">
                  <c:v>53.85</c:v>
                </c:pt>
                <c:pt idx="91">
                  <c:v>53.85</c:v>
                </c:pt>
                <c:pt idx="92">
                  <c:v>53.85</c:v>
                </c:pt>
                <c:pt idx="93">
                  <c:v>53.85</c:v>
                </c:pt>
                <c:pt idx="94">
                  <c:v>53.85</c:v>
                </c:pt>
                <c:pt idx="95">
                  <c:v>53.85</c:v>
                </c:pt>
                <c:pt idx="96">
                  <c:v>53.85</c:v>
                </c:pt>
                <c:pt idx="97">
                  <c:v>53.85</c:v>
                </c:pt>
                <c:pt idx="98">
                  <c:v>53.85</c:v>
                </c:pt>
                <c:pt idx="99">
                  <c:v>53.85</c:v>
                </c:pt>
                <c:pt idx="100">
                  <c:v>53.85</c:v>
                </c:pt>
                <c:pt idx="101">
                  <c:v>53.85</c:v>
                </c:pt>
                <c:pt idx="102">
                  <c:v>53.85</c:v>
                </c:pt>
                <c:pt idx="103">
                  <c:v>53.85</c:v>
                </c:pt>
                <c:pt idx="104">
                  <c:v>53.85</c:v>
                </c:pt>
                <c:pt idx="105">
                  <c:v>53.85</c:v>
                </c:pt>
                <c:pt idx="106">
                  <c:v>53.85</c:v>
                </c:pt>
                <c:pt idx="107">
                  <c:v>53.85</c:v>
                </c:pt>
                <c:pt idx="108">
                  <c:v>53.85</c:v>
                </c:pt>
                <c:pt idx="109">
                  <c:v>53.85</c:v>
                </c:pt>
                <c:pt idx="110">
                  <c:v>53.85</c:v>
                </c:pt>
                <c:pt idx="111">
                  <c:v>53.85</c:v>
                </c:pt>
                <c:pt idx="112">
                  <c:v>53.85</c:v>
                </c:pt>
                <c:pt idx="113">
                  <c:v>53.85</c:v>
                </c:pt>
                <c:pt idx="114">
                  <c:v>53.85</c:v>
                </c:pt>
                <c:pt idx="115">
                  <c:v>53.85</c:v>
                </c:pt>
                <c:pt idx="116">
                  <c:v>53.85</c:v>
                </c:pt>
                <c:pt idx="117">
                  <c:v>53.85</c:v>
                </c:pt>
                <c:pt idx="118">
                  <c:v>53.85</c:v>
                </c:pt>
                <c:pt idx="119">
                  <c:v>53.85</c:v>
                </c:pt>
                <c:pt idx="120">
                  <c:v>53.85</c:v>
                </c:pt>
                <c:pt idx="121">
                  <c:v>53.85</c:v>
                </c:pt>
                <c:pt idx="122">
                  <c:v>53.85</c:v>
                </c:pt>
                <c:pt idx="123">
                  <c:v>53.85</c:v>
                </c:pt>
                <c:pt idx="124">
                  <c:v>53.85</c:v>
                </c:pt>
              </c:numCache>
            </c:numRef>
          </c:val>
          <c:smooth val="0"/>
        </c:ser>
        <c:ser>
          <c:idx val="10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'История-11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'История-11 диаграмма по районам'!$H$5:$H$129</c:f>
              <c:numCache>
                <c:formatCode>0.00</c:formatCode>
                <c:ptCount val="125"/>
                <c:pt idx="0">
                  <c:v>47</c:v>
                </c:pt>
                <c:pt idx="1">
                  <c:v>59.774431818181824</c:v>
                </c:pt>
                <c:pt idx="2">
                  <c:v>55.333333333333343</c:v>
                </c:pt>
                <c:pt idx="3">
                  <c:v>68.545454545454547</c:v>
                </c:pt>
                <c:pt idx="4">
                  <c:v>65.25</c:v>
                </c:pt>
                <c:pt idx="5">
                  <c:v>68</c:v>
                </c:pt>
                <c:pt idx="6">
                  <c:v>50.6</c:v>
                </c:pt>
                <c:pt idx="7">
                  <c:v>64.8</c:v>
                </c:pt>
                <c:pt idx="8">
                  <c:v>39</c:v>
                </c:pt>
                <c:pt idx="9">
                  <c:v>66.666666666666671</c:v>
                </c:pt>
                <c:pt idx="10">
                  <c:v>53.740367965367959</c:v>
                </c:pt>
                <c:pt idx="11">
                  <c:v>65.400000000000006</c:v>
                </c:pt>
                <c:pt idx="12">
                  <c:v>63.833333333333343</c:v>
                </c:pt>
                <c:pt idx="13">
                  <c:v>51</c:v>
                </c:pt>
                <c:pt idx="14">
                  <c:v>58.625</c:v>
                </c:pt>
                <c:pt idx="15">
                  <c:v>65</c:v>
                </c:pt>
                <c:pt idx="16">
                  <c:v>50.5</c:v>
                </c:pt>
                <c:pt idx="17">
                  <c:v>56.285714285714278</c:v>
                </c:pt>
                <c:pt idx="20">
                  <c:v>43</c:v>
                </c:pt>
                <c:pt idx="22">
                  <c:v>42</c:v>
                </c:pt>
                <c:pt idx="23">
                  <c:v>26.5</c:v>
                </c:pt>
                <c:pt idx="24">
                  <c:v>69</c:v>
                </c:pt>
                <c:pt idx="25">
                  <c:v>52.015145502645503</c:v>
                </c:pt>
                <c:pt idx="26">
                  <c:v>57.5</c:v>
                </c:pt>
                <c:pt idx="27">
                  <c:v>51</c:v>
                </c:pt>
                <c:pt idx="28">
                  <c:v>57.142857142857153</c:v>
                </c:pt>
                <c:pt idx="29">
                  <c:v>56.5</c:v>
                </c:pt>
                <c:pt idx="30">
                  <c:v>53.4</c:v>
                </c:pt>
                <c:pt idx="32">
                  <c:v>94</c:v>
                </c:pt>
                <c:pt idx="33">
                  <c:v>51</c:v>
                </c:pt>
                <c:pt idx="34">
                  <c:v>30.5</c:v>
                </c:pt>
                <c:pt idx="37">
                  <c:v>35</c:v>
                </c:pt>
                <c:pt idx="38">
                  <c:v>48.444444444444443</c:v>
                </c:pt>
                <c:pt idx="43">
                  <c:v>35.444444444444443</c:v>
                </c:pt>
                <c:pt idx="44">
                  <c:v>54.25</c:v>
                </c:pt>
                <c:pt idx="45">
                  <c:v>53.555519480519486</c:v>
                </c:pt>
                <c:pt idx="46">
                  <c:v>59.545454545454547</c:v>
                </c:pt>
                <c:pt idx="47">
                  <c:v>53.5</c:v>
                </c:pt>
                <c:pt idx="48">
                  <c:v>57.642857142857153</c:v>
                </c:pt>
                <c:pt idx="49">
                  <c:v>55.533333333333331</c:v>
                </c:pt>
                <c:pt idx="50">
                  <c:v>53.25</c:v>
                </c:pt>
                <c:pt idx="51">
                  <c:v>55.25</c:v>
                </c:pt>
                <c:pt idx="52">
                  <c:v>28.5</c:v>
                </c:pt>
                <c:pt idx="53">
                  <c:v>72</c:v>
                </c:pt>
                <c:pt idx="54">
                  <c:v>43.333333333333343</c:v>
                </c:pt>
                <c:pt idx="55">
                  <c:v>25</c:v>
                </c:pt>
                <c:pt idx="58">
                  <c:v>54</c:v>
                </c:pt>
                <c:pt idx="60">
                  <c:v>61</c:v>
                </c:pt>
                <c:pt idx="61">
                  <c:v>32</c:v>
                </c:pt>
                <c:pt idx="62">
                  <c:v>71</c:v>
                </c:pt>
                <c:pt idx="63">
                  <c:v>65.833333333333329</c:v>
                </c:pt>
                <c:pt idx="64">
                  <c:v>69.5</c:v>
                </c:pt>
                <c:pt idx="65">
                  <c:v>50.004664438874961</c:v>
                </c:pt>
                <c:pt idx="66">
                  <c:v>46.9</c:v>
                </c:pt>
                <c:pt idx="67">
                  <c:v>60.421052631578952</c:v>
                </c:pt>
                <c:pt idx="68">
                  <c:v>67.75</c:v>
                </c:pt>
                <c:pt idx="69">
                  <c:v>86</c:v>
                </c:pt>
                <c:pt idx="70">
                  <c:v>50.25</c:v>
                </c:pt>
                <c:pt idx="71">
                  <c:v>28.666666666666671</c:v>
                </c:pt>
                <c:pt idx="72">
                  <c:v>35.5</c:v>
                </c:pt>
                <c:pt idx="73">
                  <c:v>36.777777777777779</c:v>
                </c:pt>
                <c:pt idx="74">
                  <c:v>56.333333333333343</c:v>
                </c:pt>
                <c:pt idx="75">
                  <c:v>51.714285714285722</c:v>
                </c:pt>
                <c:pt idx="78">
                  <c:v>42.6</c:v>
                </c:pt>
                <c:pt idx="80">
                  <c:v>37.142857142857153</c:v>
                </c:pt>
                <c:pt idx="81">
                  <c:v>53.642206479418022</c:v>
                </c:pt>
                <c:pt idx="82">
                  <c:v>64.333333333333329</c:v>
                </c:pt>
                <c:pt idx="84">
                  <c:v>42.5</c:v>
                </c:pt>
                <c:pt idx="85">
                  <c:v>50.909090909090907</c:v>
                </c:pt>
                <c:pt idx="86">
                  <c:v>48.6</c:v>
                </c:pt>
                <c:pt idx="88">
                  <c:v>64.166666666666671</c:v>
                </c:pt>
                <c:pt idx="89">
                  <c:v>67</c:v>
                </c:pt>
                <c:pt idx="91">
                  <c:v>30.666666666666671</c:v>
                </c:pt>
                <c:pt idx="92">
                  <c:v>50.5</c:v>
                </c:pt>
                <c:pt idx="93">
                  <c:v>55.636363636363633</c:v>
                </c:pt>
                <c:pt idx="94">
                  <c:v>66</c:v>
                </c:pt>
                <c:pt idx="95">
                  <c:v>72.333333333333329</c:v>
                </c:pt>
                <c:pt idx="96">
                  <c:v>52.9</c:v>
                </c:pt>
                <c:pt idx="97">
                  <c:v>52.166666666666657</c:v>
                </c:pt>
                <c:pt idx="99">
                  <c:v>39.75</c:v>
                </c:pt>
                <c:pt idx="100">
                  <c:v>52.6</c:v>
                </c:pt>
                <c:pt idx="101">
                  <c:v>62</c:v>
                </c:pt>
                <c:pt idx="102">
                  <c:v>47</c:v>
                </c:pt>
                <c:pt idx="103">
                  <c:v>64.538461538461533</c:v>
                </c:pt>
                <c:pt idx="104">
                  <c:v>54.6</c:v>
                </c:pt>
                <c:pt idx="105">
                  <c:v>56.214285714285722</c:v>
                </c:pt>
                <c:pt idx="106">
                  <c:v>25</c:v>
                </c:pt>
                <c:pt idx="107">
                  <c:v>61</c:v>
                </c:pt>
                <c:pt idx="108">
                  <c:v>61.15</c:v>
                </c:pt>
                <c:pt idx="109">
                  <c:v>54.52</c:v>
                </c:pt>
                <c:pt idx="110">
                  <c:v>56.8</c:v>
                </c:pt>
                <c:pt idx="111">
                  <c:v>41.8125</c:v>
                </c:pt>
                <c:pt idx="113">
                  <c:v>59.467215115711362</c:v>
                </c:pt>
                <c:pt idx="114">
                  <c:v>65.578947368421055</c:v>
                </c:pt>
                <c:pt idx="116">
                  <c:v>57.214285714285722</c:v>
                </c:pt>
                <c:pt idx="117">
                  <c:v>68</c:v>
                </c:pt>
                <c:pt idx="118">
                  <c:v>57.5</c:v>
                </c:pt>
                <c:pt idx="119">
                  <c:v>64.727272727272734</c:v>
                </c:pt>
                <c:pt idx="121">
                  <c:v>61.25</c:v>
                </c:pt>
                <c:pt idx="123">
                  <c:v>42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'История-11 диаграмма по районам'!$M$5:$M$129</c:f>
              <c:numCache>
                <c:formatCode>General</c:formatCode>
                <c:ptCount val="125"/>
                <c:pt idx="0">
                  <c:v>57.49</c:v>
                </c:pt>
                <c:pt idx="1">
                  <c:v>57.49</c:v>
                </c:pt>
                <c:pt idx="2">
                  <c:v>57.49</c:v>
                </c:pt>
                <c:pt idx="3">
                  <c:v>57.49</c:v>
                </c:pt>
                <c:pt idx="4">
                  <c:v>57.49</c:v>
                </c:pt>
                <c:pt idx="5">
                  <c:v>57.49</c:v>
                </c:pt>
                <c:pt idx="6">
                  <c:v>57.49</c:v>
                </c:pt>
                <c:pt idx="7">
                  <c:v>57.49</c:v>
                </c:pt>
                <c:pt idx="8">
                  <c:v>57.49</c:v>
                </c:pt>
                <c:pt idx="9">
                  <c:v>57.49</c:v>
                </c:pt>
                <c:pt idx="10">
                  <c:v>57.49</c:v>
                </c:pt>
                <c:pt idx="11">
                  <c:v>57.49</c:v>
                </c:pt>
                <c:pt idx="12">
                  <c:v>57.49</c:v>
                </c:pt>
                <c:pt idx="13">
                  <c:v>57.49</c:v>
                </c:pt>
                <c:pt idx="14">
                  <c:v>57.49</c:v>
                </c:pt>
                <c:pt idx="15">
                  <c:v>57.49</c:v>
                </c:pt>
                <c:pt idx="16">
                  <c:v>57.49</c:v>
                </c:pt>
                <c:pt idx="17">
                  <c:v>57.49</c:v>
                </c:pt>
                <c:pt idx="18">
                  <c:v>57.49</c:v>
                </c:pt>
                <c:pt idx="19">
                  <c:v>57.49</c:v>
                </c:pt>
                <c:pt idx="20">
                  <c:v>57.49</c:v>
                </c:pt>
                <c:pt idx="21">
                  <c:v>57.49</c:v>
                </c:pt>
                <c:pt idx="22">
                  <c:v>57.49</c:v>
                </c:pt>
                <c:pt idx="23">
                  <c:v>57.49</c:v>
                </c:pt>
                <c:pt idx="24">
                  <c:v>57.49</c:v>
                </c:pt>
                <c:pt idx="25">
                  <c:v>57.49</c:v>
                </c:pt>
                <c:pt idx="26">
                  <c:v>57.49</c:v>
                </c:pt>
                <c:pt idx="27">
                  <c:v>57.49</c:v>
                </c:pt>
                <c:pt idx="28">
                  <c:v>57.49</c:v>
                </c:pt>
                <c:pt idx="29">
                  <c:v>57.49</c:v>
                </c:pt>
                <c:pt idx="30">
                  <c:v>57.49</c:v>
                </c:pt>
                <c:pt idx="31">
                  <c:v>57.49</c:v>
                </c:pt>
                <c:pt idx="32">
                  <c:v>57.49</c:v>
                </c:pt>
                <c:pt idx="33">
                  <c:v>57.49</c:v>
                </c:pt>
                <c:pt idx="34">
                  <c:v>57.49</c:v>
                </c:pt>
                <c:pt idx="35">
                  <c:v>57.49</c:v>
                </c:pt>
                <c:pt idx="36">
                  <c:v>57.49</c:v>
                </c:pt>
                <c:pt idx="37">
                  <c:v>57.49</c:v>
                </c:pt>
                <c:pt idx="38">
                  <c:v>57.49</c:v>
                </c:pt>
                <c:pt idx="39">
                  <c:v>57.49</c:v>
                </c:pt>
                <c:pt idx="40">
                  <c:v>57.49</c:v>
                </c:pt>
                <c:pt idx="41">
                  <c:v>57.49</c:v>
                </c:pt>
                <c:pt idx="42">
                  <c:v>57.49</c:v>
                </c:pt>
                <c:pt idx="43">
                  <c:v>57.49</c:v>
                </c:pt>
                <c:pt idx="44">
                  <c:v>57.49</c:v>
                </c:pt>
                <c:pt idx="45">
                  <c:v>57.49</c:v>
                </c:pt>
                <c:pt idx="46">
                  <c:v>57.49</c:v>
                </c:pt>
                <c:pt idx="47">
                  <c:v>57.49</c:v>
                </c:pt>
                <c:pt idx="48">
                  <c:v>57.49</c:v>
                </c:pt>
                <c:pt idx="49">
                  <c:v>57.49</c:v>
                </c:pt>
                <c:pt idx="50">
                  <c:v>57.49</c:v>
                </c:pt>
                <c:pt idx="51">
                  <c:v>57.49</c:v>
                </c:pt>
                <c:pt idx="52">
                  <c:v>57.49</c:v>
                </c:pt>
                <c:pt idx="53">
                  <c:v>57.49</c:v>
                </c:pt>
                <c:pt idx="54">
                  <c:v>57.49</c:v>
                </c:pt>
                <c:pt idx="55">
                  <c:v>57.49</c:v>
                </c:pt>
                <c:pt idx="56">
                  <c:v>57.49</c:v>
                </c:pt>
                <c:pt idx="57">
                  <c:v>57.49</c:v>
                </c:pt>
                <c:pt idx="58">
                  <c:v>57.49</c:v>
                </c:pt>
                <c:pt idx="59">
                  <c:v>57.49</c:v>
                </c:pt>
                <c:pt idx="60">
                  <c:v>57.49</c:v>
                </c:pt>
                <c:pt idx="61">
                  <c:v>57.49</c:v>
                </c:pt>
                <c:pt idx="62">
                  <c:v>57.49</c:v>
                </c:pt>
                <c:pt idx="63">
                  <c:v>57.49</c:v>
                </c:pt>
                <c:pt idx="64">
                  <c:v>57.49</c:v>
                </c:pt>
                <c:pt idx="65">
                  <c:v>57.49</c:v>
                </c:pt>
                <c:pt idx="66">
                  <c:v>57.49</c:v>
                </c:pt>
                <c:pt idx="67">
                  <c:v>57.49</c:v>
                </c:pt>
                <c:pt idx="68">
                  <c:v>57.49</c:v>
                </c:pt>
                <c:pt idx="69">
                  <c:v>57.49</c:v>
                </c:pt>
                <c:pt idx="70">
                  <c:v>57.49</c:v>
                </c:pt>
                <c:pt idx="71">
                  <c:v>57.49</c:v>
                </c:pt>
                <c:pt idx="72">
                  <c:v>57.49</c:v>
                </c:pt>
                <c:pt idx="73">
                  <c:v>57.49</c:v>
                </c:pt>
                <c:pt idx="74">
                  <c:v>57.49</c:v>
                </c:pt>
                <c:pt idx="75">
                  <c:v>57.49</c:v>
                </c:pt>
                <c:pt idx="76">
                  <c:v>57.49</c:v>
                </c:pt>
                <c:pt idx="77">
                  <c:v>57.49</c:v>
                </c:pt>
                <c:pt idx="78">
                  <c:v>57.49</c:v>
                </c:pt>
                <c:pt idx="79">
                  <c:v>57.49</c:v>
                </c:pt>
                <c:pt idx="80">
                  <c:v>57.49</c:v>
                </c:pt>
                <c:pt idx="81">
                  <c:v>57.49</c:v>
                </c:pt>
                <c:pt idx="82">
                  <c:v>57.49</c:v>
                </c:pt>
                <c:pt idx="83">
                  <c:v>57.49</c:v>
                </c:pt>
                <c:pt idx="84">
                  <c:v>57.49</c:v>
                </c:pt>
                <c:pt idx="85">
                  <c:v>57.49</c:v>
                </c:pt>
                <c:pt idx="86">
                  <c:v>57.49</c:v>
                </c:pt>
                <c:pt idx="87">
                  <c:v>57.49</c:v>
                </c:pt>
                <c:pt idx="88">
                  <c:v>57.49</c:v>
                </c:pt>
                <c:pt idx="89">
                  <c:v>57.49</c:v>
                </c:pt>
                <c:pt idx="90">
                  <c:v>57.49</c:v>
                </c:pt>
                <c:pt idx="91">
                  <c:v>57.49</c:v>
                </c:pt>
                <c:pt idx="92">
                  <c:v>57.49</c:v>
                </c:pt>
                <c:pt idx="93">
                  <c:v>57.49</c:v>
                </c:pt>
                <c:pt idx="94">
                  <c:v>57.49</c:v>
                </c:pt>
                <c:pt idx="95">
                  <c:v>57.49</c:v>
                </c:pt>
                <c:pt idx="96">
                  <c:v>57.49</c:v>
                </c:pt>
                <c:pt idx="97">
                  <c:v>57.49</c:v>
                </c:pt>
                <c:pt idx="98">
                  <c:v>57.49</c:v>
                </c:pt>
                <c:pt idx="99">
                  <c:v>57.49</c:v>
                </c:pt>
                <c:pt idx="100">
                  <c:v>57.49</c:v>
                </c:pt>
                <c:pt idx="101">
                  <c:v>57.49</c:v>
                </c:pt>
                <c:pt idx="102">
                  <c:v>57.49</c:v>
                </c:pt>
                <c:pt idx="103">
                  <c:v>57.49</c:v>
                </c:pt>
                <c:pt idx="104">
                  <c:v>57.49</c:v>
                </c:pt>
                <c:pt idx="105">
                  <c:v>57.49</c:v>
                </c:pt>
                <c:pt idx="106">
                  <c:v>57.49</c:v>
                </c:pt>
                <c:pt idx="107">
                  <c:v>57.49</c:v>
                </c:pt>
                <c:pt idx="108">
                  <c:v>57.49</c:v>
                </c:pt>
                <c:pt idx="109">
                  <c:v>57.49</c:v>
                </c:pt>
                <c:pt idx="110">
                  <c:v>57.49</c:v>
                </c:pt>
                <c:pt idx="111">
                  <c:v>57.49</c:v>
                </c:pt>
                <c:pt idx="112">
                  <c:v>57.49</c:v>
                </c:pt>
                <c:pt idx="113">
                  <c:v>57.49</c:v>
                </c:pt>
                <c:pt idx="114">
                  <c:v>57.49</c:v>
                </c:pt>
                <c:pt idx="115">
                  <c:v>57.49</c:v>
                </c:pt>
                <c:pt idx="116">
                  <c:v>57.49</c:v>
                </c:pt>
                <c:pt idx="117">
                  <c:v>57.49</c:v>
                </c:pt>
                <c:pt idx="118">
                  <c:v>57.49</c:v>
                </c:pt>
                <c:pt idx="119">
                  <c:v>57.49</c:v>
                </c:pt>
                <c:pt idx="120">
                  <c:v>57.49</c:v>
                </c:pt>
                <c:pt idx="121">
                  <c:v>57.49</c:v>
                </c:pt>
                <c:pt idx="122">
                  <c:v>57.49</c:v>
                </c:pt>
                <c:pt idx="123">
                  <c:v>57.49</c:v>
                </c:pt>
                <c:pt idx="124">
                  <c:v>57.49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'История-11 диаграмма по районам'!$L$5:$L$129</c:f>
              <c:numCache>
                <c:formatCode>General</c:formatCode>
                <c:ptCount val="125"/>
                <c:pt idx="0" formatCode="0.00">
                  <c:v>62</c:v>
                </c:pt>
                <c:pt idx="1">
                  <c:v>61.01</c:v>
                </c:pt>
                <c:pt idx="2" formatCode="0.00">
                  <c:v>64.67</c:v>
                </c:pt>
                <c:pt idx="3" formatCode="0.00">
                  <c:v>61.9</c:v>
                </c:pt>
                <c:pt idx="4" formatCode="0.00">
                  <c:v>64.5</c:v>
                </c:pt>
                <c:pt idx="5" formatCode="0.00">
                  <c:v>54</c:v>
                </c:pt>
                <c:pt idx="7" formatCode="0.00">
                  <c:v>46.33</c:v>
                </c:pt>
                <c:pt idx="8" formatCode="0.00">
                  <c:v>53.67</c:v>
                </c:pt>
                <c:pt idx="9" formatCode="0.00">
                  <c:v>82</c:v>
                </c:pt>
                <c:pt idx="10" formatCode="0.00">
                  <c:v>55.541666666666664</c:v>
                </c:pt>
                <c:pt idx="11" formatCode="0.00">
                  <c:v>56</c:v>
                </c:pt>
                <c:pt idx="12" formatCode="0.00">
                  <c:v>59</c:v>
                </c:pt>
                <c:pt idx="13" formatCode="0.00">
                  <c:v>61</c:v>
                </c:pt>
                <c:pt idx="14" formatCode="0.00">
                  <c:v>59</c:v>
                </c:pt>
                <c:pt idx="15" formatCode="0.00">
                  <c:v>63</c:v>
                </c:pt>
                <c:pt idx="16" formatCode="0.00">
                  <c:v>35.5</c:v>
                </c:pt>
                <c:pt idx="17" formatCode="0.00">
                  <c:v>51</c:v>
                </c:pt>
                <c:pt idx="18" formatCode="0.00">
                  <c:v>57</c:v>
                </c:pt>
                <c:pt idx="19" formatCode="0.00">
                  <c:v>64</c:v>
                </c:pt>
                <c:pt idx="20" formatCode="0.00">
                  <c:v>44</c:v>
                </c:pt>
                <c:pt idx="22" formatCode="0.00">
                  <c:v>61</c:v>
                </c:pt>
                <c:pt idx="23" formatCode="0.00">
                  <c:v>56</c:v>
                </c:pt>
                <c:pt idx="25" formatCode="0.00">
                  <c:v>52.133125</c:v>
                </c:pt>
                <c:pt idx="26" formatCode="0.00">
                  <c:v>55.38</c:v>
                </c:pt>
                <c:pt idx="27" formatCode="0.00">
                  <c:v>53.88</c:v>
                </c:pt>
                <c:pt idx="28" formatCode="0.00">
                  <c:v>55.5</c:v>
                </c:pt>
                <c:pt idx="29" formatCode="0.00">
                  <c:v>58.33</c:v>
                </c:pt>
                <c:pt idx="30" formatCode="0.00">
                  <c:v>56</c:v>
                </c:pt>
                <c:pt idx="31" formatCode="0.00">
                  <c:v>45</c:v>
                </c:pt>
                <c:pt idx="32" formatCode="0.00">
                  <c:v>52</c:v>
                </c:pt>
                <c:pt idx="33" formatCode="0.00">
                  <c:v>73.5</c:v>
                </c:pt>
                <c:pt idx="35" formatCode="0.00">
                  <c:v>47.71</c:v>
                </c:pt>
                <c:pt idx="37" formatCode="0.00">
                  <c:v>58</c:v>
                </c:pt>
                <c:pt idx="38" formatCode="0.00">
                  <c:v>56.33</c:v>
                </c:pt>
                <c:pt idx="39" formatCode="0.00">
                  <c:v>37</c:v>
                </c:pt>
                <c:pt idx="40" formatCode="0.00">
                  <c:v>25</c:v>
                </c:pt>
                <c:pt idx="42" formatCode="0.00">
                  <c:v>63.5</c:v>
                </c:pt>
                <c:pt idx="43" formatCode="0.00">
                  <c:v>54</c:v>
                </c:pt>
                <c:pt idx="44" formatCode="0.00">
                  <c:v>43</c:v>
                </c:pt>
                <c:pt idx="45" formatCode="0.00">
                  <c:v>54.482352941176465</c:v>
                </c:pt>
                <c:pt idx="46" formatCode="0.00">
                  <c:v>62</c:v>
                </c:pt>
                <c:pt idx="47" formatCode="0.00">
                  <c:v>64</c:v>
                </c:pt>
                <c:pt idx="48" formatCode="0.00">
                  <c:v>73.17</c:v>
                </c:pt>
                <c:pt idx="49" formatCode="0.00">
                  <c:v>66</c:v>
                </c:pt>
                <c:pt idx="50" formatCode="0.00">
                  <c:v>59.71</c:v>
                </c:pt>
                <c:pt idx="51" formatCode="0.00">
                  <c:v>44.75</c:v>
                </c:pt>
                <c:pt idx="52" formatCode="0.00">
                  <c:v>47.4</c:v>
                </c:pt>
                <c:pt idx="53" formatCode="0.00">
                  <c:v>45</c:v>
                </c:pt>
                <c:pt idx="54" formatCode="0.00">
                  <c:v>40</c:v>
                </c:pt>
                <c:pt idx="55" formatCode="0.00">
                  <c:v>40</c:v>
                </c:pt>
                <c:pt idx="56" formatCode="0.00">
                  <c:v>41</c:v>
                </c:pt>
                <c:pt idx="58" formatCode="0.00">
                  <c:v>66</c:v>
                </c:pt>
                <c:pt idx="60" formatCode="0.00">
                  <c:v>49.3</c:v>
                </c:pt>
                <c:pt idx="61" formatCode="0.00">
                  <c:v>29.6</c:v>
                </c:pt>
                <c:pt idx="62" formatCode="0.00">
                  <c:v>36.6</c:v>
                </c:pt>
                <c:pt idx="63" formatCode="0.00">
                  <c:v>70.67</c:v>
                </c:pt>
                <c:pt idx="64" formatCode="0.00">
                  <c:v>91</c:v>
                </c:pt>
                <c:pt idx="65" formatCode="0.00">
                  <c:v>52.31133333333333</c:v>
                </c:pt>
                <c:pt idx="66" formatCode="0.00">
                  <c:v>65</c:v>
                </c:pt>
                <c:pt idx="67" formatCode="0.00">
                  <c:v>57</c:v>
                </c:pt>
                <c:pt idx="68" formatCode="0.00">
                  <c:v>58</c:v>
                </c:pt>
                <c:pt idx="69" formatCode="0.00">
                  <c:v>70</c:v>
                </c:pt>
                <c:pt idx="70" formatCode="0.00">
                  <c:v>53.75</c:v>
                </c:pt>
                <c:pt idx="71" formatCode="0.00">
                  <c:v>43</c:v>
                </c:pt>
                <c:pt idx="72" formatCode="0.00">
                  <c:v>53</c:v>
                </c:pt>
                <c:pt idx="73" formatCode="0.00">
                  <c:v>61</c:v>
                </c:pt>
                <c:pt idx="74" formatCode="0.00">
                  <c:v>40</c:v>
                </c:pt>
                <c:pt idx="75" formatCode="0.00">
                  <c:v>58.25</c:v>
                </c:pt>
                <c:pt idx="76" formatCode="0.00">
                  <c:v>25</c:v>
                </c:pt>
                <c:pt idx="77" formatCode="0.00">
                  <c:v>62</c:v>
                </c:pt>
                <c:pt idx="78" formatCode="0.00">
                  <c:v>37.67</c:v>
                </c:pt>
                <c:pt idx="79" formatCode="0.00">
                  <c:v>36</c:v>
                </c:pt>
                <c:pt idx="80" formatCode="0.00">
                  <c:v>65</c:v>
                </c:pt>
                <c:pt idx="81" formatCode="0.00">
                  <c:v>56.785000000000004</c:v>
                </c:pt>
                <c:pt idx="82" formatCode="0.00">
                  <c:v>59</c:v>
                </c:pt>
                <c:pt idx="83" formatCode="0.00">
                  <c:v>54.5</c:v>
                </c:pt>
                <c:pt idx="84" formatCode="0.00">
                  <c:v>47</c:v>
                </c:pt>
                <c:pt idx="85" formatCode="0.00">
                  <c:v>54.86</c:v>
                </c:pt>
                <c:pt idx="86" formatCode="0.00">
                  <c:v>54</c:v>
                </c:pt>
                <c:pt idx="87" formatCode="0.00">
                  <c:v>45</c:v>
                </c:pt>
                <c:pt idx="88" formatCode="0.00">
                  <c:v>57</c:v>
                </c:pt>
                <c:pt idx="90" formatCode="0.00">
                  <c:v>43.7</c:v>
                </c:pt>
                <c:pt idx="91" formatCode="0.00">
                  <c:v>35</c:v>
                </c:pt>
                <c:pt idx="92" formatCode="0.00">
                  <c:v>61.66</c:v>
                </c:pt>
                <c:pt idx="93" formatCode="0.00">
                  <c:v>49.67</c:v>
                </c:pt>
                <c:pt idx="94" formatCode="0.00">
                  <c:v>61.5</c:v>
                </c:pt>
                <c:pt idx="95" formatCode="0.00">
                  <c:v>57.3</c:v>
                </c:pt>
                <c:pt idx="96" formatCode="0.00">
                  <c:v>72</c:v>
                </c:pt>
                <c:pt idx="97" formatCode="0.00">
                  <c:v>51</c:v>
                </c:pt>
                <c:pt idx="98" formatCode="0.00">
                  <c:v>47.29</c:v>
                </c:pt>
                <c:pt idx="99" formatCode="0.00">
                  <c:v>42</c:v>
                </c:pt>
                <c:pt idx="100" formatCode="0.00">
                  <c:v>68</c:v>
                </c:pt>
                <c:pt idx="101" formatCode="0.00">
                  <c:v>77.5</c:v>
                </c:pt>
                <c:pt idx="102" formatCode="0.00">
                  <c:v>67</c:v>
                </c:pt>
                <c:pt idx="103" formatCode="0.00">
                  <c:v>57</c:v>
                </c:pt>
                <c:pt idx="104" formatCode="0.00">
                  <c:v>64</c:v>
                </c:pt>
                <c:pt idx="105" formatCode="0.00">
                  <c:v>64</c:v>
                </c:pt>
                <c:pt idx="106" formatCode="0.00">
                  <c:v>56</c:v>
                </c:pt>
                <c:pt idx="107" formatCode="0.00">
                  <c:v>72</c:v>
                </c:pt>
                <c:pt idx="108" formatCode="0.00">
                  <c:v>61</c:v>
                </c:pt>
                <c:pt idx="109" formatCode="0.00">
                  <c:v>52</c:v>
                </c:pt>
                <c:pt idx="110" formatCode="0.00">
                  <c:v>59</c:v>
                </c:pt>
                <c:pt idx="113" formatCode="0.00">
                  <c:v>59.293333333333337</c:v>
                </c:pt>
                <c:pt idx="114" formatCode="0.00">
                  <c:v>75.916666666666671</c:v>
                </c:pt>
                <c:pt idx="116" formatCode="0.00">
                  <c:v>54.85</c:v>
                </c:pt>
                <c:pt idx="117" formatCode="0.00">
                  <c:v>66.5</c:v>
                </c:pt>
                <c:pt idx="118" formatCode="0.00">
                  <c:v>39.6</c:v>
                </c:pt>
                <c:pt idx="119" formatCode="0.00">
                  <c:v>76.22</c:v>
                </c:pt>
                <c:pt idx="121" formatCode="0.00">
                  <c:v>52.7</c:v>
                </c:pt>
                <c:pt idx="122" formatCode="0.00">
                  <c:v>57</c:v>
                </c:pt>
                <c:pt idx="123" formatCode="0.00">
                  <c:v>51.56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'История-11 диаграмма по районам'!$Q$5:$Q$129</c:f>
              <c:numCache>
                <c:formatCode>General</c:formatCode>
                <c:ptCount val="125"/>
                <c:pt idx="0">
                  <c:v>56.26</c:v>
                </c:pt>
                <c:pt idx="1">
                  <c:v>56.26</c:v>
                </c:pt>
                <c:pt idx="2">
                  <c:v>56.26</c:v>
                </c:pt>
                <c:pt idx="3">
                  <c:v>56.26</c:v>
                </c:pt>
                <c:pt idx="4">
                  <c:v>56.26</c:v>
                </c:pt>
                <c:pt idx="5">
                  <c:v>56.26</c:v>
                </c:pt>
                <c:pt idx="6">
                  <c:v>56.26</c:v>
                </c:pt>
                <c:pt idx="7">
                  <c:v>56.26</c:v>
                </c:pt>
                <c:pt idx="8">
                  <c:v>56.26</c:v>
                </c:pt>
                <c:pt idx="9">
                  <c:v>56.26</c:v>
                </c:pt>
                <c:pt idx="10">
                  <c:v>56.26</c:v>
                </c:pt>
                <c:pt idx="11">
                  <c:v>56.26</c:v>
                </c:pt>
                <c:pt idx="12">
                  <c:v>56.26</c:v>
                </c:pt>
                <c:pt idx="13">
                  <c:v>56.26</c:v>
                </c:pt>
                <c:pt idx="14">
                  <c:v>56.26</c:v>
                </c:pt>
                <c:pt idx="15">
                  <c:v>56.26</c:v>
                </c:pt>
                <c:pt idx="16">
                  <c:v>56.26</c:v>
                </c:pt>
                <c:pt idx="17">
                  <c:v>56.26</c:v>
                </c:pt>
                <c:pt idx="18">
                  <c:v>56.26</c:v>
                </c:pt>
                <c:pt idx="19">
                  <c:v>56.26</c:v>
                </c:pt>
                <c:pt idx="20">
                  <c:v>56.26</c:v>
                </c:pt>
                <c:pt idx="21">
                  <c:v>56.26</c:v>
                </c:pt>
                <c:pt idx="22">
                  <c:v>56.26</c:v>
                </c:pt>
                <c:pt idx="23">
                  <c:v>56.26</c:v>
                </c:pt>
                <c:pt idx="24">
                  <c:v>56.26</c:v>
                </c:pt>
                <c:pt idx="25">
                  <c:v>56.26</c:v>
                </c:pt>
                <c:pt idx="26">
                  <c:v>56.26</c:v>
                </c:pt>
                <c:pt idx="27">
                  <c:v>56.26</c:v>
                </c:pt>
                <c:pt idx="28">
                  <c:v>56.26</c:v>
                </c:pt>
                <c:pt idx="29">
                  <c:v>56.26</c:v>
                </c:pt>
                <c:pt idx="30">
                  <c:v>56.26</c:v>
                </c:pt>
                <c:pt idx="31">
                  <c:v>56.26</c:v>
                </c:pt>
                <c:pt idx="32">
                  <c:v>56.26</c:v>
                </c:pt>
                <c:pt idx="33">
                  <c:v>56.26</c:v>
                </c:pt>
                <c:pt idx="34">
                  <c:v>56.26</c:v>
                </c:pt>
                <c:pt idx="35">
                  <c:v>56.26</c:v>
                </c:pt>
                <c:pt idx="36">
                  <c:v>56.26</c:v>
                </c:pt>
                <c:pt idx="37">
                  <c:v>56.26</c:v>
                </c:pt>
                <c:pt idx="38">
                  <c:v>56.26</c:v>
                </c:pt>
                <c:pt idx="39">
                  <c:v>56.26</c:v>
                </c:pt>
                <c:pt idx="40">
                  <c:v>56.26</c:v>
                </c:pt>
                <c:pt idx="41">
                  <c:v>56.26</c:v>
                </c:pt>
                <c:pt idx="42">
                  <c:v>56.26</c:v>
                </c:pt>
                <c:pt idx="43">
                  <c:v>56.26</c:v>
                </c:pt>
                <c:pt idx="44">
                  <c:v>56.26</c:v>
                </c:pt>
                <c:pt idx="45">
                  <c:v>56.26</c:v>
                </c:pt>
                <c:pt idx="46">
                  <c:v>56.26</c:v>
                </c:pt>
                <c:pt idx="47">
                  <c:v>56.26</c:v>
                </c:pt>
                <c:pt idx="48">
                  <c:v>56.26</c:v>
                </c:pt>
                <c:pt idx="49">
                  <c:v>56.26</c:v>
                </c:pt>
                <c:pt idx="50">
                  <c:v>56.26</c:v>
                </c:pt>
                <c:pt idx="51">
                  <c:v>56.26</c:v>
                </c:pt>
                <c:pt idx="52">
                  <c:v>56.26</c:v>
                </c:pt>
                <c:pt idx="53">
                  <c:v>56.26</c:v>
                </c:pt>
                <c:pt idx="54">
                  <c:v>56.26</c:v>
                </c:pt>
                <c:pt idx="55">
                  <c:v>56.26</c:v>
                </c:pt>
                <c:pt idx="56">
                  <c:v>56.26</c:v>
                </c:pt>
                <c:pt idx="57">
                  <c:v>56.26</c:v>
                </c:pt>
                <c:pt idx="58">
                  <c:v>56.26</c:v>
                </c:pt>
                <c:pt idx="59">
                  <c:v>56.26</c:v>
                </c:pt>
                <c:pt idx="60">
                  <c:v>56.26</c:v>
                </c:pt>
                <c:pt idx="61">
                  <c:v>56.26</c:v>
                </c:pt>
                <c:pt idx="62">
                  <c:v>56.26</c:v>
                </c:pt>
                <c:pt idx="63">
                  <c:v>56.26</c:v>
                </c:pt>
                <c:pt idx="64">
                  <c:v>56.26</c:v>
                </c:pt>
                <c:pt idx="65">
                  <c:v>56.26</c:v>
                </c:pt>
                <c:pt idx="66">
                  <c:v>56.26</c:v>
                </c:pt>
                <c:pt idx="67">
                  <c:v>56.26</c:v>
                </c:pt>
                <c:pt idx="68">
                  <c:v>56.26</c:v>
                </c:pt>
                <c:pt idx="69">
                  <c:v>56.26</c:v>
                </c:pt>
                <c:pt idx="70">
                  <c:v>56.26</c:v>
                </c:pt>
                <c:pt idx="71">
                  <c:v>56.26</c:v>
                </c:pt>
                <c:pt idx="72">
                  <c:v>56.26</c:v>
                </c:pt>
                <c:pt idx="73">
                  <c:v>56.26</c:v>
                </c:pt>
                <c:pt idx="74">
                  <c:v>56.26</c:v>
                </c:pt>
                <c:pt idx="75">
                  <c:v>56.26</c:v>
                </c:pt>
                <c:pt idx="76">
                  <c:v>56.26</c:v>
                </c:pt>
                <c:pt idx="77">
                  <c:v>56.26</c:v>
                </c:pt>
                <c:pt idx="78">
                  <c:v>56.26</c:v>
                </c:pt>
                <c:pt idx="79">
                  <c:v>56.26</c:v>
                </c:pt>
                <c:pt idx="80">
                  <c:v>56.26</c:v>
                </c:pt>
                <c:pt idx="81">
                  <c:v>56.26</c:v>
                </c:pt>
                <c:pt idx="82">
                  <c:v>56.26</c:v>
                </c:pt>
                <c:pt idx="83">
                  <c:v>56.26</c:v>
                </c:pt>
                <c:pt idx="84">
                  <c:v>56.26</c:v>
                </c:pt>
                <c:pt idx="85">
                  <c:v>56.26</c:v>
                </c:pt>
                <c:pt idx="86">
                  <c:v>56.26</c:v>
                </c:pt>
                <c:pt idx="87">
                  <c:v>56.26</c:v>
                </c:pt>
                <c:pt idx="88">
                  <c:v>56.26</c:v>
                </c:pt>
                <c:pt idx="89">
                  <c:v>56.26</c:v>
                </c:pt>
                <c:pt idx="90">
                  <c:v>56.26</c:v>
                </c:pt>
                <c:pt idx="91">
                  <c:v>56.26</c:v>
                </c:pt>
                <c:pt idx="92">
                  <c:v>56.26</c:v>
                </c:pt>
                <c:pt idx="93">
                  <c:v>56.26</c:v>
                </c:pt>
                <c:pt idx="94">
                  <c:v>56.26</c:v>
                </c:pt>
                <c:pt idx="95">
                  <c:v>56.26</c:v>
                </c:pt>
                <c:pt idx="96">
                  <c:v>56.26</c:v>
                </c:pt>
                <c:pt idx="97">
                  <c:v>56.26</c:v>
                </c:pt>
                <c:pt idx="98">
                  <c:v>56.26</c:v>
                </c:pt>
                <c:pt idx="99">
                  <c:v>56.26</c:v>
                </c:pt>
                <c:pt idx="100">
                  <c:v>56.26</c:v>
                </c:pt>
                <c:pt idx="101">
                  <c:v>56.26</c:v>
                </c:pt>
                <c:pt idx="102">
                  <c:v>56.26</c:v>
                </c:pt>
                <c:pt idx="103">
                  <c:v>56.26</c:v>
                </c:pt>
                <c:pt idx="104">
                  <c:v>56.26</c:v>
                </c:pt>
                <c:pt idx="105">
                  <c:v>56.26</c:v>
                </c:pt>
                <c:pt idx="106">
                  <c:v>56.26</c:v>
                </c:pt>
                <c:pt idx="107">
                  <c:v>56.26</c:v>
                </c:pt>
                <c:pt idx="108">
                  <c:v>56.26</c:v>
                </c:pt>
                <c:pt idx="109">
                  <c:v>56.26</c:v>
                </c:pt>
                <c:pt idx="110">
                  <c:v>56.26</c:v>
                </c:pt>
                <c:pt idx="111">
                  <c:v>56.26</c:v>
                </c:pt>
                <c:pt idx="112">
                  <c:v>56.26</c:v>
                </c:pt>
                <c:pt idx="113">
                  <c:v>56.26</c:v>
                </c:pt>
                <c:pt idx="114">
                  <c:v>56.26</c:v>
                </c:pt>
                <c:pt idx="115">
                  <c:v>56.26</c:v>
                </c:pt>
                <c:pt idx="116">
                  <c:v>56.26</c:v>
                </c:pt>
                <c:pt idx="117">
                  <c:v>56.26</c:v>
                </c:pt>
                <c:pt idx="118">
                  <c:v>56.26</c:v>
                </c:pt>
                <c:pt idx="119">
                  <c:v>56.26</c:v>
                </c:pt>
                <c:pt idx="120">
                  <c:v>56.26</c:v>
                </c:pt>
                <c:pt idx="121">
                  <c:v>56.26</c:v>
                </c:pt>
                <c:pt idx="122">
                  <c:v>56.26</c:v>
                </c:pt>
                <c:pt idx="123">
                  <c:v>56.26</c:v>
                </c:pt>
                <c:pt idx="124">
                  <c:v>56.26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'История-11 диаграмма по районам'!$P$5:$P$129</c:f>
              <c:numCache>
                <c:formatCode>0.00</c:formatCode>
                <c:ptCount val="125"/>
                <c:pt idx="0">
                  <c:v>67.099999999999994</c:v>
                </c:pt>
                <c:pt idx="1">
                  <c:v>55.375</c:v>
                </c:pt>
                <c:pt idx="2">
                  <c:v>56</c:v>
                </c:pt>
                <c:pt idx="3">
                  <c:v>54</c:v>
                </c:pt>
                <c:pt idx="4">
                  <c:v>66</c:v>
                </c:pt>
                <c:pt idx="5">
                  <c:v>47</c:v>
                </c:pt>
                <c:pt idx="6">
                  <c:v>43</c:v>
                </c:pt>
                <c:pt idx="7">
                  <c:v>56</c:v>
                </c:pt>
                <c:pt idx="8">
                  <c:v>52</c:v>
                </c:pt>
                <c:pt idx="9">
                  <c:v>69</c:v>
                </c:pt>
                <c:pt idx="10">
                  <c:v>52.663636363636357</c:v>
                </c:pt>
                <c:pt idx="11">
                  <c:v>59.46</c:v>
                </c:pt>
                <c:pt idx="12">
                  <c:v>66.400000000000006</c:v>
                </c:pt>
                <c:pt idx="13">
                  <c:v>53.82</c:v>
                </c:pt>
                <c:pt idx="14">
                  <c:v>53.08</c:v>
                </c:pt>
                <c:pt idx="15">
                  <c:v>61.33</c:v>
                </c:pt>
                <c:pt idx="16">
                  <c:v>45.33</c:v>
                </c:pt>
                <c:pt idx="17">
                  <c:v>43.38</c:v>
                </c:pt>
                <c:pt idx="18">
                  <c:v>59</c:v>
                </c:pt>
                <c:pt idx="20">
                  <c:v>44</c:v>
                </c:pt>
                <c:pt idx="23">
                  <c:v>57.5</c:v>
                </c:pt>
                <c:pt idx="24">
                  <c:v>36</c:v>
                </c:pt>
                <c:pt idx="25">
                  <c:v>56.313749999999999</c:v>
                </c:pt>
                <c:pt idx="26">
                  <c:v>64.55</c:v>
                </c:pt>
                <c:pt idx="27">
                  <c:v>56.87</c:v>
                </c:pt>
                <c:pt idx="28">
                  <c:v>62.83</c:v>
                </c:pt>
                <c:pt idx="29">
                  <c:v>86</c:v>
                </c:pt>
                <c:pt idx="30">
                  <c:v>54.57</c:v>
                </c:pt>
                <c:pt idx="31">
                  <c:v>55</c:v>
                </c:pt>
                <c:pt idx="32">
                  <c:v>63.5</c:v>
                </c:pt>
                <c:pt idx="33">
                  <c:v>47.66</c:v>
                </c:pt>
                <c:pt idx="34">
                  <c:v>48</c:v>
                </c:pt>
                <c:pt idx="35">
                  <c:v>48.3</c:v>
                </c:pt>
                <c:pt idx="37">
                  <c:v>59.33</c:v>
                </c:pt>
                <c:pt idx="40">
                  <c:v>39.75</c:v>
                </c:pt>
                <c:pt idx="41">
                  <c:v>74</c:v>
                </c:pt>
                <c:pt idx="42">
                  <c:v>51</c:v>
                </c:pt>
                <c:pt idx="43">
                  <c:v>49</c:v>
                </c:pt>
                <c:pt idx="44">
                  <c:v>40.659999999999997</c:v>
                </c:pt>
                <c:pt idx="45">
                  <c:v>54.664444444444449</c:v>
                </c:pt>
                <c:pt idx="46">
                  <c:v>62</c:v>
                </c:pt>
                <c:pt idx="47">
                  <c:v>65</c:v>
                </c:pt>
                <c:pt idx="48">
                  <c:v>69.8</c:v>
                </c:pt>
                <c:pt idx="49">
                  <c:v>58</c:v>
                </c:pt>
                <c:pt idx="50">
                  <c:v>46.77</c:v>
                </c:pt>
                <c:pt idx="52">
                  <c:v>55</c:v>
                </c:pt>
                <c:pt idx="53">
                  <c:v>55</c:v>
                </c:pt>
                <c:pt idx="54">
                  <c:v>63.33</c:v>
                </c:pt>
                <c:pt idx="55">
                  <c:v>25</c:v>
                </c:pt>
                <c:pt idx="56">
                  <c:v>42</c:v>
                </c:pt>
                <c:pt idx="57">
                  <c:v>44</c:v>
                </c:pt>
                <c:pt idx="58">
                  <c:v>45.71</c:v>
                </c:pt>
                <c:pt idx="59">
                  <c:v>65</c:v>
                </c:pt>
                <c:pt idx="60">
                  <c:v>73</c:v>
                </c:pt>
                <c:pt idx="61">
                  <c:v>46</c:v>
                </c:pt>
                <c:pt idx="62">
                  <c:v>54</c:v>
                </c:pt>
                <c:pt idx="63">
                  <c:v>66.75</c:v>
                </c:pt>
                <c:pt idx="64">
                  <c:v>47.6</c:v>
                </c:pt>
                <c:pt idx="65">
                  <c:v>54.4</c:v>
                </c:pt>
                <c:pt idx="66">
                  <c:v>51</c:v>
                </c:pt>
                <c:pt idx="67">
                  <c:v>58</c:v>
                </c:pt>
                <c:pt idx="68">
                  <c:v>72</c:v>
                </c:pt>
                <c:pt idx="69">
                  <c:v>57</c:v>
                </c:pt>
                <c:pt idx="70">
                  <c:v>62</c:v>
                </c:pt>
                <c:pt idx="71">
                  <c:v>38.299999999999997</c:v>
                </c:pt>
                <c:pt idx="72">
                  <c:v>45</c:v>
                </c:pt>
                <c:pt idx="73">
                  <c:v>39</c:v>
                </c:pt>
                <c:pt idx="74">
                  <c:v>36</c:v>
                </c:pt>
                <c:pt idx="75">
                  <c:v>57.3</c:v>
                </c:pt>
                <c:pt idx="77">
                  <c:v>58</c:v>
                </c:pt>
                <c:pt idx="78">
                  <c:v>50</c:v>
                </c:pt>
                <c:pt idx="79">
                  <c:v>86</c:v>
                </c:pt>
                <c:pt idx="80">
                  <c:v>52</c:v>
                </c:pt>
                <c:pt idx="81">
                  <c:v>53.951171559365179</c:v>
                </c:pt>
                <c:pt idx="82">
                  <c:v>50</c:v>
                </c:pt>
                <c:pt idx="84">
                  <c:v>43.307692307692307</c:v>
                </c:pt>
                <c:pt idx="85">
                  <c:v>56.470588235294116</c:v>
                </c:pt>
                <c:pt idx="86">
                  <c:v>48.166666666666664</c:v>
                </c:pt>
                <c:pt idx="87">
                  <c:v>57.333333333333336</c:v>
                </c:pt>
                <c:pt idx="88">
                  <c:v>61.642857142857146</c:v>
                </c:pt>
                <c:pt idx="89">
                  <c:v>60.333333333333336</c:v>
                </c:pt>
                <c:pt idx="91">
                  <c:v>40.666666666666664</c:v>
                </c:pt>
                <c:pt idx="92">
                  <c:v>55.75</c:v>
                </c:pt>
                <c:pt idx="93">
                  <c:v>71</c:v>
                </c:pt>
                <c:pt idx="94">
                  <c:v>56.333333333333336</c:v>
                </c:pt>
                <c:pt idx="95">
                  <c:v>70.2</c:v>
                </c:pt>
                <c:pt idx="96">
                  <c:v>48.46153846153846</c:v>
                </c:pt>
                <c:pt idx="97">
                  <c:v>38</c:v>
                </c:pt>
                <c:pt idx="98">
                  <c:v>37</c:v>
                </c:pt>
                <c:pt idx="99">
                  <c:v>40.375</c:v>
                </c:pt>
                <c:pt idx="100">
                  <c:v>49.5</c:v>
                </c:pt>
                <c:pt idx="101">
                  <c:v>56</c:v>
                </c:pt>
                <c:pt idx="102">
                  <c:v>59.125</c:v>
                </c:pt>
                <c:pt idx="103">
                  <c:v>61.535714285714285</c:v>
                </c:pt>
                <c:pt idx="104">
                  <c:v>39.166666666666664</c:v>
                </c:pt>
                <c:pt idx="105">
                  <c:v>60.962962962962962</c:v>
                </c:pt>
                <c:pt idx="106">
                  <c:v>53.666666666666664</c:v>
                </c:pt>
                <c:pt idx="107">
                  <c:v>64.391304347826093</c:v>
                </c:pt>
                <c:pt idx="108">
                  <c:v>60.487179487179489</c:v>
                </c:pt>
                <c:pt idx="109">
                  <c:v>57.266666666666666</c:v>
                </c:pt>
                <c:pt idx="110">
                  <c:v>59.53846153846154</c:v>
                </c:pt>
                <c:pt idx="113">
                  <c:v>64.222222222222229</c:v>
                </c:pt>
                <c:pt idx="114">
                  <c:v>67</c:v>
                </c:pt>
                <c:pt idx="115">
                  <c:v>89</c:v>
                </c:pt>
                <c:pt idx="116">
                  <c:v>56</c:v>
                </c:pt>
                <c:pt idx="117">
                  <c:v>78</c:v>
                </c:pt>
                <c:pt idx="118">
                  <c:v>64</c:v>
                </c:pt>
                <c:pt idx="119">
                  <c:v>64</c:v>
                </c:pt>
                <c:pt idx="120">
                  <c:v>55</c:v>
                </c:pt>
                <c:pt idx="121">
                  <c:v>57</c:v>
                </c:pt>
                <c:pt idx="123">
                  <c:v>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'История-11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'История-11 диаграмма по районам'!$U$5:$U$129</c:f>
              <c:numCache>
                <c:formatCode>General</c:formatCode>
                <c:ptCount val="125"/>
                <c:pt idx="0">
                  <c:v>54.87</c:v>
                </c:pt>
                <c:pt idx="1">
                  <c:v>54.87</c:v>
                </c:pt>
                <c:pt idx="2">
                  <c:v>54.87</c:v>
                </c:pt>
                <c:pt idx="3">
                  <c:v>54.87</c:v>
                </c:pt>
                <c:pt idx="4">
                  <c:v>54.87</c:v>
                </c:pt>
                <c:pt idx="5">
                  <c:v>54.87</c:v>
                </c:pt>
                <c:pt idx="6">
                  <c:v>54.87</c:v>
                </c:pt>
                <c:pt idx="7">
                  <c:v>54.87</c:v>
                </c:pt>
                <c:pt idx="8">
                  <c:v>54.87</c:v>
                </c:pt>
                <c:pt idx="9">
                  <c:v>54.87</c:v>
                </c:pt>
                <c:pt idx="10">
                  <c:v>54.87</c:v>
                </c:pt>
                <c:pt idx="11">
                  <c:v>54.87</c:v>
                </c:pt>
                <c:pt idx="12">
                  <c:v>54.87</c:v>
                </c:pt>
                <c:pt idx="13">
                  <c:v>54.87</c:v>
                </c:pt>
                <c:pt idx="14">
                  <c:v>54.87</c:v>
                </c:pt>
                <c:pt idx="15">
                  <c:v>54.87</c:v>
                </c:pt>
                <c:pt idx="16">
                  <c:v>54.87</c:v>
                </c:pt>
                <c:pt idx="17">
                  <c:v>54.87</c:v>
                </c:pt>
                <c:pt idx="18">
                  <c:v>54.87</c:v>
                </c:pt>
                <c:pt idx="19">
                  <c:v>54.87</c:v>
                </c:pt>
                <c:pt idx="20">
                  <c:v>54.87</c:v>
                </c:pt>
                <c:pt idx="21">
                  <c:v>54.87</c:v>
                </c:pt>
                <c:pt idx="22">
                  <c:v>54.87</c:v>
                </c:pt>
                <c:pt idx="23">
                  <c:v>54.87</c:v>
                </c:pt>
                <c:pt idx="24">
                  <c:v>54.87</c:v>
                </c:pt>
                <c:pt idx="25">
                  <c:v>54.87</c:v>
                </c:pt>
                <c:pt idx="26">
                  <c:v>54.87</c:v>
                </c:pt>
                <c:pt idx="27">
                  <c:v>54.87</c:v>
                </c:pt>
                <c:pt idx="28">
                  <c:v>54.87</c:v>
                </c:pt>
                <c:pt idx="29">
                  <c:v>54.87</c:v>
                </c:pt>
                <c:pt idx="30">
                  <c:v>54.87</c:v>
                </c:pt>
                <c:pt idx="31">
                  <c:v>54.87</c:v>
                </c:pt>
                <c:pt idx="32">
                  <c:v>54.87</c:v>
                </c:pt>
                <c:pt idx="33">
                  <c:v>54.87</c:v>
                </c:pt>
                <c:pt idx="34">
                  <c:v>54.87</c:v>
                </c:pt>
                <c:pt idx="35">
                  <c:v>54.87</c:v>
                </c:pt>
                <c:pt idx="36">
                  <c:v>54.87</c:v>
                </c:pt>
                <c:pt idx="37">
                  <c:v>54.87</c:v>
                </c:pt>
                <c:pt idx="38">
                  <c:v>54.87</c:v>
                </c:pt>
                <c:pt idx="39">
                  <c:v>54.87</c:v>
                </c:pt>
                <c:pt idx="40">
                  <c:v>54.87</c:v>
                </c:pt>
                <c:pt idx="41">
                  <c:v>54.87</c:v>
                </c:pt>
                <c:pt idx="42">
                  <c:v>54.87</c:v>
                </c:pt>
                <c:pt idx="43">
                  <c:v>54.87</c:v>
                </c:pt>
                <c:pt idx="44">
                  <c:v>54.87</c:v>
                </c:pt>
                <c:pt idx="45">
                  <c:v>54.87</c:v>
                </c:pt>
                <c:pt idx="46">
                  <c:v>54.87</c:v>
                </c:pt>
                <c:pt idx="47">
                  <c:v>54.87</c:v>
                </c:pt>
                <c:pt idx="48">
                  <c:v>54.87</c:v>
                </c:pt>
                <c:pt idx="49">
                  <c:v>54.87</c:v>
                </c:pt>
                <c:pt idx="50">
                  <c:v>54.87</c:v>
                </c:pt>
                <c:pt idx="51">
                  <c:v>54.87</c:v>
                </c:pt>
                <c:pt idx="52">
                  <c:v>54.87</c:v>
                </c:pt>
                <c:pt idx="53">
                  <c:v>54.87</c:v>
                </c:pt>
                <c:pt idx="54">
                  <c:v>54.87</c:v>
                </c:pt>
                <c:pt idx="55">
                  <c:v>54.87</c:v>
                </c:pt>
                <c:pt idx="56">
                  <c:v>54.87</c:v>
                </c:pt>
                <c:pt idx="57">
                  <c:v>54.87</c:v>
                </c:pt>
                <c:pt idx="58">
                  <c:v>54.87</c:v>
                </c:pt>
                <c:pt idx="59">
                  <c:v>54.87</c:v>
                </c:pt>
                <c:pt idx="60">
                  <c:v>54.87</c:v>
                </c:pt>
                <c:pt idx="61">
                  <c:v>54.87</c:v>
                </c:pt>
                <c:pt idx="62">
                  <c:v>54.87</c:v>
                </c:pt>
                <c:pt idx="63">
                  <c:v>54.87</c:v>
                </c:pt>
                <c:pt idx="64">
                  <c:v>54.87</c:v>
                </c:pt>
                <c:pt idx="65">
                  <c:v>54.87</c:v>
                </c:pt>
                <c:pt idx="66">
                  <c:v>54.87</c:v>
                </c:pt>
                <c:pt idx="67">
                  <c:v>54.87</c:v>
                </c:pt>
                <c:pt idx="68">
                  <c:v>54.87</c:v>
                </c:pt>
                <c:pt idx="69">
                  <c:v>54.87</c:v>
                </c:pt>
                <c:pt idx="70">
                  <c:v>54.87</c:v>
                </c:pt>
                <c:pt idx="71">
                  <c:v>54.87</c:v>
                </c:pt>
                <c:pt idx="72">
                  <c:v>54.87</c:v>
                </c:pt>
                <c:pt idx="73">
                  <c:v>54.87</c:v>
                </c:pt>
                <c:pt idx="74">
                  <c:v>54.87</c:v>
                </c:pt>
                <c:pt idx="75">
                  <c:v>54.87</c:v>
                </c:pt>
                <c:pt idx="76">
                  <c:v>54.87</c:v>
                </c:pt>
                <c:pt idx="77">
                  <c:v>54.87</c:v>
                </c:pt>
                <c:pt idx="78">
                  <c:v>54.87</c:v>
                </c:pt>
                <c:pt idx="79">
                  <c:v>54.87</c:v>
                </c:pt>
                <c:pt idx="80">
                  <c:v>54.87</c:v>
                </c:pt>
                <c:pt idx="81">
                  <c:v>54.87</c:v>
                </c:pt>
                <c:pt idx="82">
                  <c:v>54.87</c:v>
                </c:pt>
                <c:pt idx="83">
                  <c:v>54.87</c:v>
                </c:pt>
                <c:pt idx="84">
                  <c:v>54.87</c:v>
                </c:pt>
                <c:pt idx="85">
                  <c:v>54.87</c:v>
                </c:pt>
                <c:pt idx="86">
                  <c:v>54.87</c:v>
                </c:pt>
                <c:pt idx="87">
                  <c:v>54.87</c:v>
                </c:pt>
                <c:pt idx="88">
                  <c:v>54.87</c:v>
                </c:pt>
                <c:pt idx="89">
                  <c:v>54.87</c:v>
                </c:pt>
                <c:pt idx="90">
                  <c:v>54.87</c:v>
                </c:pt>
                <c:pt idx="91">
                  <c:v>54.87</c:v>
                </c:pt>
                <c:pt idx="92">
                  <c:v>54.87</c:v>
                </c:pt>
                <c:pt idx="93">
                  <c:v>54.87</c:v>
                </c:pt>
                <c:pt idx="94">
                  <c:v>54.87</c:v>
                </c:pt>
                <c:pt idx="95">
                  <c:v>54.87</c:v>
                </c:pt>
                <c:pt idx="96">
                  <c:v>54.87</c:v>
                </c:pt>
                <c:pt idx="97">
                  <c:v>54.87</c:v>
                </c:pt>
                <c:pt idx="98">
                  <c:v>54.87</c:v>
                </c:pt>
                <c:pt idx="99">
                  <c:v>54.87</c:v>
                </c:pt>
                <c:pt idx="100">
                  <c:v>54.87</c:v>
                </c:pt>
                <c:pt idx="101">
                  <c:v>54.87</c:v>
                </c:pt>
                <c:pt idx="102">
                  <c:v>54.87</c:v>
                </c:pt>
                <c:pt idx="103">
                  <c:v>54.87</c:v>
                </c:pt>
                <c:pt idx="104">
                  <c:v>54.87</c:v>
                </c:pt>
                <c:pt idx="105">
                  <c:v>54.87</c:v>
                </c:pt>
                <c:pt idx="106">
                  <c:v>54.87</c:v>
                </c:pt>
                <c:pt idx="107">
                  <c:v>54.87</c:v>
                </c:pt>
                <c:pt idx="108">
                  <c:v>54.87</c:v>
                </c:pt>
                <c:pt idx="109">
                  <c:v>54.87</c:v>
                </c:pt>
                <c:pt idx="110">
                  <c:v>54.87</c:v>
                </c:pt>
                <c:pt idx="111">
                  <c:v>54.87</c:v>
                </c:pt>
                <c:pt idx="112">
                  <c:v>54.87</c:v>
                </c:pt>
                <c:pt idx="113">
                  <c:v>54.87</c:v>
                </c:pt>
                <c:pt idx="114">
                  <c:v>54.87</c:v>
                </c:pt>
                <c:pt idx="115">
                  <c:v>54.87</c:v>
                </c:pt>
                <c:pt idx="116">
                  <c:v>54.87</c:v>
                </c:pt>
                <c:pt idx="117">
                  <c:v>54.87</c:v>
                </c:pt>
                <c:pt idx="118">
                  <c:v>54.87</c:v>
                </c:pt>
                <c:pt idx="119">
                  <c:v>54.87</c:v>
                </c:pt>
                <c:pt idx="120">
                  <c:v>54.87</c:v>
                </c:pt>
                <c:pt idx="121">
                  <c:v>54.87</c:v>
                </c:pt>
                <c:pt idx="122">
                  <c:v>54.87</c:v>
                </c:pt>
                <c:pt idx="123">
                  <c:v>54.87</c:v>
                </c:pt>
                <c:pt idx="124">
                  <c:v>54.87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'История-11 диаграмма по районам'!$T$5:$T$129</c:f>
              <c:numCache>
                <c:formatCode>0.00</c:formatCode>
                <c:ptCount val="125"/>
                <c:pt idx="0">
                  <c:v>47.5</c:v>
                </c:pt>
                <c:pt idx="1">
                  <c:v>55.372147950089129</c:v>
                </c:pt>
                <c:pt idx="2">
                  <c:v>61.352941176470587</c:v>
                </c:pt>
                <c:pt idx="3">
                  <c:v>53.583333333333336</c:v>
                </c:pt>
                <c:pt idx="4">
                  <c:v>72.2</c:v>
                </c:pt>
                <c:pt idx="5">
                  <c:v>49.5</c:v>
                </c:pt>
                <c:pt idx="6">
                  <c:v>47</c:v>
                </c:pt>
                <c:pt idx="7">
                  <c:v>71.25</c:v>
                </c:pt>
                <c:pt idx="8">
                  <c:v>47.090909090909093</c:v>
                </c:pt>
                <c:pt idx="9">
                  <c:v>41</c:v>
                </c:pt>
                <c:pt idx="10">
                  <c:v>50.357305194805193</c:v>
                </c:pt>
                <c:pt idx="11">
                  <c:v>68</c:v>
                </c:pt>
                <c:pt idx="12">
                  <c:v>63.125</c:v>
                </c:pt>
                <c:pt idx="13">
                  <c:v>66</c:v>
                </c:pt>
                <c:pt idx="14">
                  <c:v>43.25</c:v>
                </c:pt>
                <c:pt idx="15">
                  <c:v>58.8125</c:v>
                </c:pt>
                <c:pt idx="16">
                  <c:v>47</c:v>
                </c:pt>
                <c:pt idx="17">
                  <c:v>38</c:v>
                </c:pt>
                <c:pt idx="19">
                  <c:v>42</c:v>
                </c:pt>
                <c:pt idx="20">
                  <c:v>41.142857142857146</c:v>
                </c:pt>
                <c:pt idx="23">
                  <c:v>52.6</c:v>
                </c:pt>
                <c:pt idx="24">
                  <c:v>34</c:v>
                </c:pt>
                <c:pt idx="25">
                  <c:v>47.471882284382289</c:v>
                </c:pt>
                <c:pt idx="26">
                  <c:v>52.307692307692307</c:v>
                </c:pt>
                <c:pt idx="27">
                  <c:v>48.5</c:v>
                </c:pt>
                <c:pt idx="28">
                  <c:v>51.909090909090907</c:v>
                </c:pt>
                <c:pt idx="29">
                  <c:v>41</c:v>
                </c:pt>
                <c:pt idx="30">
                  <c:v>56.666666666666664</c:v>
                </c:pt>
                <c:pt idx="31">
                  <c:v>33</c:v>
                </c:pt>
                <c:pt idx="32">
                  <c:v>54</c:v>
                </c:pt>
                <c:pt idx="34">
                  <c:v>41.25</c:v>
                </c:pt>
                <c:pt idx="35">
                  <c:v>47</c:v>
                </c:pt>
                <c:pt idx="37">
                  <c:v>42.8</c:v>
                </c:pt>
                <c:pt idx="38">
                  <c:v>65.333333333333329</c:v>
                </c:pt>
                <c:pt idx="40">
                  <c:v>18</c:v>
                </c:pt>
                <c:pt idx="41">
                  <c:v>42.2</c:v>
                </c:pt>
                <c:pt idx="42">
                  <c:v>55.333333333333336</c:v>
                </c:pt>
                <c:pt idx="43">
                  <c:v>50.25</c:v>
                </c:pt>
                <c:pt idx="44">
                  <c:v>60</c:v>
                </c:pt>
                <c:pt idx="45">
                  <c:v>53.892390572390561</c:v>
                </c:pt>
                <c:pt idx="46">
                  <c:v>64.88</c:v>
                </c:pt>
                <c:pt idx="47">
                  <c:v>63.38</c:v>
                </c:pt>
                <c:pt idx="48">
                  <c:v>68.333333333333329</c:v>
                </c:pt>
                <c:pt idx="49">
                  <c:v>69.333333333333329</c:v>
                </c:pt>
                <c:pt idx="50">
                  <c:v>62.636363636363633</c:v>
                </c:pt>
                <c:pt idx="51">
                  <c:v>53.333333333333336</c:v>
                </c:pt>
                <c:pt idx="52">
                  <c:v>69</c:v>
                </c:pt>
                <c:pt idx="53">
                  <c:v>54</c:v>
                </c:pt>
                <c:pt idx="54">
                  <c:v>40</c:v>
                </c:pt>
                <c:pt idx="55">
                  <c:v>46.5</c:v>
                </c:pt>
                <c:pt idx="56">
                  <c:v>54</c:v>
                </c:pt>
                <c:pt idx="58">
                  <c:v>46.666666666666664</c:v>
                </c:pt>
                <c:pt idx="59">
                  <c:v>34</c:v>
                </c:pt>
                <c:pt idx="60">
                  <c:v>60.333333333333336</c:v>
                </c:pt>
                <c:pt idx="61">
                  <c:v>37</c:v>
                </c:pt>
                <c:pt idx="62">
                  <c:v>37</c:v>
                </c:pt>
                <c:pt idx="63">
                  <c:v>58</c:v>
                </c:pt>
                <c:pt idx="64">
                  <c:v>51.666666666666664</c:v>
                </c:pt>
                <c:pt idx="65">
                  <c:v>54.050850340136051</c:v>
                </c:pt>
                <c:pt idx="66">
                  <c:v>55.666666666666664</c:v>
                </c:pt>
                <c:pt idx="67">
                  <c:v>58.333333333333336</c:v>
                </c:pt>
                <c:pt idx="68">
                  <c:v>60</c:v>
                </c:pt>
                <c:pt idx="69">
                  <c:v>67</c:v>
                </c:pt>
                <c:pt idx="70">
                  <c:v>54</c:v>
                </c:pt>
                <c:pt idx="71">
                  <c:v>44.5</c:v>
                </c:pt>
                <c:pt idx="72">
                  <c:v>49</c:v>
                </c:pt>
                <c:pt idx="73">
                  <c:v>38.200000000000003</c:v>
                </c:pt>
                <c:pt idx="74">
                  <c:v>49.666666666666664</c:v>
                </c:pt>
                <c:pt idx="75">
                  <c:v>74.5</c:v>
                </c:pt>
                <c:pt idx="77">
                  <c:v>55.428571428571431</c:v>
                </c:pt>
                <c:pt idx="78">
                  <c:v>40.166666666666664</c:v>
                </c:pt>
                <c:pt idx="79">
                  <c:v>58.875</c:v>
                </c:pt>
                <c:pt idx="80">
                  <c:v>51.375</c:v>
                </c:pt>
                <c:pt idx="81">
                  <c:v>50.367326323452531</c:v>
                </c:pt>
                <c:pt idx="82">
                  <c:v>40.285714285714285</c:v>
                </c:pt>
                <c:pt idx="83">
                  <c:v>44.666666666666664</c:v>
                </c:pt>
                <c:pt idx="84">
                  <c:v>46.1</c:v>
                </c:pt>
                <c:pt idx="85">
                  <c:v>49.5625</c:v>
                </c:pt>
                <c:pt idx="86">
                  <c:v>49.285714285714285</c:v>
                </c:pt>
                <c:pt idx="87">
                  <c:v>51.833333333333336</c:v>
                </c:pt>
                <c:pt idx="88">
                  <c:v>52.388888888888886</c:v>
                </c:pt>
                <c:pt idx="89">
                  <c:v>37</c:v>
                </c:pt>
                <c:pt idx="90">
                  <c:v>54</c:v>
                </c:pt>
                <c:pt idx="91">
                  <c:v>38</c:v>
                </c:pt>
                <c:pt idx="92">
                  <c:v>38.888888888888886</c:v>
                </c:pt>
                <c:pt idx="93">
                  <c:v>56.666666666666664</c:v>
                </c:pt>
                <c:pt idx="94">
                  <c:v>43.666666666666664</c:v>
                </c:pt>
                <c:pt idx="95">
                  <c:v>57.428571428571431</c:v>
                </c:pt>
                <c:pt idx="96">
                  <c:v>55</c:v>
                </c:pt>
                <c:pt idx="97">
                  <c:v>50.666666666666664</c:v>
                </c:pt>
                <c:pt idx="98">
                  <c:v>43</c:v>
                </c:pt>
                <c:pt idx="99">
                  <c:v>59.5</c:v>
                </c:pt>
                <c:pt idx="100">
                  <c:v>37</c:v>
                </c:pt>
                <c:pt idx="101">
                  <c:v>38.285714285714285</c:v>
                </c:pt>
                <c:pt idx="102">
                  <c:v>56.5</c:v>
                </c:pt>
                <c:pt idx="103">
                  <c:v>52.736842105263158</c:v>
                </c:pt>
                <c:pt idx="104">
                  <c:v>48.166666666666664</c:v>
                </c:pt>
                <c:pt idx="105">
                  <c:v>62.363636363636367</c:v>
                </c:pt>
                <c:pt idx="106">
                  <c:v>65.285714285714292</c:v>
                </c:pt>
                <c:pt idx="107">
                  <c:v>59.545454545454547</c:v>
                </c:pt>
                <c:pt idx="108">
                  <c:v>57.304347826086953</c:v>
                </c:pt>
                <c:pt idx="109">
                  <c:v>49.238095238095241</c:v>
                </c:pt>
                <c:pt idx="110">
                  <c:v>66.285714285714292</c:v>
                </c:pt>
                <c:pt idx="113">
                  <c:v>59.715521442495124</c:v>
                </c:pt>
                <c:pt idx="114">
                  <c:v>64.21052631578948</c:v>
                </c:pt>
                <c:pt idx="115">
                  <c:v>49</c:v>
                </c:pt>
                <c:pt idx="116">
                  <c:v>65.5625</c:v>
                </c:pt>
                <c:pt idx="117">
                  <c:v>60</c:v>
                </c:pt>
                <c:pt idx="118">
                  <c:v>72.333333333333329</c:v>
                </c:pt>
                <c:pt idx="119">
                  <c:v>58.125</c:v>
                </c:pt>
                <c:pt idx="121">
                  <c:v>68.333333333333329</c:v>
                </c:pt>
                <c:pt idx="122">
                  <c:v>52</c:v>
                </c:pt>
                <c:pt idx="123">
                  <c:v>47.875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 cap="flat" cmpd="sng" algn="ctr">
              <a:solidFill>
                <a:srgbClr val="3333CC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'История-11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'История-11 диаграмма по районам'!$Y$5:$Y$129</c:f>
              <c:numCache>
                <c:formatCode>General</c:formatCode>
                <c:ptCount val="125"/>
                <c:pt idx="0">
                  <c:v>53.21</c:v>
                </c:pt>
                <c:pt idx="1">
                  <c:v>53.21</c:v>
                </c:pt>
                <c:pt idx="2">
                  <c:v>53.21</c:v>
                </c:pt>
                <c:pt idx="3">
                  <c:v>53.21</c:v>
                </c:pt>
                <c:pt idx="4">
                  <c:v>53.21</c:v>
                </c:pt>
                <c:pt idx="5">
                  <c:v>53.21</c:v>
                </c:pt>
                <c:pt idx="6">
                  <c:v>53.21</c:v>
                </c:pt>
                <c:pt idx="7">
                  <c:v>53.21</c:v>
                </c:pt>
                <c:pt idx="8">
                  <c:v>53.21</c:v>
                </c:pt>
                <c:pt idx="9">
                  <c:v>53.21</c:v>
                </c:pt>
                <c:pt idx="10">
                  <c:v>53.21</c:v>
                </c:pt>
                <c:pt idx="11">
                  <c:v>53.21</c:v>
                </c:pt>
                <c:pt idx="12">
                  <c:v>53.21</c:v>
                </c:pt>
                <c:pt idx="13">
                  <c:v>53.21</c:v>
                </c:pt>
                <c:pt idx="14">
                  <c:v>53.21</c:v>
                </c:pt>
                <c:pt idx="15">
                  <c:v>53.21</c:v>
                </c:pt>
                <c:pt idx="16">
                  <c:v>53.21</c:v>
                </c:pt>
                <c:pt idx="17">
                  <c:v>53.21</c:v>
                </c:pt>
                <c:pt idx="18">
                  <c:v>53.21</c:v>
                </c:pt>
                <c:pt idx="19">
                  <c:v>53.21</c:v>
                </c:pt>
                <c:pt idx="20">
                  <c:v>53.21</c:v>
                </c:pt>
                <c:pt idx="21">
                  <c:v>53.21</c:v>
                </c:pt>
                <c:pt idx="22">
                  <c:v>53.21</c:v>
                </c:pt>
                <c:pt idx="23">
                  <c:v>53.21</c:v>
                </c:pt>
                <c:pt idx="24">
                  <c:v>53.21</c:v>
                </c:pt>
                <c:pt idx="25">
                  <c:v>53.21</c:v>
                </c:pt>
                <c:pt idx="26">
                  <c:v>53.21</c:v>
                </c:pt>
                <c:pt idx="27">
                  <c:v>53.21</c:v>
                </c:pt>
                <c:pt idx="28">
                  <c:v>53.21</c:v>
                </c:pt>
                <c:pt idx="29">
                  <c:v>53.21</c:v>
                </c:pt>
                <c:pt idx="30">
                  <c:v>53.21</c:v>
                </c:pt>
                <c:pt idx="31">
                  <c:v>53.21</c:v>
                </c:pt>
                <c:pt idx="32">
                  <c:v>53.21</c:v>
                </c:pt>
                <c:pt idx="33">
                  <c:v>53.21</c:v>
                </c:pt>
                <c:pt idx="34">
                  <c:v>53.21</c:v>
                </c:pt>
                <c:pt idx="35">
                  <c:v>53.21</c:v>
                </c:pt>
                <c:pt idx="36">
                  <c:v>53.21</c:v>
                </c:pt>
                <c:pt idx="37">
                  <c:v>53.21</c:v>
                </c:pt>
                <c:pt idx="38">
                  <c:v>53.21</c:v>
                </c:pt>
                <c:pt idx="39">
                  <c:v>53.21</c:v>
                </c:pt>
                <c:pt idx="40">
                  <c:v>53.21</c:v>
                </c:pt>
                <c:pt idx="41">
                  <c:v>53.21</c:v>
                </c:pt>
                <c:pt idx="42">
                  <c:v>53.21</c:v>
                </c:pt>
                <c:pt idx="43">
                  <c:v>53.21</c:v>
                </c:pt>
                <c:pt idx="44">
                  <c:v>53.21</c:v>
                </c:pt>
                <c:pt idx="45">
                  <c:v>53.21</c:v>
                </c:pt>
                <c:pt idx="46">
                  <c:v>53.21</c:v>
                </c:pt>
                <c:pt idx="47">
                  <c:v>53.21</c:v>
                </c:pt>
                <c:pt idx="48">
                  <c:v>53.21</c:v>
                </c:pt>
                <c:pt idx="49">
                  <c:v>53.21</c:v>
                </c:pt>
                <c:pt idx="50">
                  <c:v>53.21</c:v>
                </c:pt>
                <c:pt idx="51">
                  <c:v>53.21</c:v>
                </c:pt>
                <c:pt idx="52">
                  <c:v>53.21</c:v>
                </c:pt>
                <c:pt idx="53">
                  <c:v>53.21</c:v>
                </c:pt>
                <c:pt idx="54">
                  <c:v>53.21</c:v>
                </c:pt>
                <c:pt idx="55">
                  <c:v>53.21</c:v>
                </c:pt>
                <c:pt idx="56">
                  <c:v>53.21</c:v>
                </c:pt>
                <c:pt idx="57">
                  <c:v>53.21</c:v>
                </c:pt>
                <c:pt idx="58">
                  <c:v>53.21</c:v>
                </c:pt>
                <c:pt idx="59">
                  <c:v>53.21</c:v>
                </c:pt>
                <c:pt idx="60">
                  <c:v>53.21</c:v>
                </c:pt>
                <c:pt idx="61">
                  <c:v>53.21</c:v>
                </c:pt>
                <c:pt idx="62">
                  <c:v>53.21</c:v>
                </c:pt>
                <c:pt idx="63">
                  <c:v>53.21</c:v>
                </c:pt>
                <c:pt idx="64">
                  <c:v>53.21</c:v>
                </c:pt>
                <c:pt idx="65">
                  <c:v>53.21</c:v>
                </c:pt>
                <c:pt idx="66">
                  <c:v>53.21</c:v>
                </c:pt>
                <c:pt idx="67">
                  <c:v>53.21</c:v>
                </c:pt>
                <c:pt idx="68">
                  <c:v>53.21</c:v>
                </c:pt>
                <c:pt idx="69">
                  <c:v>53.21</c:v>
                </c:pt>
                <c:pt idx="70">
                  <c:v>53.21</c:v>
                </c:pt>
                <c:pt idx="71">
                  <c:v>53.21</c:v>
                </c:pt>
                <c:pt idx="72">
                  <c:v>53.21</c:v>
                </c:pt>
                <c:pt idx="73">
                  <c:v>53.21</c:v>
                </c:pt>
                <c:pt idx="74">
                  <c:v>53.21</c:v>
                </c:pt>
                <c:pt idx="75">
                  <c:v>53.21</c:v>
                </c:pt>
                <c:pt idx="76">
                  <c:v>53.21</c:v>
                </c:pt>
                <c:pt idx="77">
                  <c:v>53.21</c:v>
                </c:pt>
                <c:pt idx="78">
                  <c:v>53.21</c:v>
                </c:pt>
                <c:pt idx="79">
                  <c:v>53.21</c:v>
                </c:pt>
                <c:pt idx="80">
                  <c:v>53.21</c:v>
                </c:pt>
                <c:pt idx="81">
                  <c:v>53.21</c:v>
                </c:pt>
                <c:pt idx="82">
                  <c:v>53.21</c:v>
                </c:pt>
                <c:pt idx="83">
                  <c:v>53.21</c:v>
                </c:pt>
                <c:pt idx="84">
                  <c:v>53.21</c:v>
                </c:pt>
                <c:pt idx="85">
                  <c:v>53.21</c:v>
                </c:pt>
                <c:pt idx="86">
                  <c:v>53.21</c:v>
                </c:pt>
                <c:pt idx="87">
                  <c:v>53.21</c:v>
                </c:pt>
                <c:pt idx="88">
                  <c:v>53.21</c:v>
                </c:pt>
                <c:pt idx="89">
                  <c:v>53.21</c:v>
                </c:pt>
                <c:pt idx="90">
                  <c:v>53.21</c:v>
                </c:pt>
                <c:pt idx="91">
                  <c:v>53.21</c:v>
                </c:pt>
                <c:pt idx="92">
                  <c:v>53.21</c:v>
                </c:pt>
                <c:pt idx="93">
                  <c:v>53.21</c:v>
                </c:pt>
                <c:pt idx="94">
                  <c:v>53.21</c:v>
                </c:pt>
                <c:pt idx="95">
                  <c:v>53.21</c:v>
                </c:pt>
                <c:pt idx="96">
                  <c:v>53.21</c:v>
                </c:pt>
                <c:pt idx="97">
                  <c:v>53.21</c:v>
                </c:pt>
                <c:pt idx="98">
                  <c:v>53.21</c:v>
                </c:pt>
                <c:pt idx="99">
                  <c:v>53.21</c:v>
                </c:pt>
                <c:pt idx="100">
                  <c:v>53.21</c:v>
                </c:pt>
                <c:pt idx="101">
                  <c:v>53.21</c:v>
                </c:pt>
                <c:pt idx="102">
                  <c:v>53.21</c:v>
                </c:pt>
                <c:pt idx="103">
                  <c:v>53.21</c:v>
                </c:pt>
                <c:pt idx="104">
                  <c:v>53.21</c:v>
                </c:pt>
                <c:pt idx="105">
                  <c:v>53.21</c:v>
                </c:pt>
                <c:pt idx="106">
                  <c:v>53.21</c:v>
                </c:pt>
                <c:pt idx="107">
                  <c:v>53.21</c:v>
                </c:pt>
                <c:pt idx="108">
                  <c:v>53.21</c:v>
                </c:pt>
                <c:pt idx="109">
                  <c:v>53.21</c:v>
                </c:pt>
                <c:pt idx="110">
                  <c:v>53.21</c:v>
                </c:pt>
                <c:pt idx="111">
                  <c:v>53.21</c:v>
                </c:pt>
                <c:pt idx="112">
                  <c:v>53.21</c:v>
                </c:pt>
                <c:pt idx="113">
                  <c:v>53.21</c:v>
                </c:pt>
                <c:pt idx="114">
                  <c:v>53.21</c:v>
                </c:pt>
                <c:pt idx="115">
                  <c:v>53.21</c:v>
                </c:pt>
                <c:pt idx="116">
                  <c:v>53.21</c:v>
                </c:pt>
                <c:pt idx="117">
                  <c:v>53.21</c:v>
                </c:pt>
                <c:pt idx="118">
                  <c:v>53.21</c:v>
                </c:pt>
                <c:pt idx="119">
                  <c:v>53.21</c:v>
                </c:pt>
                <c:pt idx="120">
                  <c:v>53.21</c:v>
                </c:pt>
                <c:pt idx="121">
                  <c:v>53.21</c:v>
                </c:pt>
                <c:pt idx="122">
                  <c:v>53.21</c:v>
                </c:pt>
                <c:pt idx="123">
                  <c:v>53.21</c:v>
                </c:pt>
                <c:pt idx="124">
                  <c:v>53.21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 cap="flat" cmpd="sng" algn="ctr">
              <a:solidFill>
                <a:srgbClr val="00B0F0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'История-11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'История-11 диаграмма по районам'!$X$5:$X$129</c:f>
              <c:numCache>
                <c:formatCode>0.00</c:formatCode>
                <c:ptCount val="125"/>
                <c:pt idx="0">
                  <c:v>44.5</c:v>
                </c:pt>
                <c:pt idx="1">
                  <c:v>55.344791666666666</c:v>
                </c:pt>
                <c:pt idx="2">
                  <c:v>54.875</c:v>
                </c:pt>
                <c:pt idx="3">
                  <c:v>48.15</c:v>
                </c:pt>
                <c:pt idx="4">
                  <c:v>63.777777777777779</c:v>
                </c:pt>
                <c:pt idx="5">
                  <c:v>65.8</c:v>
                </c:pt>
                <c:pt idx="6">
                  <c:v>51.5</c:v>
                </c:pt>
                <c:pt idx="7">
                  <c:v>45.555555555555557</c:v>
                </c:pt>
                <c:pt idx="8">
                  <c:v>67.599999999999994</c:v>
                </c:pt>
                <c:pt idx="9">
                  <c:v>45.5</c:v>
                </c:pt>
                <c:pt idx="10">
                  <c:v>47.943997668997675</c:v>
                </c:pt>
                <c:pt idx="11">
                  <c:v>39.363636363636367</c:v>
                </c:pt>
                <c:pt idx="12">
                  <c:v>66.125</c:v>
                </c:pt>
                <c:pt idx="13">
                  <c:v>53.866666666666667</c:v>
                </c:pt>
                <c:pt idx="14">
                  <c:v>59.333333333333336</c:v>
                </c:pt>
                <c:pt idx="15">
                  <c:v>54.4</c:v>
                </c:pt>
                <c:pt idx="16">
                  <c:v>40.166666666666664</c:v>
                </c:pt>
                <c:pt idx="17">
                  <c:v>52.625</c:v>
                </c:pt>
                <c:pt idx="18">
                  <c:v>43.25</c:v>
                </c:pt>
                <c:pt idx="19">
                  <c:v>47</c:v>
                </c:pt>
                <c:pt idx="20">
                  <c:v>52.6</c:v>
                </c:pt>
                <c:pt idx="21">
                  <c:v>30.666666666666668</c:v>
                </c:pt>
                <c:pt idx="22">
                  <c:v>45.5</c:v>
                </c:pt>
                <c:pt idx="24">
                  <c:v>38.375</c:v>
                </c:pt>
                <c:pt idx="25">
                  <c:v>53.348148148148148</c:v>
                </c:pt>
                <c:pt idx="26">
                  <c:v>61.133333333333333</c:v>
                </c:pt>
                <c:pt idx="27">
                  <c:v>54.5</c:v>
                </c:pt>
                <c:pt idx="28">
                  <c:v>57.5</c:v>
                </c:pt>
                <c:pt idx="29">
                  <c:v>61.5</c:v>
                </c:pt>
                <c:pt idx="30">
                  <c:v>58.5</c:v>
                </c:pt>
                <c:pt idx="31">
                  <c:v>42</c:v>
                </c:pt>
                <c:pt idx="32">
                  <c:v>50.6</c:v>
                </c:pt>
                <c:pt idx="33">
                  <c:v>78</c:v>
                </c:pt>
                <c:pt idx="34">
                  <c:v>65</c:v>
                </c:pt>
                <c:pt idx="35">
                  <c:v>39.4</c:v>
                </c:pt>
                <c:pt idx="36">
                  <c:v>33</c:v>
                </c:pt>
                <c:pt idx="37">
                  <c:v>60</c:v>
                </c:pt>
                <c:pt idx="38">
                  <c:v>65</c:v>
                </c:pt>
                <c:pt idx="39">
                  <c:v>35.5</c:v>
                </c:pt>
                <c:pt idx="41">
                  <c:v>43</c:v>
                </c:pt>
                <c:pt idx="42">
                  <c:v>48.833333333333336</c:v>
                </c:pt>
                <c:pt idx="43">
                  <c:v>50.8</c:v>
                </c:pt>
                <c:pt idx="44">
                  <c:v>56</c:v>
                </c:pt>
                <c:pt idx="45">
                  <c:v>52.367751382077756</c:v>
                </c:pt>
                <c:pt idx="46">
                  <c:v>63.193548387096776</c:v>
                </c:pt>
                <c:pt idx="47">
                  <c:v>64.733333333333334</c:v>
                </c:pt>
                <c:pt idx="48">
                  <c:v>57</c:v>
                </c:pt>
                <c:pt idx="49">
                  <c:v>62</c:v>
                </c:pt>
                <c:pt idx="50">
                  <c:v>60.333333333333336</c:v>
                </c:pt>
                <c:pt idx="51">
                  <c:v>55.833333333333336</c:v>
                </c:pt>
                <c:pt idx="52">
                  <c:v>59.5</c:v>
                </c:pt>
                <c:pt idx="53">
                  <c:v>43.5</c:v>
                </c:pt>
                <c:pt idx="54">
                  <c:v>52.666666666666664</c:v>
                </c:pt>
                <c:pt idx="55">
                  <c:v>58.666666666666664</c:v>
                </c:pt>
                <c:pt idx="58">
                  <c:v>49.714285714285715</c:v>
                </c:pt>
                <c:pt idx="59">
                  <c:v>35.75</c:v>
                </c:pt>
                <c:pt idx="60">
                  <c:v>60.8</c:v>
                </c:pt>
                <c:pt idx="61">
                  <c:v>36.833333333333336</c:v>
                </c:pt>
                <c:pt idx="62">
                  <c:v>37</c:v>
                </c:pt>
                <c:pt idx="63">
                  <c:v>60</c:v>
                </c:pt>
                <c:pt idx="64">
                  <c:v>32.727272727272727</c:v>
                </c:pt>
                <c:pt idx="65">
                  <c:v>53.958549783549778</c:v>
                </c:pt>
                <c:pt idx="66">
                  <c:v>63.833333333333336</c:v>
                </c:pt>
                <c:pt idx="67">
                  <c:v>66.571428571428569</c:v>
                </c:pt>
                <c:pt idx="68">
                  <c:v>67</c:v>
                </c:pt>
                <c:pt idx="69">
                  <c:v>34.25</c:v>
                </c:pt>
                <c:pt idx="70">
                  <c:v>52</c:v>
                </c:pt>
                <c:pt idx="71">
                  <c:v>48</c:v>
                </c:pt>
                <c:pt idx="72">
                  <c:v>52.25</c:v>
                </c:pt>
                <c:pt idx="73">
                  <c:v>42.4</c:v>
                </c:pt>
                <c:pt idx="74">
                  <c:v>42.75</c:v>
                </c:pt>
                <c:pt idx="75">
                  <c:v>56.8</c:v>
                </c:pt>
                <c:pt idx="77">
                  <c:v>53.636363636363633</c:v>
                </c:pt>
                <c:pt idx="78">
                  <c:v>55.428571428571431</c:v>
                </c:pt>
                <c:pt idx="79">
                  <c:v>65.25</c:v>
                </c:pt>
                <c:pt idx="80">
                  <c:v>55.25</c:v>
                </c:pt>
                <c:pt idx="81">
                  <c:v>50.986305024121783</c:v>
                </c:pt>
                <c:pt idx="82">
                  <c:v>59.333333333333336</c:v>
                </c:pt>
                <c:pt idx="84">
                  <c:v>53.444444444444443</c:v>
                </c:pt>
                <c:pt idx="85">
                  <c:v>59.409090909090907</c:v>
                </c:pt>
                <c:pt idx="86">
                  <c:v>54.666666666666664</c:v>
                </c:pt>
                <c:pt idx="87">
                  <c:v>39.333333333333336</c:v>
                </c:pt>
                <c:pt idx="88">
                  <c:v>52.166666666666664</c:v>
                </c:pt>
                <c:pt idx="89">
                  <c:v>46.25</c:v>
                </c:pt>
                <c:pt idx="90">
                  <c:v>39</c:v>
                </c:pt>
                <c:pt idx="91">
                  <c:v>57</c:v>
                </c:pt>
                <c:pt idx="92">
                  <c:v>50.666666666666664</c:v>
                </c:pt>
                <c:pt idx="93">
                  <c:v>51.153846153846153</c:v>
                </c:pt>
                <c:pt idx="94">
                  <c:v>63.3</c:v>
                </c:pt>
                <c:pt idx="96">
                  <c:v>66</c:v>
                </c:pt>
                <c:pt idx="97">
                  <c:v>40.53846153846154</c:v>
                </c:pt>
                <c:pt idx="98">
                  <c:v>44.333333333333336</c:v>
                </c:pt>
                <c:pt idx="99">
                  <c:v>48.75</c:v>
                </c:pt>
                <c:pt idx="100">
                  <c:v>42</c:v>
                </c:pt>
                <c:pt idx="101">
                  <c:v>46.555555555555557</c:v>
                </c:pt>
                <c:pt idx="102">
                  <c:v>63.25</c:v>
                </c:pt>
                <c:pt idx="103">
                  <c:v>53.473684210526315</c:v>
                </c:pt>
                <c:pt idx="104">
                  <c:v>42.384615384615387</c:v>
                </c:pt>
                <c:pt idx="105">
                  <c:v>52.476190476190474</c:v>
                </c:pt>
                <c:pt idx="106">
                  <c:v>38.444444444444443</c:v>
                </c:pt>
                <c:pt idx="107">
                  <c:v>55.75</c:v>
                </c:pt>
                <c:pt idx="108">
                  <c:v>50.481481481481481</c:v>
                </c:pt>
                <c:pt idx="109">
                  <c:v>44.368421052631582</c:v>
                </c:pt>
                <c:pt idx="110">
                  <c:v>62.1</c:v>
                </c:pt>
                <c:pt idx="113">
                  <c:v>61.064336734693882</c:v>
                </c:pt>
                <c:pt idx="114">
                  <c:v>56.8125</c:v>
                </c:pt>
                <c:pt idx="115">
                  <c:v>75</c:v>
                </c:pt>
                <c:pt idx="116">
                  <c:v>64.19</c:v>
                </c:pt>
                <c:pt idx="117">
                  <c:v>68.375</c:v>
                </c:pt>
                <c:pt idx="119">
                  <c:v>54.43</c:v>
                </c:pt>
                <c:pt idx="120">
                  <c:v>52.5</c:v>
                </c:pt>
                <c:pt idx="121">
                  <c:v>56.142857142857146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99FF"/>
              </a:solidFill>
            </a:ln>
          </c:spPr>
          <c:marker>
            <c:symbol val="none"/>
          </c:marker>
          <c:cat>
            <c:strRef>
              <c:f>'История-11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'История-11 диаграмма по районам'!$AC$5:$AC$129</c:f>
              <c:numCache>
                <c:formatCode>General</c:formatCode>
                <c:ptCount val="125"/>
                <c:pt idx="0">
                  <c:v>51.45</c:v>
                </c:pt>
                <c:pt idx="1">
                  <c:v>51.45</c:v>
                </c:pt>
                <c:pt idx="2">
                  <c:v>51.45</c:v>
                </c:pt>
                <c:pt idx="3">
                  <c:v>51.45</c:v>
                </c:pt>
                <c:pt idx="4">
                  <c:v>51.45</c:v>
                </c:pt>
                <c:pt idx="5">
                  <c:v>51.45</c:v>
                </c:pt>
                <c:pt idx="6">
                  <c:v>51.45</c:v>
                </c:pt>
                <c:pt idx="7">
                  <c:v>51.45</c:v>
                </c:pt>
                <c:pt idx="8">
                  <c:v>51.45</c:v>
                </c:pt>
                <c:pt idx="9">
                  <c:v>51.45</c:v>
                </c:pt>
                <c:pt idx="10">
                  <c:v>51.45</c:v>
                </c:pt>
                <c:pt idx="11">
                  <c:v>51.45</c:v>
                </c:pt>
                <c:pt idx="12">
                  <c:v>51.45</c:v>
                </c:pt>
                <c:pt idx="13">
                  <c:v>51.45</c:v>
                </c:pt>
                <c:pt idx="14">
                  <c:v>51.45</c:v>
                </c:pt>
                <c:pt idx="15">
                  <c:v>51.45</c:v>
                </c:pt>
                <c:pt idx="16">
                  <c:v>51.45</c:v>
                </c:pt>
                <c:pt idx="17">
                  <c:v>51.45</c:v>
                </c:pt>
                <c:pt idx="18">
                  <c:v>51.45</c:v>
                </c:pt>
                <c:pt idx="19">
                  <c:v>51.45</c:v>
                </c:pt>
                <c:pt idx="20">
                  <c:v>51.45</c:v>
                </c:pt>
                <c:pt idx="21">
                  <c:v>51.45</c:v>
                </c:pt>
                <c:pt idx="22">
                  <c:v>51.45</c:v>
                </c:pt>
                <c:pt idx="23">
                  <c:v>51.45</c:v>
                </c:pt>
                <c:pt idx="24">
                  <c:v>51.45</c:v>
                </c:pt>
                <c:pt idx="25">
                  <c:v>51.45</c:v>
                </c:pt>
                <c:pt idx="26">
                  <c:v>51.45</c:v>
                </c:pt>
                <c:pt idx="27">
                  <c:v>51.45</c:v>
                </c:pt>
                <c:pt idx="28">
                  <c:v>51.45</c:v>
                </c:pt>
                <c:pt idx="29">
                  <c:v>51.45</c:v>
                </c:pt>
                <c:pt idx="30">
                  <c:v>51.45</c:v>
                </c:pt>
                <c:pt idx="31">
                  <c:v>51.45</c:v>
                </c:pt>
                <c:pt idx="32">
                  <c:v>51.45</c:v>
                </c:pt>
                <c:pt idx="33">
                  <c:v>51.45</c:v>
                </c:pt>
                <c:pt idx="34">
                  <c:v>51.45</c:v>
                </c:pt>
                <c:pt idx="35">
                  <c:v>51.45</c:v>
                </c:pt>
                <c:pt idx="36">
                  <c:v>51.45</c:v>
                </c:pt>
                <c:pt idx="37">
                  <c:v>51.45</c:v>
                </c:pt>
                <c:pt idx="38">
                  <c:v>51.45</c:v>
                </c:pt>
                <c:pt idx="39">
                  <c:v>51.45</c:v>
                </c:pt>
                <c:pt idx="40">
                  <c:v>51.45</c:v>
                </c:pt>
                <c:pt idx="41">
                  <c:v>51.45</c:v>
                </c:pt>
                <c:pt idx="42">
                  <c:v>51.45</c:v>
                </c:pt>
                <c:pt idx="43">
                  <c:v>51.45</c:v>
                </c:pt>
                <c:pt idx="44">
                  <c:v>51.45</c:v>
                </c:pt>
                <c:pt idx="45">
                  <c:v>51.45</c:v>
                </c:pt>
                <c:pt idx="46">
                  <c:v>51.45</c:v>
                </c:pt>
                <c:pt idx="47">
                  <c:v>51.45</c:v>
                </c:pt>
                <c:pt idx="48">
                  <c:v>51.45</c:v>
                </c:pt>
                <c:pt idx="49">
                  <c:v>51.45</c:v>
                </c:pt>
                <c:pt idx="50">
                  <c:v>51.45</c:v>
                </c:pt>
                <c:pt idx="51">
                  <c:v>51.45</c:v>
                </c:pt>
                <c:pt idx="52">
                  <c:v>51.45</c:v>
                </c:pt>
                <c:pt idx="53">
                  <c:v>51.45</c:v>
                </c:pt>
                <c:pt idx="54">
                  <c:v>51.45</c:v>
                </c:pt>
                <c:pt idx="55">
                  <c:v>51.45</c:v>
                </c:pt>
                <c:pt idx="56">
                  <c:v>51.45</c:v>
                </c:pt>
                <c:pt idx="57">
                  <c:v>51.45</c:v>
                </c:pt>
                <c:pt idx="58">
                  <c:v>51.45</c:v>
                </c:pt>
                <c:pt idx="59">
                  <c:v>51.45</c:v>
                </c:pt>
                <c:pt idx="60">
                  <c:v>51.45</c:v>
                </c:pt>
                <c:pt idx="61">
                  <c:v>51.45</c:v>
                </c:pt>
                <c:pt idx="62">
                  <c:v>51.45</c:v>
                </c:pt>
                <c:pt idx="63">
                  <c:v>51.45</c:v>
                </c:pt>
                <c:pt idx="64">
                  <c:v>51.45</c:v>
                </c:pt>
                <c:pt idx="65">
                  <c:v>51.45</c:v>
                </c:pt>
                <c:pt idx="66">
                  <c:v>51.45</c:v>
                </c:pt>
                <c:pt idx="67">
                  <c:v>51.45</c:v>
                </c:pt>
                <c:pt idx="68">
                  <c:v>51.45</c:v>
                </c:pt>
                <c:pt idx="69">
                  <c:v>51.45</c:v>
                </c:pt>
                <c:pt idx="70">
                  <c:v>51.45</c:v>
                </c:pt>
                <c:pt idx="71">
                  <c:v>51.45</c:v>
                </c:pt>
                <c:pt idx="72">
                  <c:v>51.45</c:v>
                </c:pt>
                <c:pt idx="73">
                  <c:v>51.45</c:v>
                </c:pt>
                <c:pt idx="74">
                  <c:v>51.45</c:v>
                </c:pt>
                <c:pt idx="75">
                  <c:v>51.45</c:v>
                </c:pt>
                <c:pt idx="76">
                  <c:v>51.45</c:v>
                </c:pt>
                <c:pt idx="77">
                  <c:v>51.45</c:v>
                </c:pt>
                <c:pt idx="78">
                  <c:v>51.45</c:v>
                </c:pt>
                <c:pt idx="79">
                  <c:v>51.45</c:v>
                </c:pt>
                <c:pt idx="80">
                  <c:v>51.45</c:v>
                </c:pt>
                <c:pt idx="81">
                  <c:v>51.45</c:v>
                </c:pt>
                <c:pt idx="82">
                  <c:v>51.45</c:v>
                </c:pt>
                <c:pt idx="83">
                  <c:v>51.45</c:v>
                </c:pt>
                <c:pt idx="84">
                  <c:v>51.45</c:v>
                </c:pt>
                <c:pt idx="85">
                  <c:v>51.45</c:v>
                </c:pt>
                <c:pt idx="86">
                  <c:v>51.45</c:v>
                </c:pt>
                <c:pt idx="87">
                  <c:v>51.45</c:v>
                </c:pt>
                <c:pt idx="88">
                  <c:v>51.45</c:v>
                </c:pt>
                <c:pt idx="89">
                  <c:v>51.45</c:v>
                </c:pt>
                <c:pt idx="90">
                  <c:v>51.45</c:v>
                </c:pt>
                <c:pt idx="91">
                  <c:v>51.45</c:v>
                </c:pt>
                <c:pt idx="92">
                  <c:v>51.45</c:v>
                </c:pt>
                <c:pt idx="93">
                  <c:v>51.45</c:v>
                </c:pt>
                <c:pt idx="94">
                  <c:v>51.45</c:v>
                </c:pt>
                <c:pt idx="95">
                  <c:v>51.45</c:v>
                </c:pt>
                <c:pt idx="96">
                  <c:v>51.45</c:v>
                </c:pt>
                <c:pt idx="97">
                  <c:v>51.45</c:v>
                </c:pt>
                <c:pt idx="98">
                  <c:v>51.45</c:v>
                </c:pt>
                <c:pt idx="99">
                  <c:v>51.45</c:v>
                </c:pt>
                <c:pt idx="100">
                  <c:v>51.45</c:v>
                </c:pt>
                <c:pt idx="101">
                  <c:v>51.45</c:v>
                </c:pt>
                <c:pt idx="102">
                  <c:v>51.45</c:v>
                </c:pt>
                <c:pt idx="103">
                  <c:v>51.45</c:v>
                </c:pt>
                <c:pt idx="104">
                  <c:v>51.45</c:v>
                </c:pt>
                <c:pt idx="105">
                  <c:v>51.45</c:v>
                </c:pt>
                <c:pt idx="106">
                  <c:v>51.45</c:v>
                </c:pt>
                <c:pt idx="107">
                  <c:v>51.45</c:v>
                </c:pt>
                <c:pt idx="108">
                  <c:v>51.45</c:v>
                </c:pt>
                <c:pt idx="109">
                  <c:v>51.45</c:v>
                </c:pt>
                <c:pt idx="110">
                  <c:v>51.45</c:v>
                </c:pt>
                <c:pt idx="111">
                  <c:v>51.45</c:v>
                </c:pt>
                <c:pt idx="112">
                  <c:v>51.45</c:v>
                </c:pt>
                <c:pt idx="113">
                  <c:v>51.45</c:v>
                </c:pt>
                <c:pt idx="114">
                  <c:v>51.45</c:v>
                </c:pt>
                <c:pt idx="115">
                  <c:v>51.45</c:v>
                </c:pt>
                <c:pt idx="116">
                  <c:v>51.45</c:v>
                </c:pt>
                <c:pt idx="117">
                  <c:v>51.45</c:v>
                </c:pt>
                <c:pt idx="118">
                  <c:v>51.45</c:v>
                </c:pt>
                <c:pt idx="119">
                  <c:v>51.45</c:v>
                </c:pt>
                <c:pt idx="120">
                  <c:v>51.45</c:v>
                </c:pt>
                <c:pt idx="121">
                  <c:v>51.45</c:v>
                </c:pt>
                <c:pt idx="122">
                  <c:v>51.45</c:v>
                </c:pt>
                <c:pt idx="123">
                  <c:v>51.45</c:v>
                </c:pt>
                <c:pt idx="124">
                  <c:v>51.45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'История-11 диаграмма по районам'!$B$5:$B$129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12</c:v>
                </c:pt>
                <c:pt idx="7">
                  <c:v>МАОУ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МАОУ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МАОУ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МАОУ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МАОУ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МАОУ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МАОУ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МАОУ СШ № 17</c:v>
                </c:pt>
                <c:pt idx="70">
                  <c:v>МАОУ СШ № 23</c:v>
                </c:pt>
                <c:pt idx="71">
                  <c:v>МБОУ СШ № 34</c:v>
                </c:pt>
                <c:pt idx="72">
                  <c:v>МАОУ СШ № 42</c:v>
                </c:pt>
                <c:pt idx="73">
                  <c:v>МБОУ СШ № 45</c:v>
                </c:pt>
                <c:pt idx="74">
                  <c:v>МБОУ СШ № 62</c:v>
                </c:pt>
                <c:pt idx="75">
                  <c:v>МАОУ СШ № 76</c:v>
                </c:pt>
                <c:pt idx="76">
                  <c:v>МБОУ СШ № 78</c:v>
                </c:pt>
                <c:pt idx="77">
                  <c:v>МБОУ СШ № 92</c:v>
                </c:pt>
                <c:pt idx="78">
                  <c:v>МАОУ СШ № 93</c:v>
                </c:pt>
                <c:pt idx="79">
                  <c:v>МБОУ СШ № 97</c:v>
                </c:pt>
                <c:pt idx="80">
                  <c:v>МАОУ СШ № 137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МБОУ СШ № 2</c:v>
                </c:pt>
                <c:pt idx="84">
                  <c:v>МБОУ СШ № 5</c:v>
                </c:pt>
                <c:pt idx="85">
                  <c:v>МАОУ СШ № 7</c:v>
                </c:pt>
                <c:pt idx="86">
                  <c:v>МБОУ СШ № 18</c:v>
                </c:pt>
                <c:pt idx="87">
                  <c:v>МБОУ СШ № 22</c:v>
                </c:pt>
                <c:pt idx="88">
                  <c:v>МАОУ СШ № 24</c:v>
                </c:pt>
                <c:pt idx="89">
                  <c:v>МБОУ СШ № 56</c:v>
                </c:pt>
                <c:pt idx="90">
                  <c:v>МБОУ СШ № 66</c:v>
                </c:pt>
                <c:pt idx="91">
                  <c:v>МБОУ СШ № 69</c:v>
                </c:pt>
                <c:pt idx="92">
                  <c:v>МБОУ СШ № 70</c:v>
                </c:pt>
                <c:pt idx="93">
                  <c:v>МАОУ СШ № 85</c:v>
                </c:pt>
                <c:pt idx="94">
                  <c:v>МБОУ СШ № 91</c:v>
                </c:pt>
                <c:pt idx="95">
                  <c:v>МБОУ СШ № 98</c:v>
                </c:pt>
                <c:pt idx="96">
                  <c:v>МАОУ СШ № 108</c:v>
                </c:pt>
                <c:pt idx="97">
                  <c:v>МАОУ СШ № 115</c:v>
                </c:pt>
                <c:pt idx="98">
                  <c:v>МАОУ СШ № 121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139</c:v>
                </c:pt>
                <c:pt idx="102">
                  <c:v>МАОУ СШ № 141</c:v>
                </c:pt>
                <c:pt idx="103">
                  <c:v>МАОУ СШ № 143</c:v>
                </c:pt>
                <c:pt idx="104">
                  <c:v>МАОУ СШ № 144</c:v>
                </c:pt>
                <c:pt idx="105">
                  <c:v>МАОУ СШ № 145</c:v>
                </c:pt>
                <c:pt idx="106">
                  <c:v>МБОУ СШ № 147</c:v>
                </c:pt>
                <c:pt idx="107">
                  <c:v>МАОУ СШ № 149</c:v>
                </c:pt>
                <c:pt idx="108">
                  <c:v>МАОУ СШ № 150</c:v>
                </c:pt>
                <c:pt idx="109">
                  <c:v>МАОУ СШ № 151</c:v>
                </c:pt>
                <c:pt idx="110">
                  <c:v>МАОУ СШ № 152</c:v>
                </c:pt>
                <c:pt idx="111">
                  <c:v>МАОУ СШ № 154</c:v>
                </c:pt>
                <c:pt idx="112">
                  <c:v>МБОУ СШ № 156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  <c:pt idx="124">
                  <c:v>МБОУ СШ № 155</c:v>
                </c:pt>
              </c:strCache>
            </c:strRef>
          </c:cat>
          <c:val>
            <c:numRef>
              <c:f>'История-11 диаграмма по районам'!$AB$5:$AB$129</c:f>
              <c:numCache>
                <c:formatCode>0.00</c:formatCode>
                <c:ptCount val="125"/>
                <c:pt idx="0">
                  <c:v>38.75</c:v>
                </c:pt>
                <c:pt idx="1">
                  <c:v>52.931980519999996</c:v>
                </c:pt>
                <c:pt idx="2">
                  <c:v>43.090909089999997</c:v>
                </c:pt>
                <c:pt idx="3">
                  <c:v>46.2</c:v>
                </c:pt>
                <c:pt idx="4">
                  <c:v>72</c:v>
                </c:pt>
                <c:pt idx="5">
                  <c:v>54.6</c:v>
                </c:pt>
                <c:pt idx="6">
                  <c:v>53.636363639999999</c:v>
                </c:pt>
                <c:pt idx="7">
                  <c:v>47.5</c:v>
                </c:pt>
                <c:pt idx="8">
                  <c:v>56.428571429999998</c:v>
                </c:pt>
                <c:pt idx="9">
                  <c:v>50</c:v>
                </c:pt>
                <c:pt idx="10">
                  <c:v>47.698953824166665</c:v>
                </c:pt>
                <c:pt idx="11">
                  <c:v>48.416666669999998</c:v>
                </c:pt>
                <c:pt idx="12">
                  <c:v>62.333333330000002</c:v>
                </c:pt>
                <c:pt idx="13">
                  <c:v>65.666666669999998</c:v>
                </c:pt>
                <c:pt idx="14">
                  <c:v>55.166666669999998</c:v>
                </c:pt>
                <c:pt idx="15">
                  <c:v>52.083333330000002</c:v>
                </c:pt>
                <c:pt idx="16">
                  <c:v>46.363636360000001</c:v>
                </c:pt>
                <c:pt idx="17">
                  <c:v>43.571428570000002</c:v>
                </c:pt>
                <c:pt idx="18">
                  <c:v>55</c:v>
                </c:pt>
                <c:pt idx="19">
                  <c:v>38</c:v>
                </c:pt>
                <c:pt idx="20">
                  <c:v>48.5</c:v>
                </c:pt>
                <c:pt idx="21">
                  <c:v>28</c:v>
                </c:pt>
                <c:pt idx="24">
                  <c:v>29.285714290000001</c:v>
                </c:pt>
                <c:pt idx="25">
                  <c:v>45.537566137333329</c:v>
                </c:pt>
                <c:pt idx="26">
                  <c:v>53.7</c:v>
                </c:pt>
                <c:pt idx="27">
                  <c:v>52.444444439999998</c:v>
                </c:pt>
                <c:pt idx="28">
                  <c:v>48.25</c:v>
                </c:pt>
                <c:pt idx="29">
                  <c:v>43.785714290000001</c:v>
                </c:pt>
                <c:pt idx="30">
                  <c:v>28</c:v>
                </c:pt>
                <c:pt idx="31">
                  <c:v>48</c:v>
                </c:pt>
                <c:pt idx="33">
                  <c:v>50.5</c:v>
                </c:pt>
                <c:pt idx="34">
                  <c:v>57</c:v>
                </c:pt>
                <c:pt idx="35">
                  <c:v>52</c:v>
                </c:pt>
                <c:pt idx="36">
                  <c:v>26</c:v>
                </c:pt>
                <c:pt idx="37">
                  <c:v>41</c:v>
                </c:pt>
                <c:pt idx="38">
                  <c:v>62.8</c:v>
                </c:pt>
                <c:pt idx="41">
                  <c:v>30</c:v>
                </c:pt>
                <c:pt idx="43">
                  <c:v>48.333333330000002</c:v>
                </c:pt>
                <c:pt idx="44">
                  <c:v>41.25</c:v>
                </c:pt>
                <c:pt idx="45">
                  <c:v>53.630728958571424</c:v>
                </c:pt>
                <c:pt idx="46">
                  <c:v>60.529411760000002</c:v>
                </c:pt>
                <c:pt idx="47">
                  <c:v>61.416666669999998</c:v>
                </c:pt>
                <c:pt idx="48">
                  <c:v>63.666666669999998</c:v>
                </c:pt>
                <c:pt idx="49">
                  <c:v>57.928571429999998</c:v>
                </c:pt>
                <c:pt idx="50">
                  <c:v>71.666666669999998</c:v>
                </c:pt>
                <c:pt idx="52">
                  <c:v>58.5</c:v>
                </c:pt>
                <c:pt idx="53">
                  <c:v>43</c:v>
                </c:pt>
                <c:pt idx="54">
                  <c:v>33</c:v>
                </c:pt>
                <c:pt idx="58">
                  <c:v>50.333333330000002</c:v>
                </c:pt>
                <c:pt idx="60">
                  <c:v>72</c:v>
                </c:pt>
                <c:pt idx="61">
                  <c:v>40.888888889999997</c:v>
                </c:pt>
                <c:pt idx="62">
                  <c:v>49.4</c:v>
                </c:pt>
                <c:pt idx="63">
                  <c:v>53.333333330000002</c:v>
                </c:pt>
                <c:pt idx="64">
                  <c:v>35.166666669999998</c:v>
                </c:pt>
                <c:pt idx="65">
                  <c:v>49.319359888461541</c:v>
                </c:pt>
                <c:pt idx="66">
                  <c:v>55.545454550000002</c:v>
                </c:pt>
                <c:pt idx="67">
                  <c:v>58.75</c:v>
                </c:pt>
                <c:pt idx="68">
                  <c:v>55.444444439999998</c:v>
                </c:pt>
                <c:pt idx="69">
                  <c:v>45.4</c:v>
                </c:pt>
                <c:pt idx="70">
                  <c:v>51.375</c:v>
                </c:pt>
                <c:pt idx="72">
                  <c:v>50.333333330000002</c:v>
                </c:pt>
                <c:pt idx="73">
                  <c:v>38.352941180000002</c:v>
                </c:pt>
                <c:pt idx="74">
                  <c:v>33</c:v>
                </c:pt>
                <c:pt idx="75">
                  <c:v>54.272727269999997</c:v>
                </c:pt>
                <c:pt idx="77">
                  <c:v>49.777777780000001</c:v>
                </c:pt>
                <c:pt idx="78">
                  <c:v>56</c:v>
                </c:pt>
                <c:pt idx="79">
                  <c:v>52.5</c:v>
                </c:pt>
                <c:pt idx="80">
                  <c:v>40.4</c:v>
                </c:pt>
                <c:pt idx="81">
                  <c:v>53.951171559365179</c:v>
                </c:pt>
                <c:pt idx="82">
                  <c:v>43.8</c:v>
                </c:pt>
                <c:pt idx="84">
                  <c:v>50.4</c:v>
                </c:pt>
                <c:pt idx="85">
                  <c:v>53.333333330000002</c:v>
                </c:pt>
                <c:pt idx="86">
                  <c:v>40.799999999999997</c:v>
                </c:pt>
                <c:pt idx="87">
                  <c:v>49</c:v>
                </c:pt>
                <c:pt idx="88">
                  <c:v>47.066666669999996</c:v>
                </c:pt>
                <c:pt idx="90">
                  <c:v>53.333333330000002</c:v>
                </c:pt>
                <c:pt idx="91">
                  <c:v>42.4</c:v>
                </c:pt>
                <c:pt idx="92">
                  <c:v>79</c:v>
                </c:pt>
                <c:pt idx="93">
                  <c:v>48</c:v>
                </c:pt>
                <c:pt idx="94">
                  <c:v>51.285714290000001</c:v>
                </c:pt>
                <c:pt idx="95">
                  <c:v>79.333333330000002</c:v>
                </c:pt>
                <c:pt idx="96">
                  <c:v>58.875</c:v>
                </c:pt>
                <c:pt idx="97">
                  <c:v>52.666666669999998</c:v>
                </c:pt>
                <c:pt idx="98">
                  <c:v>47</c:v>
                </c:pt>
                <c:pt idx="99">
                  <c:v>40.285714290000001</c:v>
                </c:pt>
                <c:pt idx="101">
                  <c:v>49.714285709999999</c:v>
                </c:pt>
                <c:pt idx="102">
                  <c:v>48.454545449999998</c:v>
                </c:pt>
                <c:pt idx="103">
                  <c:v>49.030303029999999</c:v>
                </c:pt>
                <c:pt idx="104">
                  <c:v>44.4</c:v>
                </c:pt>
                <c:pt idx="105">
                  <c:v>51.58823529</c:v>
                </c:pt>
                <c:pt idx="106">
                  <c:v>37.857142860000003</c:v>
                </c:pt>
                <c:pt idx="107">
                  <c:v>54.647058819999998</c:v>
                </c:pt>
                <c:pt idx="108">
                  <c:v>54</c:v>
                </c:pt>
                <c:pt idx="109">
                  <c:v>53.736842109999998</c:v>
                </c:pt>
                <c:pt idx="110">
                  <c:v>45.7</c:v>
                </c:pt>
                <c:pt idx="113">
                  <c:v>53.685643059999997</c:v>
                </c:pt>
                <c:pt idx="114">
                  <c:v>60.714285709999999</c:v>
                </c:pt>
                <c:pt idx="116">
                  <c:v>64.944444439999998</c:v>
                </c:pt>
                <c:pt idx="117">
                  <c:v>51.53846154</c:v>
                </c:pt>
                <c:pt idx="119">
                  <c:v>49.25</c:v>
                </c:pt>
                <c:pt idx="120">
                  <c:v>47</c:v>
                </c:pt>
                <c:pt idx="121">
                  <c:v>48.666666669999998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126928"/>
        <c:axId val="297127320"/>
      </c:lineChart>
      <c:catAx>
        <c:axId val="29712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127320"/>
        <c:crosses val="autoZero"/>
        <c:auto val="1"/>
        <c:lblAlgn val="ctr"/>
        <c:lblOffset val="100"/>
        <c:noMultiLvlLbl val="0"/>
      </c:catAx>
      <c:valAx>
        <c:axId val="297127320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126928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2907370651855468"/>
          <c:y val="1.0110563987042305E-2"/>
          <c:w val="0.86699025425175247"/>
          <c:h val="4.29825321415334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История</a:t>
            </a:r>
            <a:r>
              <a:rPr lang="ru-RU" b="1" baseline="0"/>
              <a:t> 11 ЕГЭ 2021 - 2015</a:t>
            </a:r>
            <a:endParaRPr lang="ru-RU" b="1"/>
          </a:p>
        </c:rich>
      </c:tx>
      <c:layout>
        <c:manualLayout>
          <c:xMode val="edge"/>
          <c:yMode val="edge"/>
          <c:x val="2.6626513157107901E-2"/>
          <c:y val="9.988849683277768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5722408865537423E-2"/>
          <c:y val="6.6965595780974302E-2"/>
          <c:w val="0.98427759113446256"/>
          <c:h val="0.59469806497651478"/>
        </c:manualLayout>
      </c:layout>
      <c:lineChart>
        <c:grouping val="standard"/>
        <c:varyColors val="0"/>
        <c:ser>
          <c:idx val="13"/>
          <c:order val="0"/>
          <c:tx>
            <c:v>2021 ср. балл по городу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'История-11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 </c:v>
                </c:pt>
                <c:pt idx="3">
                  <c:v>МАОУ Лицей № 7 </c:v>
                </c:pt>
                <c:pt idx="4">
                  <c:v>МАОУ СШ № 32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Лицей № 28</c:v>
                </c:pt>
                <c:pt idx="8">
                  <c:v>МАОУ СШ № 12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135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50</c:v>
                </c:pt>
                <c:pt idx="30">
                  <c:v>МАОУ СШ № 53</c:v>
                </c:pt>
                <c:pt idx="31">
                  <c:v>МБОУ СШ № 94</c:v>
                </c:pt>
                <c:pt idx="32">
                  <c:v>МБОУ СШ № 65</c:v>
                </c:pt>
                <c:pt idx="33">
                  <c:v>МБОУ СШ № 44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МАОУ СШ № 148</c:v>
                </c:pt>
                <c:pt idx="37">
                  <c:v>МАОУ СШ № 89</c:v>
                </c:pt>
                <c:pt idx="38">
                  <c:v>МАОУ Лицей № 12</c:v>
                </c:pt>
                <c:pt idx="39">
                  <c:v>МАОУ Лицей № 3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МБОУ СШ № 99</c:v>
                </c:pt>
                <c:pt idx="49">
                  <c:v>МБОУ СШ № 39</c:v>
                </c:pt>
                <c:pt idx="50">
                  <c:v>МАОУ Лицей № 1</c:v>
                </c:pt>
                <c:pt idx="51">
                  <c:v>МБОУ СШ № 95</c:v>
                </c:pt>
                <c:pt idx="52">
                  <c:v>МАОУ Школа-интернат № 1 </c:v>
                </c:pt>
                <c:pt idx="53">
                  <c:v>МБОУ Лицей № 8</c:v>
                </c:pt>
                <c:pt idx="54">
                  <c:v>МАОУ СШ № 82</c:v>
                </c:pt>
                <c:pt idx="55">
                  <c:v>МАОУ Гимназия № 13 "Академ"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Лицей № 10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137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МАОУ Гимназия № 14</c:v>
                </c:pt>
                <c:pt idx="73">
                  <c:v>МАОУ СШ № 17</c:v>
                </c:pt>
                <c:pt idx="74">
                  <c:v>МАОУ СШ № 93</c:v>
                </c:pt>
                <c:pt idx="75">
                  <c:v>МБОУ СШ № 34</c:v>
                </c:pt>
                <c:pt idx="76">
                  <c:v>МАОУ СШ № 76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МАОУ СШ № 121</c:v>
                </c:pt>
                <c:pt idx="84">
                  <c:v>МАОУ СШ № 152</c:v>
                </c:pt>
                <c:pt idx="85">
                  <c:v>МАОУ СШ № 134</c:v>
                </c:pt>
                <c:pt idx="86">
                  <c:v>МАОУ СШ № 24</c:v>
                </c:pt>
                <c:pt idx="87">
                  <c:v>МАОУ СШ № 150</c:v>
                </c:pt>
                <c:pt idx="88">
                  <c:v>МБОУ СШ № 5</c:v>
                </c:pt>
                <c:pt idx="89">
                  <c:v>МБОУ СШ № 91</c:v>
                </c:pt>
                <c:pt idx="90">
                  <c:v>МБОУ СШ № 147</c:v>
                </c:pt>
                <c:pt idx="91">
                  <c:v>МАОУ СШ № 144</c:v>
                </c:pt>
                <c:pt idx="92">
                  <c:v>МАОУ СШ № 143</c:v>
                </c:pt>
                <c:pt idx="93">
                  <c:v>МАОУ СШ № 151</c:v>
                </c:pt>
                <c:pt idx="94">
                  <c:v>МАОУ СШ № 141</c:v>
                </c:pt>
                <c:pt idx="95">
                  <c:v>МАОУ СШ № 7</c:v>
                </c:pt>
                <c:pt idx="96">
                  <c:v>МАОУ СШ № 85</c:v>
                </c:pt>
                <c:pt idx="97">
                  <c:v>МАОУ СШ № 145</c:v>
                </c:pt>
                <c:pt idx="98">
                  <c:v>МБОУ СШ № 98</c:v>
                </c:pt>
                <c:pt idx="99">
                  <c:v>МАОУ СШ № 149</c:v>
                </c:pt>
                <c:pt idx="100">
                  <c:v>МАОУ СШ № 139</c:v>
                </c:pt>
                <c:pt idx="101">
                  <c:v>МАОУ СШ № 108</c:v>
                </c:pt>
                <c:pt idx="102">
                  <c:v>МАОУ СШ № 154</c:v>
                </c:pt>
                <c:pt idx="103">
                  <c:v>МБОУ СШ № 18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115</c:v>
                </c:pt>
                <c:pt idx="107">
                  <c:v>МБОУ СШ № 69</c:v>
                </c:pt>
                <c:pt idx="108">
                  <c:v>МБОУ СШ № 156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66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Гимназия  № 16</c:v>
                </c:pt>
                <c:pt idx="117">
                  <c:v>МБОУ СШ № 10 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155</c:v>
                </c:pt>
                <c:pt idx="122">
                  <c:v>МБОУ Гимназия № 12 "М и Т"</c:v>
                </c:pt>
                <c:pt idx="123">
                  <c:v>МБОУ СШ № 14</c:v>
                </c:pt>
                <c:pt idx="124">
                  <c:v>МБОУ СШ № 51</c:v>
                </c:pt>
              </c:strCache>
            </c:strRef>
          </c:cat>
          <c:val>
            <c:numRef>
              <c:f>'История-11 диаграмма'!$E$5:$E$129</c:f>
              <c:numCache>
                <c:formatCode>General</c:formatCode>
                <c:ptCount val="125"/>
                <c:pt idx="0">
                  <c:v>54.04</c:v>
                </c:pt>
                <c:pt idx="1">
                  <c:v>54.04</c:v>
                </c:pt>
                <c:pt idx="2">
                  <c:v>54.04</c:v>
                </c:pt>
                <c:pt idx="3">
                  <c:v>54.04</c:v>
                </c:pt>
                <c:pt idx="4">
                  <c:v>54.04</c:v>
                </c:pt>
                <c:pt idx="5">
                  <c:v>54.04</c:v>
                </c:pt>
                <c:pt idx="6">
                  <c:v>54.04</c:v>
                </c:pt>
                <c:pt idx="7">
                  <c:v>54.04</c:v>
                </c:pt>
                <c:pt idx="8">
                  <c:v>54.04</c:v>
                </c:pt>
                <c:pt idx="9">
                  <c:v>54.04</c:v>
                </c:pt>
                <c:pt idx="10">
                  <c:v>54.04</c:v>
                </c:pt>
                <c:pt idx="11">
                  <c:v>54.04</c:v>
                </c:pt>
                <c:pt idx="12">
                  <c:v>54.04</c:v>
                </c:pt>
                <c:pt idx="13">
                  <c:v>54.04</c:v>
                </c:pt>
                <c:pt idx="14">
                  <c:v>54.04</c:v>
                </c:pt>
                <c:pt idx="15">
                  <c:v>54.04</c:v>
                </c:pt>
                <c:pt idx="16">
                  <c:v>54.04</c:v>
                </c:pt>
                <c:pt idx="17">
                  <c:v>54.04</c:v>
                </c:pt>
                <c:pt idx="18">
                  <c:v>54.04</c:v>
                </c:pt>
                <c:pt idx="19">
                  <c:v>54.04</c:v>
                </c:pt>
                <c:pt idx="20">
                  <c:v>54.04</c:v>
                </c:pt>
                <c:pt idx="21">
                  <c:v>54.04</c:v>
                </c:pt>
                <c:pt idx="22">
                  <c:v>54.04</c:v>
                </c:pt>
                <c:pt idx="23">
                  <c:v>54.04</c:v>
                </c:pt>
                <c:pt idx="24">
                  <c:v>54.04</c:v>
                </c:pt>
                <c:pt idx="25">
                  <c:v>54.04</c:v>
                </c:pt>
                <c:pt idx="26">
                  <c:v>54.04</c:v>
                </c:pt>
                <c:pt idx="27">
                  <c:v>54.04</c:v>
                </c:pt>
                <c:pt idx="28">
                  <c:v>54.04</c:v>
                </c:pt>
                <c:pt idx="29">
                  <c:v>54.04</c:v>
                </c:pt>
                <c:pt idx="30">
                  <c:v>54.04</c:v>
                </c:pt>
                <c:pt idx="31">
                  <c:v>54.04</c:v>
                </c:pt>
                <c:pt idx="32">
                  <c:v>54.04</c:v>
                </c:pt>
                <c:pt idx="33">
                  <c:v>54.04</c:v>
                </c:pt>
                <c:pt idx="34">
                  <c:v>54.04</c:v>
                </c:pt>
                <c:pt idx="35">
                  <c:v>54.04</c:v>
                </c:pt>
                <c:pt idx="36">
                  <c:v>54.04</c:v>
                </c:pt>
                <c:pt idx="37">
                  <c:v>54.04</c:v>
                </c:pt>
                <c:pt idx="38">
                  <c:v>54.04</c:v>
                </c:pt>
                <c:pt idx="39">
                  <c:v>54.04</c:v>
                </c:pt>
                <c:pt idx="40">
                  <c:v>54.04</c:v>
                </c:pt>
                <c:pt idx="41">
                  <c:v>54.04</c:v>
                </c:pt>
                <c:pt idx="42">
                  <c:v>54.04</c:v>
                </c:pt>
                <c:pt idx="43">
                  <c:v>54.04</c:v>
                </c:pt>
                <c:pt idx="44">
                  <c:v>54.04</c:v>
                </c:pt>
                <c:pt idx="45">
                  <c:v>54.04</c:v>
                </c:pt>
                <c:pt idx="46">
                  <c:v>54.04</c:v>
                </c:pt>
                <c:pt idx="47">
                  <c:v>54.04</c:v>
                </c:pt>
                <c:pt idx="48">
                  <c:v>54.04</c:v>
                </c:pt>
                <c:pt idx="49">
                  <c:v>54.04</c:v>
                </c:pt>
                <c:pt idx="50">
                  <c:v>54.04</c:v>
                </c:pt>
                <c:pt idx="51">
                  <c:v>54.04</c:v>
                </c:pt>
                <c:pt idx="52">
                  <c:v>54.04</c:v>
                </c:pt>
                <c:pt idx="53">
                  <c:v>54.04</c:v>
                </c:pt>
                <c:pt idx="54">
                  <c:v>54.04</c:v>
                </c:pt>
                <c:pt idx="55">
                  <c:v>54.04</c:v>
                </c:pt>
                <c:pt idx="56">
                  <c:v>54.04</c:v>
                </c:pt>
                <c:pt idx="57">
                  <c:v>54.04</c:v>
                </c:pt>
                <c:pt idx="58">
                  <c:v>54.04</c:v>
                </c:pt>
                <c:pt idx="59">
                  <c:v>54.04</c:v>
                </c:pt>
                <c:pt idx="60">
                  <c:v>54.04</c:v>
                </c:pt>
                <c:pt idx="61">
                  <c:v>54.04</c:v>
                </c:pt>
                <c:pt idx="62">
                  <c:v>54.04</c:v>
                </c:pt>
                <c:pt idx="63">
                  <c:v>54.04</c:v>
                </c:pt>
                <c:pt idx="64">
                  <c:v>54.04</c:v>
                </c:pt>
                <c:pt idx="65">
                  <c:v>54.04</c:v>
                </c:pt>
                <c:pt idx="66">
                  <c:v>54.04</c:v>
                </c:pt>
                <c:pt idx="67">
                  <c:v>54.04</c:v>
                </c:pt>
                <c:pt idx="68">
                  <c:v>54.04</c:v>
                </c:pt>
                <c:pt idx="69">
                  <c:v>54.04</c:v>
                </c:pt>
                <c:pt idx="70">
                  <c:v>54.04</c:v>
                </c:pt>
                <c:pt idx="71">
                  <c:v>54.04</c:v>
                </c:pt>
                <c:pt idx="72">
                  <c:v>54.04</c:v>
                </c:pt>
                <c:pt idx="73">
                  <c:v>54.04</c:v>
                </c:pt>
                <c:pt idx="74">
                  <c:v>54.04</c:v>
                </c:pt>
                <c:pt idx="75">
                  <c:v>54.04</c:v>
                </c:pt>
                <c:pt idx="76">
                  <c:v>54.04</c:v>
                </c:pt>
                <c:pt idx="77">
                  <c:v>54.04</c:v>
                </c:pt>
                <c:pt idx="78">
                  <c:v>54.04</c:v>
                </c:pt>
                <c:pt idx="79">
                  <c:v>54.04</c:v>
                </c:pt>
                <c:pt idx="80">
                  <c:v>54.04</c:v>
                </c:pt>
                <c:pt idx="81">
                  <c:v>54.04</c:v>
                </c:pt>
                <c:pt idx="82">
                  <c:v>54.04</c:v>
                </c:pt>
                <c:pt idx="83">
                  <c:v>54.04</c:v>
                </c:pt>
                <c:pt idx="84">
                  <c:v>54.04</c:v>
                </c:pt>
                <c:pt idx="85">
                  <c:v>54.04</c:v>
                </c:pt>
                <c:pt idx="86">
                  <c:v>54.04</c:v>
                </c:pt>
                <c:pt idx="87">
                  <c:v>54.04</c:v>
                </c:pt>
                <c:pt idx="88">
                  <c:v>54.04</c:v>
                </c:pt>
                <c:pt idx="89">
                  <c:v>54.04</c:v>
                </c:pt>
                <c:pt idx="90">
                  <c:v>54.04</c:v>
                </c:pt>
                <c:pt idx="91">
                  <c:v>54.04</c:v>
                </c:pt>
                <c:pt idx="92">
                  <c:v>54.04</c:v>
                </c:pt>
                <c:pt idx="93">
                  <c:v>54.04</c:v>
                </c:pt>
                <c:pt idx="94">
                  <c:v>54.04</c:v>
                </c:pt>
                <c:pt idx="95">
                  <c:v>54.04</c:v>
                </c:pt>
                <c:pt idx="96">
                  <c:v>54.04</c:v>
                </c:pt>
                <c:pt idx="97">
                  <c:v>54.04</c:v>
                </c:pt>
                <c:pt idx="98">
                  <c:v>54.04</c:v>
                </c:pt>
                <c:pt idx="99">
                  <c:v>54.04</c:v>
                </c:pt>
                <c:pt idx="100">
                  <c:v>54.04</c:v>
                </c:pt>
                <c:pt idx="101">
                  <c:v>54.04</c:v>
                </c:pt>
                <c:pt idx="102">
                  <c:v>54.04</c:v>
                </c:pt>
                <c:pt idx="103">
                  <c:v>54.04</c:v>
                </c:pt>
                <c:pt idx="104">
                  <c:v>54.04</c:v>
                </c:pt>
                <c:pt idx="105">
                  <c:v>54.04</c:v>
                </c:pt>
                <c:pt idx="106">
                  <c:v>54.04</c:v>
                </c:pt>
                <c:pt idx="107">
                  <c:v>54.04</c:v>
                </c:pt>
                <c:pt idx="108">
                  <c:v>54.04</c:v>
                </c:pt>
                <c:pt idx="109">
                  <c:v>54.04</c:v>
                </c:pt>
                <c:pt idx="110">
                  <c:v>54.04</c:v>
                </c:pt>
                <c:pt idx="111">
                  <c:v>54.04</c:v>
                </c:pt>
                <c:pt idx="112">
                  <c:v>54.04</c:v>
                </c:pt>
                <c:pt idx="113">
                  <c:v>54.04</c:v>
                </c:pt>
                <c:pt idx="114">
                  <c:v>54.04</c:v>
                </c:pt>
                <c:pt idx="115">
                  <c:v>54.04</c:v>
                </c:pt>
                <c:pt idx="116">
                  <c:v>54.04</c:v>
                </c:pt>
                <c:pt idx="117">
                  <c:v>54.04</c:v>
                </c:pt>
                <c:pt idx="118">
                  <c:v>54.04</c:v>
                </c:pt>
                <c:pt idx="119">
                  <c:v>54.04</c:v>
                </c:pt>
                <c:pt idx="120">
                  <c:v>54.04</c:v>
                </c:pt>
                <c:pt idx="121">
                  <c:v>54.04</c:v>
                </c:pt>
                <c:pt idx="122">
                  <c:v>54.04</c:v>
                </c:pt>
                <c:pt idx="123">
                  <c:v>54.04</c:v>
                </c:pt>
                <c:pt idx="124">
                  <c:v>54.04</c:v>
                </c:pt>
              </c:numCache>
            </c:numRef>
          </c:val>
          <c:smooth val="0"/>
        </c:ser>
        <c:ser>
          <c:idx val="12"/>
          <c:order val="1"/>
          <c:tx>
            <c:v>2021 ср. балл ОУ</c:v>
          </c:tx>
          <c:spPr>
            <a:ln w="25400">
              <a:solidFill>
                <a:srgbClr val="D28764"/>
              </a:solidFill>
            </a:ln>
          </c:spPr>
          <c:marker>
            <c:symbol val="none"/>
          </c:marker>
          <c:cat>
            <c:strRef>
              <c:f>'История-11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 </c:v>
                </c:pt>
                <c:pt idx="3">
                  <c:v>МАОУ Лицей № 7 </c:v>
                </c:pt>
                <c:pt idx="4">
                  <c:v>МАОУ СШ № 32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Лицей № 28</c:v>
                </c:pt>
                <c:pt idx="8">
                  <c:v>МАОУ СШ № 12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135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50</c:v>
                </c:pt>
                <c:pt idx="30">
                  <c:v>МАОУ СШ № 53</c:v>
                </c:pt>
                <c:pt idx="31">
                  <c:v>МБОУ СШ № 94</c:v>
                </c:pt>
                <c:pt idx="32">
                  <c:v>МБОУ СШ № 65</c:v>
                </c:pt>
                <c:pt idx="33">
                  <c:v>МБОУ СШ № 44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МАОУ СШ № 148</c:v>
                </c:pt>
                <c:pt idx="37">
                  <c:v>МАОУ СШ № 89</c:v>
                </c:pt>
                <c:pt idx="38">
                  <c:v>МАОУ Лицей № 12</c:v>
                </c:pt>
                <c:pt idx="39">
                  <c:v>МАОУ Лицей № 3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МБОУ СШ № 99</c:v>
                </c:pt>
                <c:pt idx="49">
                  <c:v>МБОУ СШ № 39</c:v>
                </c:pt>
                <c:pt idx="50">
                  <c:v>МАОУ Лицей № 1</c:v>
                </c:pt>
                <c:pt idx="51">
                  <c:v>МБОУ СШ № 95</c:v>
                </c:pt>
                <c:pt idx="52">
                  <c:v>МАОУ Школа-интернат № 1 </c:v>
                </c:pt>
                <c:pt idx="53">
                  <c:v>МБОУ Лицей № 8</c:v>
                </c:pt>
                <c:pt idx="54">
                  <c:v>МАОУ СШ № 82</c:v>
                </c:pt>
                <c:pt idx="55">
                  <c:v>МАОУ Гимназия № 13 "Академ"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Лицей № 10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137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МАОУ Гимназия № 14</c:v>
                </c:pt>
                <c:pt idx="73">
                  <c:v>МАОУ СШ № 17</c:v>
                </c:pt>
                <c:pt idx="74">
                  <c:v>МАОУ СШ № 93</c:v>
                </c:pt>
                <c:pt idx="75">
                  <c:v>МБОУ СШ № 34</c:v>
                </c:pt>
                <c:pt idx="76">
                  <c:v>МАОУ СШ № 76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МАОУ СШ № 121</c:v>
                </c:pt>
                <c:pt idx="84">
                  <c:v>МАОУ СШ № 152</c:v>
                </c:pt>
                <c:pt idx="85">
                  <c:v>МАОУ СШ № 134</c:v>
                </c:pt>
                <c:pt idx="86">
                  <c:v>МАОУ СШ № 24</c:v>
                </c:pt>
                <c:pt idx="87">
                  <c:v>МАОУ СШ № 150</c:v>
                </c:pt>
                <c:pt idx="88">
                  <c:v>МБОУ СШ № 5</c:v>
                </c:pt>
                <c:pt idx="89">
                  <c:v>МБОУ СШ № 91</c:v>
                </c:pt>
                <c:pt idx="90">
                  <c:v>МБОУ СШ № 147</c:v>
                </c:pt>
                <c:pt idx="91">
                  <c:v>МАОУ СШ № 144</c:v>
                </c:pt>
                <c:pt idx="92">
                  <c:v>МАОУ СШ № 143</c:v>
                </c:pt>
                <c:pt idx="93">
                  <c:v>МАОУ СШ № 151</c:v>
                </c:pt>
                <c:pt idx="94">
                  <c:v>МАОУ СШ № 141</c:v>
                </c:pt>
                <c:pt idx="95">
                  <c:v>МАОУ СШ № 7</c:v>
                </c:pt>
                <c:pt idx="96">
                  <c:v>МАОУ СШ № 85</c:v>
                </c:pt>
                <c:pt idx="97">
                  <c:v>МАОУ СШ № 145</c:v>
                </c:pt>
                <c:pt idx="98">
                  <c:v>МБОУ СШ № 98</c:v>
                </c:pt>
                <c:pt idx="99">
                  <c:v>МАОУ СШ № 149</c:v>
                </c:pt>
                <c:pt idx="100">
                  <c:v>МАОУ СШ № 139</c:v>
                </c:pt>
                <c:pt idx="101">
                  <c:v>МАОУ СШ № 108</c:v>
                </c:pt>
                <c:pt idx="102">
                  <c:v>МАОУ СШ № 154</c:v>
                </c:pt>
                <c:pt idx="103">
                  <c:v>МБОУ СШ № 18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115</c:v>
                </c:pt>
                <c:pt idx="107">
                  <c:v>МБОУ СШ № 69</c:v>
                </c:pt>
                <c:pt idx="108">
                  <c:v>МБОУ СШ № 156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66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Гимназия  № 16</c:v>
                </c:pt>
                <c:pt idx="117">
                  <c:v>МБОУ СШ № 10 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155</c:v>
                </c:pt>
                <c:pt idx="122">
                  <c:v>МБОУ Гимназия № 12 "М и Т"</c:v>
                </c:pt>
                <c:pt idx="123">
                  <c:v>МБОУ СШ № 14</c:v>
                </c:pt>
                <c:pt idx="124">
                  <c:v>МБОУ СШ № 51</c:v>
                </c:pt>
              </c:strCache>
            </c:strRef>
          </c:cat>
          <c:val>
            <c:numRef>
              <c:f>'История-11 диаграмма'!$D$5:$D$129</c:f>
              <c:numCache>
                <c:formatCode>0.00</c:formatCode>
                <c:ptCount val="125"/>
                <c:pt idx="0">
                  <c:v>50</c:v>
                </c:pt>
                <c:pt idx="1">
                  <c:v>56.622506313131318</c:v>
                </c:pt>
                <c:pt idx="2">
                  <c:v>100</c:v>
                </c:pt>
                <c:pt idx="3">
                  <c:v>63.875</c:v>
                </c:pt>
                <c:pt idx="4">
                  <c:v>54.8</c:v>
                </c:pt>
                <c:pt idx="5">
                  <c:v>53.727272727272727</c:v>
                </c:pt>
                <c:pt idx="6">
                  <c:v>52.8</c:v>
                </c:pt>
                <c:pt idx="7">
                  <c:v>50</c:v>
                </c:pt>
                <c:pt idx="8">
                  <c:v>39.444444444444443</c:v>
                </c:pt>
                <c:pt idx="9">
                  <c:v>38.333333333333336</c:v>
                </c:pt>
                <c:pt idx="10">
                  <c:v>52.016666666666673</c:v>
                </c:pt>
                <c:pt idx="11">
                  <c:v>63.8</c:v>
                </c:pt>
                <c:pt idx="12">
                  <c:v>58.3</c:v>
                </c:pt>
                <c:pt idx="13">
                  <c:v>57.9</c:v>
                </c:pt>
                <c:pt idx="14">
                  <c:v>57.2</c:v>
                </c:pt>
                <c:pt idx="15">
                  <c:v>56.5</c:v>
                </c:pt>
                <c:pt idx="16">
                  <c:v>54.1</c:v>
                </c:pt>
                <c:pt idx="17">
                  <c:v>52.8</c:v>
                </c:pt>
                <c:pt idx="18">
                  <c:v>50.8</c:v>
                </c:pt>
                <c:pt idx="19">
                  <c:v>47</c:v>
                </c:pt>
                <c:pt idx="20">
                  <c:v>46.7</c:v>
                </c:pt>
                <c:pt idx="21">
                  <c:v>40.6</c:v>
                </c:pt>
                <c:pt idx="22">
                  <c:v>38.5</c:v>
                </c:pt>
                <c:pt idx="25">
                  <c:v>51.633333333333326</c:v>
                </c:pt>
                <c:pt idx="26">
                  <c:v>64.7</c:v>
                </c:pt>
                <c:pt idx="27">
                  <c:v>63.7</c:v>
                </c:pt>
                <c:pt idx="28">
                  <c:v>60.7</c:v>
                </c:pt>
                <c:pt idx="29">
                  <c:v>57.5</c:v>
                </c:pt>
                <c:pt idx="30">
                  <c:v>57.5</c:v>
                </c:pt>
                <c:pt idx="31">
                  <c:v>57.4</c:v>
                </c:pt>
                <c:pt idx="32">
                  <c:v>52</c:v>
                </c:pt>
                <c:pt idx="33">
                  <c:v>51.6</c:v>
                </c:pt>
                <c:pt idx="34">
                  <c:v>51</c:v>
                </c:pt>
                <c:pt idx="35">
                  <c:v>50.4</c:v>
                </c:pt>
                <c:pt idx="36">
                  <c:v>48.1</c:v>
                </c:pt>
                <c:pt idx="37">
                  <c:v>45.3</c:v>
                </c:pt>
                <c:pt idx="38">
                  <c:v>41.8</c:v>
                </c:pt>
                <c:pt idx="39">
                  <c:v>38</c:v>
                </c:pt>
                <c:pt idx="40">
                  <c:v>34.799999999999997</c:v>
                </c:pt>
                <c:pt idx="45">
                  <c:v>53.915384615384603</c:v>
                </c:pt>
                <c:pt idx="46">
                  <c:v>64</c:v>
                </c:pt>
                <c:pt idx="47">
                  <c:v>63</c:v>
                </c:pt>
                <c:pt idx="48">
                  <c:v>62.6</c:v>
                </c:pt>
                <c:pt idx="49">
                  <c:v>59</c:v>
                </c:pt>
                <c:pt idx="50">
                  <c:v>56.3</c:v>
                </c:pt>
                <c:pt idx="51">
                  <c:v>53</c:v>
                </c:pt>
                <c:pt idx="52">
                  <c:v>52.2</c:v>
                </c:pt>
                <c:pt idx="53">
                  <c:v>52</c:v>
                </c:pt>
                <c:pt idx="54">
                  <c:v>52</c:v>
                </c:pt>
                <c:pt idx="55">
                  <c:v>50.5</c:v>
                </c:pt>
                <c:pt idx="56">
                  <c:v>46</c:v>
                </c:pt>
                <c:pt idx="57">
                  <c:v>45.3</c:v>
                </c:pt>
                <c:pt idx="58">
                  <c:v>45</c:v>
                </c:pt>
                <c:pt idx="65">
                  <c:v>52.772727272727273</c:v>
                </c:pt>
                <c:pt idx="66">
                  <c:v>62.6</c:v>
                </c:pt>
                <c:pt idx="67">
                  <c:v>62.4</c:v>
                </c:pt>
                <c:pt idx="68">
                  <c:v>61.4</c:v>
                </c:pt>
                <c:pt idx="69">
                  <c:v>58.3</c:v>
                </c:pt>
                <c:pt idx="70">
                  <c:v>56</c:v>
                </c:pt>
                <c:pt idx="71">
                  <c:v>55.6</c:v>
                </c:pt>
                <c:pt idx="72">
                  <c:v>53.6</c:v>
                </c:pt>
                <c:pt idx="73">
                  <c:v>46.9</c:v>
                </c:pt>
                <c:pt idx="74">
                  <c:v>42</c:v>
                </c:pt>
                <c:pt idx="75">
                  <c:v>42</c:v>
                </c:pt>
                <c:pt idx="76">
                  <c:v>39.700000000000003</c:v>
                </c:pt>
                <c:pt idx="81">
                  <c:v>51.873703703703704</c:v>
                </c:pt>
                <c:pt idx="82">
                  <c:v>70</c:v>
                </c:pt>
                <c:pt idx="83">
                  <c:v>62</c:v>
                </c:pt>
                <c:pt idx="84">
                  <c:v>62</c:v>
                </c:pt>
                <c:pt idx="85">
                  <c:v>61</c:v>
                </c:pt>
                <c:pt idx="86">
                  <c:v>61</c:v>
                </c:pt>
                <c:pt idx="87">
                  <c:v>60</c:v>
                </c:pt>
                <c:pt idx="88">
                  <c:v>59</c:v>
                </c:pt>
                <c:pt idx="89">
                  <c:v>57.3</c:v>
                </c:pt>
                <c:pt idx="90">
                  <c:v>57</c:v>
                </c:pt>
                <c:pt idx="91">
                  <c:v>56.3</c:v>
                </c:pt>
                <c:pt idx="92">
                  <c:v>55.6</c:v>
                </c:pt>
                <c:pt idx="93">
                  <c:v>55</c:v>
                </c:pt>
                <c:pt idx="94">
                  <c:v>54.1</c:v>
                </c:pt>
                <c:pt idx="95">
                  <c:v>53.5</c:v>
                </c:pt>
                <c:pt idx="96">
                  <c:v>52.2</c:v>
                </c:pt>
                <c:pt idx="97">
                  <c:v>51.6</c:v>
                </c:pt>
                <c:pt idx="98">
                  <c:v>51.6</c:v>
                </c:pt>
                <c:pt idx="99">
                  <c:v>51</c:v>
                </c:pt>
                <c:pt idx="100">
                  <c:v>49.8</c:v>
                </c:pt>
                <c:pt idx="101">
                  <c:v>48.7</c:v>
                </c:pt>
                <c:pt idx="102">
                  <c:v>48.1</c:v>
                </c:pt>
                <c:pt idx="103">
                  <c:v>48</c:v>
                </c:pt>
                <c:pt idx="104">
                  <c:v>45.4</c:v>
                </c:pt>
                <c:pt idx="105">
                  <c:v>40</c:v>
                </c:pt>
                <c:pt idx="106">
                  <c:v>35.299999999999997</c:v>
                </c:pt>
                <c:pt idx="107">
                  <c:v>33.799999999999997</c:v>
                </c:pt>
                <c:pt idx="108">
                  <c:v>21.29</c:v>
                </c:pt>
                <c:pt idx="113">
                  <c:v>59.679793233082705</c:v>
                </c:pt>
                <c:pt idx="114">
                  <c:v>79.5</c:v>
                </c:pt>
                <c:pt idx="115">
                  <c:v>78.785714285714292</c:v>
                </c:pt>
                <c:pt idx="116">
                  <c:v>62.7</c:v>
                </c:pt>
                <c:pt idx="117">
                  <c:v>62.3</c:v>
                </c:pt>
                <c:pt idx="118">
                  <c:v>54</c:v>
                </c:pt>
                <c:pt idx="119">
                  <c:v>52.05263157894737</c:v>
                </c:pt>
                <c:pt idx="120">
                  <c:v>49.5</c:v>
                </c:pt>
                <c:pt idx="121">
                  <c:v>38.6</c:v>
                </c:pt>
              </c:numCache>
            </c:numRef>
          </c:val>
          <c:smooth val="0"/>
        </c:ser>
        <c:ser>
          <c:idx val="11"/>
          <c:order val="2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'История-11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 </c:v>
                </c:pt>
                <c:pt idx="3">
                  <c:v>МАОУ Лицей № 7 </c:v>
                </c:pt>
                <c:pt idx="4">
                  <c:v>МАОУ СШ № 32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Лицей № 28</c:v>
                </c:pt>
                <c:pt idx="8">
                  <c:v>МАОУ СШ № 12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135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50</c:v>
                </c:pt>
                <c:pt idx="30">
                  <c:v>МАОУ СШ № 53</c:v>
                </c:pt>
                <c:pt idx="31">
                  <c:v>МБОУ СШ № 94</c:v>
                </c:pt>
                <c:pt idx="32">
                  <c:v>МБОУ СШ № 65</c:v>
                </c:pt>
                <c:pt idx="33">
                  <c:v>МБОУ СШ № 44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МАОУ СШ № 148</c:v>
                </c:pt>
                <c:pt idx="37">
                  <c:v>МАОУ СШ № 89</c:v>
                </c:pt>
                <c:pt idx="38">
                  <c:v>МАОУ Лицей № 12</c:v>
                </c:pt>
                <c:pt idx="39">
                  <c:v>МАОУ Лицей № 3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МБОУ СШ № 99</c:v>
                </c:pt>
                <c:pt idx="49">
                  <c:v>МБОУ СШ № 39</c:v>
                </c:pt>
                <c:pt idx="50">
                  <c:v>МАОУ Лицей № 1</c:v>
                </c:pt>
                <c:pt idx="51">
                  <c:v>МБОУ СШ № 95</c:v>
                </c:pt>
                <c:pt idx="52">
                  <c:v>МАОУ Школа-интернат № 1 </c:v>
                </c:pt>
                <c:pt idx="53">
                  <c:v>МБОУ Лицей № 8</c:v>
                </c:pt>
                <c:pt idx="54">
                  <c:v>МАОУ СШ № 82</c:v>
                </c:pt>
                <c:pt idx="55">
                  <c:v>МАОУ Гимназия № 13 "Академ"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Лицей № 10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137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МАОУ Гимназия № 14</c:v>
                </c:pt>
                <c:pt idx="73">
                  <c:v>МАОУ СШ № 17</c:v>
                </c:pt>
                <c:pt idx="74">
                  <c:v>МАОУ СШ № 93</c:v>
                </c:pt>
                <c:pt idx="75">
                  <c:v>МБОУ СШ № 34</c:v>
                </c:pt>
                <c:pt idx="76">
                  <c:v>МАОУ СШ № 76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МАОУ СШ № 121</c:v>
                </c:pt>
                <c:pt idx="84">
                  <c:v>МАОУ СШ № 152</c:v>
                </c:pt>
                <c:pt idx="85">
                  <c:v>МАОУ СШ № 134</c:v>
                </c:pt>
                <c:pt idx="86">
                  <c:v>МАОУ СШ № 24</c:v>
                </c:pt>
                <c:pt idx="87">
                  <c:v>МАОУ СШ № 150</c:v>
                </c:pt>
                <c:pt idx="88">
                  <c:v>МБОУ СШ № 5</c:v>
                </c:pt>
                <c:pt idx="89">
                  <c:v>МБОУ СШ № 91</c:v>
                </c:pt>
                <c:pt idx="90">
                  <c:v>МБОУ СШ № 147</c:v>
                </c:pt>
                <c:pt idx="91">
                  <c:v>МАОУ СШ № 144</c:v>
                </c:pt>
                <c:pt idx="92">
                  <c:v>МАОУ СШ № 143</c:v>
                </c:pt>
                <c:pt idx="93">
                  <c:v>МАОУ СШ № 151</c:v>
                </c:pt>
                <c:pt idx="94">
                  <c:v>МАОУ СШ № 141</c:v>
                </c:pt>
                <c:pt idx="95">
                  <c:v>МАОУ СШ № 7</c:v>
                </c:pt>
                <c:pt idx="96">
                  <c:v>МАОУ СШ № 85</c:v>
                </c:pt>
                <c:pt idx="97">
                  <c:v>МАОУ СШ № 145</c:v>
                </c:pt>
                <c:pt idx="98">
                  <c:v>МБОУ СШ № 98</c:v>
                </c:pt>
                <c:pt idx="99">
                  <c:v>МАОУ СШ № 149</c:v>
                </c:pt>
                <c:pt idx="100">
                  <c:v>МАОУ СШ № 139</c:v>
                </c:pt>
                <c:pt idx="101">
                  <c:v>МАОУ СШ № 108</c:v>
                </c:pt>
                <c:pt idx="102">
                  <c:v>МАОУ СШ № 154</c:v>
                </c:pt>
                <c:pt idx="103">
                  <c:v>МБОУ СШ № 18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115</c:v>
                </c:pt>
                <c:pt idx="107">
                  <c:v>МБОУ СШ № 69</c:v>
                </c:pt>
                <c:pt idx="108">
                  <c:v>МБОУ СШ № 156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66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Гимназия  № 16</c:v>
                </c:pt>
                <c:pt idx="117">
                  <c:v>МБОУ СШ № 10 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155</c:v>
                </c:pt>
                <c:pt idx="122">
                  <c:v>МБОУ Гимназия № 12 "М и Т"</c:v>
                </c:pt>
                <c:pt idx="123">
                  <c:v>МБОУ СШ № 14</c:v>
                </c:pt>
                <c:pt idx="124">
                  <c:v>МБОУ СШ № 51</c:v>
                </c:pt>
              </c:strCache>
            </c:strRef>
          </c:cat>
          <c:val>
            <c:numRef>
              <c:f>'История-11 диаграмма'!$I$5:$I$129</c:f>
              <c:numCache>
                <c:formatCode>General</c:formatCode>
                <c:ptCount val="125"/>
                <c:pt idx="0">
                  <c:v>53.85</c:v>
                </c:pt>
                <c:pt idx="1">
                  <c:v>53.85</c:v>
                </c:pt>
                <c:pt idx="2">
                  <c:v>53.85</c:v>
                </c:pt>
                <c:pt idx="3">
                  <c:v>53.85</c:v>
                </c:pt>
                <c:pt idx="4">
                  <c:v>53.85</c:v>
                </c:pt>
                <c:pt idx="5">
                  <c:v>53.85</c:v>
                </c:pt>
                <c:pt idx="6">
                  <c:v>53.85</c:v>
                </c:pt>
                <c:pt idx="7">
                  <c:v>53.85</c:v>
                </c:pt>
                <c:pt idx="8">
                  <c:v>53.85</c:v>
                </c:pt>
                <c:pt idx="9">
                  <c:v>53.85</c:v>
                </c:pt>
                <c:pt idx="10">
                  <c:v>53.85</c:v>
                </c:pt>
                <c:pt idx="11">
                  <c:v>53.85</c:v>
                </c:pt>
                <c:pt idx="12">
                  <c:v>53.85</c:v>
                </c:pt>
                <c:pt idx="13">
                  <c:v>53.85</c:v>
                </c:pt>
                <c:pt idx="14">
                  <c:v>53.85</c:v>
                </c:pt>
                <c:pt idx="15">
                  <c:v>53.85</c:v>
                </c:pt>
                <c:pt idx="16">
                  <c:v>53.85</c:v>
                </c:pt>
                <c:pt idx="17">
                  <c:v>53.85</c:v>
                </c:pt>
                <c:pt idx="18">
                  <c:v>53.85</c:v>
                </c:pt>
                <c:pt idx="19">
                  <c:v>53.85</c:v>
                </c:pt>
                <c:pt idx="20">
                  <c:v>53.85</c:v>
                </c:pt>
                <c:pt idx="21">
                  <c:v>53.85</c:v>
                </c:pt>
                <c:pt idx="22">
                  <c:v>53.85</c:v>
                </c:pt>
                <c:pt idx="23">
                  <c:v>53.85</c:v>
                </c:pt>
                <c:pt idx="24">
                  <c:v>53.85</c:v>
                </c:pt>
                <c:pt idx="25">
                  <c:v>53.85</c:v>
                </c:pt>
                <c:pt idx="26">
                  <c:v>53.85</c:v>
                </c:pt>
                <c:pt idx="27">
                  <c:v>53.85</c:v>
                </c:pt>
                <c:pt idx="28">
                  <c:v>53.85</c:v>
                </c:pt>
                <c:pt idx="29">
                  <c:v>53.85</c:v>
                </c:pt>
                <c:pt idx="30">
                  <c:v>53.85</c:v>
                </c:pt>
                <c:pt idx="31">
                  <c:v>53.85</c:v>
                </c:pt>
                <c:pt idx="32">
                  <c:v>53.85</c:v>
                </c:pt>
                <c:pt idx="33">
                  <c:v>53.85</c:v>
                </c:pt>
                <c:pt idx="34">
                  <c:v>53.85</c:v>
                </c:pt>
                <c:pt idx="35">
                  <c:v>53.85</c:v>
                </c:pt>
                <c:pt idx="36">
                  <c:v>53.85</c:v>
                </c:pt>
                <c:pt idx="37">
                  <c:v>53.85</c:v>
                </c:pt>
                <c:pt idx="38">
                  <c:v>53.85</c:v>
                </c:pt>
                <c:pt idx="39">
                  <c:v>53.85</c:v>
                </c:pt>
                <c:pt idx="40">
                  <c:v>53.85</c:v>
                </c:pt>
                <c:pt idx="41">
                  <c:v>53.85</c:v>
                </c:pt>
                <c:pt idx="42">
                  <c:v>53.85</c:v>
                </c:pt>
                <c:pt idx="43">
                  <c:v>53.85</c:v>
                </c:pt>
                <c:pt idx="44">
                  <c:v>53.85</c:v>
                </c:pt>
                <c:pt idx="45">
                  <c:v>53.85</c:v>
                </c:pt>
                <c:pt idx="46">
                  <c:v>53.85</c:v>
                </c:pt>
                <c:pt idx="47">
                  <c:v>53.85</c:v>
                </c:pt>
                <c:pt idx="48">
                  <c:v>53.85</c:v>
                </c:pt>
                <c:pt idx="49">
                  <c:v>53.85</c:v>
                </c:pt>
                <c:pt idx="50">
                  <c:v>53.85</c:v>
                </c:pt>
                <c:pt idx="51">
                  <c:v>53.85</c:v>
                </c:pt>
                <c:pt idx="52">
                  <c:v>53.85</c:v>
                </c:pt>
                <c:pt idx="53">
                  <c:v>53.85</c:v>
                </c:pt>
                <c:pt idx="54">
                  <c:v>53.85</c:v>
                </c:pt>
                <c:pt idx="55">
                  <c:v>53.85</c:v>
                </c:pt>
                <c:pt idx="56">
                  <c:v>53.85</c:v>
                </c:pt>
                <c:pt idx="57">
                  <c:v>53.85</c:v>
                </c:pt>
                <c:pt idx="58">
                  <c:v>53.85</c:v>
                </c:pt>
                <c:pt idx="59">
                  <c:v>53.85</c:v>
                </c:pt>
                <c:pt idx="60">
                  <c:v>53.85</c:v>
                </c:pt>
                <c:pt idx="61">
                  <c:v>53.85</c:v>
                </c:pt>
                <c:pt idx="62">
                  <c:v>53.85</c:v>
                </c:pt>
                <c:pt idx="63">
                  <c:v>53.85</c:v>
                </c:pt>
                <c:pt idx="64">
                  <c:v>53.85</c:v>
                </c:pt>
                <c:pt idx="65">
                  <c:v>53.85</c:v>
                </c:pt>
                <c:pt idx="66">
                  <c:v>53.85</c:v>
                </c:pt>
                <c:pt idx="67">
                  <c:v>53.85</c:v>
                </c:pt>
                <c:pt idx="68">
                  <c:v>53.85</c:v>
                </c:pt>
                <c:pt idx="69">
                  <c:v>53.85</c:v>
                </c:pt>
                <c:pt idx="70">
                  <c:v>53.85</c:v>
                </c:pt>
                <c:pt idx="71">
                  <c:v>53.85</c:v>
                </c:pt>
                <c:pt idx="72">
                  <c:v>53.85</c:v>
                </c:pt>
                <c:pt idx="73">
                  <c:v>53.85</c:v>
                </c:pt>
                <c:pt idx="74">
                  <c:v>53.85</c:v>
                </c:pt>
                <c:pt idx="75">
                  <c:v>53.85</c:v>
                </c:pt>
                <c:pt idx="76">
                  <c:v>53.85</c:v>
                </c:pt>
                <c:pt idx="77">
                  <c:v>53.85</c:v>
                </c:pt>
                <c:pt idx="78">
                  <c:v>53.85</c:v>
                </c:pt>
                <c:pt idx="79">
                  <c:v>53.85</c:v>
                </c:pt>
                <c:pt idx="80">
                  <c:v>53.85</c:v>
                </c:pt>
                <c:pt idx="81">
                  <c:v>53.85</c:v>
                </c:pt>
                <c:pt idx="82">
                  <c:v>53.85</c:v>
                </c:pt>
                <c:pt idx="83">
                  <c:v>53.85</c:v>
                </c:pt>
                <c:pt idx="84">
                  <c:v>53.85</c:v>
                </c:pt>
                <c:pt idx="85">
                  <c:v>53.85</c:v>
                </c:pt>
                <c:pt idx="86">
                  <c:v>53.85</c:v>
                </c:pt>
                <c:pt idx="87">
                  <c:v>53.85</c:v>
                </c:pt>
                <c:pt idx="88">
                  <c:v>53.85</c:v>
                </c:pt>
                <c:pt idx="89">
                  <c:v>53.85</c:v>
                </c:pt>
                <c:pt idx="90">
                  <c:v>53.85</c:v>
                </c:pt>
                <c:pt idx="91">
                  <c:v>53.85</c:v>
                </c:pt>
                <c:pt idx="92">
                  <c:v>53.85</c:v>
                </c:pt>
                <c:pt idx="93">
                  <c:v>53.85</c:v>
                </c:pt>
                <c:pt idx="94">
                  <c:v>53.85</c:v>
                </c:pt>
                <c:pt idx="95">
                  <c:v>53.85</c:v>
                </c:pt>
                <c:pt idx="96">
                  <c:v>53.85</c:v>
                </c:pt>
                <c:pt idx="97">
                  <c:v>53.85</c:v>
                </c:pt>
                <c:pt idx="98">
                  <c:v>53.85</c:v>
                </c:pt>
                <c:pt idx="99">
                  <c:v>53.85</c:v>
                </c:pt>
                <c:pt idx="100">
                  <c:v>53.85</c:v>
                </c:pt>
                <c:pt idx="101">
                  <c:v>53.85</c:v>
                </c:pt>
                <c:pt idx="102">
                  <c:v>53.85</c:v>
                </c:pt>
                <c:pt idx="103">
                  <c:v>53.85</c:v>
                </c:pt>
                <c:pt idx="104">
                  <c:v>53.85</c:v>
                </c:pt>
                <c:pt idx="105">
                  <c:v>53.85</c:v>
                </c:pt>
                <c:pt idx="106">
                  <c:v>53.85</c:v>
                </c:pt>
                <c:pt idx="107">
                  <c:v>53.85</c:v>
                </c:pt>
                <c:pt idx="108">
                  <c:v>53.85</c:v>
                </c:pt>
                <c:pt idx="109">
                  <c:v>53.85</c:v>
                </c:pt>
                <c:pt idx="110">
                  <c:v>53.85</c:v>
                </c:pt>
                <c:pt idx="111">
                  <c:v>53.85</c:v>
                </c:pt>
                <c:pt idx="112">
                  <c:v>53.85</c:v>
                </c:pt>
                <c:pt idx="113">
                  <c:v>53.85</c:v>
                </c:pt>
                <c:pt idx="114">
                  <c:v>53.85</c:v>
                </c:pt>
                <c:pt idx="115">
                  <c:v>53.85</c:v>
                </c:pt>
                <c:pt idx="116">
                  <c:v>53.85</c:v>
                </c:pt>
                <c:pt idx="117">
                  <c:v>53.85</c:v>
                </c:pt>
                <c:pt idx="118">
                  <c:v>53.85</c:v>
                </c:pt>
                <c:pt idx="119">
                  <c:v>53.85</c:v>
                </c:pt>
                <c:pt idx="120">
                  <c:v>53.85</c:v>
                </c:pt>
                <c:pt idx="121">
                  <c:v>53.85</c:v>
                </c:pt>
                <c:pt idx="122">
                  <c:v>53.85</c:v>
                </c:pt>
                <c:pt idx="123">
                  <c:v>53.85</c:v>
                </c:pt>
                <c:pt idx="124">
                  <c:v>53.85</c:v>
                </c:pt>
              </c:numCache>
            </c:numRef>
          </c:val>
          <c:smooth val="0"/>
        </c:ser>
        <c:ser>
          <c:idx val="10"/>
          <c:order val="3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'История-11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 </c:v>
                </c:pt>
                <c:pt idx="3">
                  <c:v>МАОУ Лицей № 7 </c:v>
                </c:pt>
                <c:pt idx="4">
                  <c:v>МАОУ СШ № 32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Лицей № 28</c:v>
                </c:pt>
                <c:pt idx="8">
                  <c:v>МАОУ СШ № 12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135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50</c:v>
                </c:pt>
                <c:pt idx="30">
                  <c:v>МАОУ СШ № 53</c:v>
                </c:pt>
                <c:pt idx="31">
                  <c:v>МБОУ СШ № 94</c:v>
                </c:pt>
                <c:pt idx="32">
                  <c:v>МБОУ СШ № 65</c:v>
                </c:pt>
                <c:pt idx="33">
                  <c:v>МБОУ СШ № 44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МАОУ СШ № 148</c:v>
                </c:pt>
                <c:pt idx="37">
                  <c:v>МАОУ СШ № 89</c:v>
                </c:pt>
                <c:pt idx="38">
                  <c:v>МАОУ Лицей № 12</c:v>
                </c:pt>
                <c:pt idx="39">
                  <c:v>МАОУ Лицей № 3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МБОУ СШ № 99</c:v>
                </c:pt>
                <c:pt idx="49">
                  <c:v>МБОУ СШ № 39</c:v>
                </c:pt>
                <c:pt idx="50">
                  <c:v>МАОУ Лицей № 1</c:v>
                </c:pt>
                <c:pt idx="51">
                  <c:v>МБОУ СШ № 95</c:v>
                </c:pt>
                <c:pt idx="52">
                  <c:v>МАОУ Школа-интернат № 1 </c:v>
                </c:pt>
                <c:pt idx="53">
                  <c:v>МБОУ Лицей № 8</c:v>
                </c:pt>
                <c:pt idx="54">
                  <c:v>МАОУ СШ № 82</c:v>
                </c:pt>
                <c:pt idx="55">
                  <c:v>МАОУ Гимназия № 13 "Академ"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Лицей № 10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137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МАОУ Гимназия № 14</c:v>
                </c:pt>
                <c:pt idx="73">
                  <c:v>МАОУ СШ № 17</c:v>
                </c:pt>
                <c:pt idx="74">
                  <c:v>МАОУ СШ № 93</c:v>
                </c:pt>
                <c:pt idx="75">
                  <c:v>МБОУ СШ № 34</c:v>
                </c:pt>
                <c:pt idx="76">
                  <c:v>МАОУ СШ № 76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МАОУ СШ № 121</c:v>
                </c:pt>
                <c:pt idx="84">
                  <c:v>МАОУ СШ № 152</c:v>
                </c:pt>
                <c:pt idx="85">
                  <c:v>МАОУ СШ № 134</c:v>
                </c:pt>
                <c:pt idx="86">
                  <c:v>МАОУ СШ № 24</c:v>
                </c:pt>
                <c:pt idx="87">
                  <c:v>МАОУ СШ № 150</c:v>
                </c:pt>
                <c:pt idx="88">
                  <c:v>МБОУ СШ № 5</c:v>
                </c:pt>
                <c:pt idx="89">
                  <c:v>МБОУ СШ № 91</c:v>
                </c:pt>
                <c:pt idx="90">
                  <c:v>МБОУ СШ № 147</c:v>
                </c:pt>
                <c:pt idx="91">
                  <c:v>МАОУ СШ № 144</c:v>
                </c:pt>
                <c:pt idx="92">
                  <c:v>МАОУ СШ № 143</c:v>
                </c:pt>
                <c:pt idx="93">
                  <c:v>МАОУ СШ № 151</c:v>
                </c:pt>
                <c:pt idx="94">
                  <c:v>МАОУ СШ № 141</c:v>
                </c:pt>
                <c:pt idx="95">
                  <c:v>МАОУ СШ № 7</c:v>
                </c:pt>
                <c:pt idx="96">
                  <c:v>МАОУ СШ № 85</c:v>
                </c:pt>
                <c:pt idx="97">
                  <c:v>МАОУ СШ № 145</c:v>
                </c:pt>
                <c:pt idx="98">
                  <c:v>МБОУ СШ № 98</c:v>
                </c:pt>
                <c:pt idx="99">
                  <c:v>МАОУ СШ № 149</c:v>
                </c:pt>
                <c:pt idx="100">
                  <c:v>МАОУ СШ № 139</c:v>
                </c:pt>
                <c:pt idx="101">
                  <c:v>МАОУ СШ № 108</c:v>
                </c:pt>
                <c:pt idx="102">
                  <c:v>МАОУ СШ № 154</c:v>
                </c:pt>
                <c:pt idx="103">
                  <c:v>МБОУ СШ № 18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115</c:v>
                </c:pt>
                <c:pt idx="107">
                  <c:v>МБОУ СШ № 69</c:v>
                </c:pt>
                <c:pt idx="108">
                  <c:v>МБОУ СШ № 156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66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Гимназия  № 16</c:v>
                </c:pt>
                <c:pt idx="117">
                  <c:v>МБОУ СШ № 10 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155</c:v>
                </c:pt>
                <c:pt idx="122">
                  <c:v>МБОУ Гимназия № 12 "М и Т"</c:v>
                </c:pt>
                <c:pt idx="123">
                  <c:v>МБОУ СШ № 14</c:v>
                </c:pt>
                <c:pt idx="124">
                  <c:v>МБОУ СШ № 51</c:v>
                </c:pt>
              </c:strCache>
            </c:strRef>
          </c:cat>
          <c:val>
            <c:numRef>
              <c:f>'История-11 диаграмма'!$H$5:$H$129</c:f>
              <c:numCache>
                <c:formatCode>0.00</c:formatCode>
                <c:ptCount val="125"/>
                <c:pt idx="0">
                  <c:v>47</c:v>
                </c:pt>
                <c:pt idx="1">
                  <c:v>59.774431818181831</c:v>
                </c:pt>
                <c:pt idx="2">
                  <c:v>66.666666666666671</c:v>
                </c:pt>
                <c:pt idx="3">
                  <c:v>65.25</c:v>
                </c:pt>
                <c:pt idx="4">
                  <c:v>39</c:v>
                </c:pt>
                <c:pt idx="5">
                  <c:v>68.545454545454547</c:v>
                </c:pt>
                <c:pt idx="6">
                  <c:v>55.333333333333343</c:v>
                </c:pt>
                <c:pt idx="7">
                  <c:v>68</c:v>
                </c:pt>
                <c:pt idx="8">
                  <c:v>50.6</c:v>
                </c:pt>
                <c:pt idx="9">
                  <c:v>64.8</c:v>
                </c:pt>
                <c:pt idx="10">
                  <c:v>53.740367965367959</c:v>
                </c:pt>
                <c:pt idx="11">
                  <c:v>58.625</c:v>
                </c:pt>
                <c:pt idx="12">
                  <c:v>63.833333333333343</c:v>
                </c:pt>
                <c:pt idx="13">
                  <c:v>65.400000000000006</c:v>
                </c:pt>
                <c:pt idx="14">
                  <c:v>51</c:v>
                </c:pt>
                <c:pt idx="15">
                  <c:v>65</c:v>
                </c:pt>
                <c:pt idx="16">
                  <c:v>56.285714285714278</c:v>
                </c:pt>
                <c:pt idx="17">
                  <c:v>69</c:v>
                </c:pt>
                <c:pt idx="18">
                  <c:v>26.5</c:v>
                </c:pt>
                <c:pt idx="20">
                  <c:v>43</c:v>
                </c:pt>
                <c:pt idx="21">
                  <c:v>50.5</c:v>
                </c:pt>
                <c:pt idx="22">
                  <c:v>42</c:v>
                </c:pt>
                <c:pt idx="25">
                  <c:v>52.015145502645503</c:v>
                </c:pt>
                <c:pt idx="26">
                  <c:v>57.142857142857153</c:v>
                </c:pt>
                <c:pt idx="27">
                  <c:v>57.5</c:v>
                </c:pt>
                <c:pt idx="28">
                  <c:v>48.444444444444443</c:v>
                </c:pt>
                <c:pt idx="30">
                  <c:v>35</c:v>
                </c:pt>
                <c:pt idx="31">
                  <c:v>35.444444444444443</c:v>
                </c:pt>
                <c:pt idx="33">
                  <c:v>30.5</c:v>
                </c:pt>
                <c:pt idx="34">
                  <c:v>94</c:v>
                </c:pt>
                <c:pt idx="35">
                  <c:v>51</c:v>
                </c:pt>
                <c:pt idx="36">
                  <c:v>54.25</c:v>
                </c:pt>
                <c:pt idx="38">
                  <c:v>53.4</c:v>
                </c:pt>
                <c:pt idx="39">
                  <c:v>56.5</c:v>
                </c:pt>
                <c:pt idx="42">
                  <c:v>51</c:v>
                </c:pt>
                <c:pt idx="45">
                  <c:v>53.555519480519486</c:v>
                </c:pt>
                <c:pt idx="46">
                  <c:v>59.545454545454547</c:v>
                </c:pt>
                <c:pt idx="47">
                  <c:v>53.5</c:v>
                </c:pt>
                <c:pt idx="48">
                  <c:v>65.833333333333329</c:v>
                </c:pt>
                <c:pt idx="50">
                  <c:v>55.533333333333331</c:v>
                </c:pt>
                <c:pt idx="51">
                  <c:v>71</c:v>
                </c:pt>
                <c:pt idx="52">
                  <c:v>28.5</c:v>
                </c:pt>
                <c:pt idx="53">
                  <c:v>53.25</c:v>
                </c:pt>
                <c:pt idx="54">
                  <c:v>61</c:v>
                </c:pt>
                <c:pt idx="55">
                  <c:v>57.642857142857153</c:v>
                </c:pt>
                <c:pt idx="56">
                  <c:v>72</c:v>
                </c:pt>
                <c:pt idx="57">
                  <c:v>54</c:v>
                </c:pt>
                <c:pt idx="58">
                  <c:v>55.25</c:v>
                </c:pt>
                <c:pt idx="59">
                  <c:v>69.5</c:v>
                </c:pt>
                <c:pt idx="60">
                  <c:v>43.333333333333343</c:v>
                </c:pt>
                <c:pt idx="61">
                  <c:v>25</c:v>
                </c:pt>
                <c:pt idx="64">
                  <c:v>32</c:v>
                </c:pt>
                <c:pt idx="65">
                  <c:v>50.004664438874975</c:v>
                </c:pt>
                <c:pt idx="66">
                  <c:v>67.75</c:v>
                </c:pt>
                <c:pt idx="67">
                  <c:v>50.25</c:v>
                </c:pt>
                <c:pt idx="68">
                  <c:v>60.421052631578952</c:v>
                </c:pt>
                <c:pt idx="69">
                  <c:v>37.142857142857153</c:v>
                </c:pt>
                <c:pt idx="70">
                  <c:v>35.5</c:v>
                </c:pt>
                <c:pt idx="71">
                  <c:v>36.777777777777779</c:v>
                </c:pt>
                <c:pt idx="72">
                  <c:v>46.9</c:v>
                </c:pt>
                <c:pt idx="73">
                  <c:v>86</c:v>
                </c:pt>
                <c:pt idx="74">
                  <c:v>42.6</c:v>
                </c:pt>
                <c:pt idx="75">
                  <c:v>28.666666666666671</c:v>
                </c:pt>
                <c:pt idx="76">
                  <c:v>51.714285714285722</c:v>
                </c:pt>
                <c:pt idx="77">
                  <c:v>56.333333333333343</c:v>
                </c:pt>
                <c:pt idx="81">
                  <c:v>53.642206479418022</c:v>
                </c:pt>
                <c:pt idx="82">
                  <c:v>64.333333333333329</c:v>
                </c:pt>
                <c:pt idx="84">
                  <c:v>56.8</c:v>
                </c:pt>
                <c:pt idx="85">
                  <c:v>52.6</c:v>
                </c:pt>
                <c:pt idx="86">
                  <c:v>64.166666666666671</c:v>
                </c:pt>
                <c:pt idx="87">
                  <c:v>61.15</c:v>
                </c:pt>
                <c:pt idx="88">
                  <c:v>42.5</c:v>
                </c:pt>
                <c:pt idx="89">
                  <c:v>66</c:v>
                </c:pt>
                <c:pt idx="90">
                  <c:v>25</c:v>
                </c:pt>
                <c:pt idx="91">
                  <c:v>54.6</c:v>
                </c:pt>
                <c:pt idx="92">
                  <c:v>64.538461538461533</c:v>
                </c:pt>
                <c:pt idx="93">
                  <c:v>54.52</c:v>
                </c:pt>
                <c:pt idx="94">
                  <c:v>47</c:v>
                </c:pt>
                <c:pt idx="95">
                  <c:v>50.909090909090907</c:v>
                </c:pt>
                <c:pt idx="96">
                  <c:v>55.636363636363633</c:v>
                </c:pt>
                <c:pt idx="97">
                  <c:v>56.214285714285722</c:v>
                </c:pt>
                <c:pt idx="98">
                  <c:v>72.333333333333329</c:v>
                </c:pt>
                <c:pt idx="99">
                  <c:v>61</c:v>
                </c:pt>
                <c:pt idx="100">
                  <c:v>62</c:v>
                </c:pt>
                <c:pt idx="101">
                  <c:v>52.9</c:v>
                </c:pt>
                <c:pt idx="102">
                  <c:v>41.8125</c:v>
                </c:pt>
                <c:pt idx="103">
                  <c:v>48.6</c:v>
                </c:pt>
                <c:pt idx="104">
                  <c:v>39.75</c:v>
                </c:pt>
                <c:pt idx="105">
                  <c:v>67</c:v>
                </c:pt>
                <c:pt idx="106">
                  <c:v>52.166666666666657</c:v>
                </c:pt>
                <c:pt idx="107">
                  <c:v>30.666666666666671</c:v>
                </c:pt>
                <c:pt idx="112">
                  <c:v>50.5</c:v>
                </c:pt>
                <c:pt idx="113">
                  <c:v>59.467215115711362</c:v>
                </c:pt>
                <c:pt idx="114">
                  <c:v>68</c:v>
                </c:pt>
                <c:pt idx="115">
                  <c:v>65.578947368421055</c:v>
                </c:pt>
                <c:pt idx="116">
                  <c:v>57.214285714285722</c:v>
                </c:pt>
                <c:pt idx="117">
                  <c:v>64.727272727272734</c:v>
                </c:pt>
                <c:pt idx="118">
                  <c:v>61.25</c:v>
                </c:pt>
                <c:pt idx="119">
                  <c:v>42</c:v>
                </c:pt>
                <c:pt idx="120">
                  <c:v>57.5</c:v>
                </c:pt>
              </c:numCache>
            </c:numRef>
          </c:val>
          <c:smooth val="0"/>
        </c:ser>
        <c:ser>
          <c:idx val="0"/>
          <c:order val="4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 </c:v>
                </c:pt>
                <c:pt idx="3">
                  <c:v>МАОУ Лицей № 7 </c:v>
                </c:pt>
                <c:pt idx="4">
                  <c:v>МАОУ СШ № 32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Лицей № 28</c:v>
                </c:pt>
                <c:pt idx="8">
                  <c:v>МАОУ СШ № 12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135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50</c:v>
                </c:pt>
                <c:pt idx="30">
                  <c:v>МАОУ СШ № 53</c:v>
                </c:pt>
                <c:pt idx="31">
                  <c:v>МБОУ СШ № 94</c:v>
                </c:pt>
                <c:pt idx="32">
                  <c:v>МБОУ СШ № 65</c:v>
                </c:pt>
                <c:pt idx="33">
                  <c:v>МБОУ СШ № 44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МАОУ СШ № 148</c:v>
                </c:pt>
                <c:pt idx="37">
                  <c:v>МАОУ СШ № 89</c:v>
                </c:pt>
                <c:pt idx="38">
                  <c:v>МАОУ Лицей № 12</c:v>
                </c:pt>
                <c:pt idx="39">
                  <c:v>МАОУ Лицей № 3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МБОУ СШ № 99</c:v>
                </c:pt>
                <c:pt idx="49">
                  <c:v>МБОУ СШ № 39</c:v>
                </c:pt>
                <c:pt idx="50">
                  <c:v>МАОУ Лицей № 1</c:v>
                </c:pt>
                <c:pt idx="51">
                  <c:v>МБОУ СШ № 95</c:v>
                </c:pt>
                <c:pt idx="52">
                  <c:v>МАОУ Школа-интернат № 1 </c:v>
                </c:pt>
                <c:pt idx="53">
                  <c:v>МБОУ Лицей № 8</c:v>
                </c:pt>
                <c:pt idx="54">
                  <c:v>МАОУ СШ № 82</c:v>
                </c:pt>
                <c:pt idx="55">
                  <c:v>МАОУ Гимназия № 13 "Академ"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Лицей № 10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137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МАОУ Гимназия № 14</c:v>
                </c:pt>
                <c:pt idx="73">
                  <c:v>МАОУ СШ № 17</c:v>
                </c:pt>
                <c:pt idx="74">
                  <c:v>МАОУ СШ № 93</c:v>
                </c:pt>
                <c:pt idx="75">
                  <c:v>МБОУ СШ № 34</c:v>
                </c:pt>
                <c:pt idx="76">
                  <c:v>МАОУ СШ № 76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МАОУ СШ № 121</c:v>
                </c:pt>
                <c:pt idx="84">
                  <c:v>МАОУ СШ № 152</c:v>
                </c:pt>
                <c:pt idx="85">
                  <c:v>МАОУ СШ № 134</c:v>
                </c:pt>
                <c:pt idx="86">
                  <c:v>МАОУ СШ № 24</c:v>
                </c:pt>
                <c:pt idx="87">
                  <c:v>МАОУ СШ № 150</c:v>
                </c:pt>
                <c:pt idx="88">
                  <c:v>МБОУ СШ № 5</c:v>
                </c:pt>
                <c:pt idx="89">
                  <c:v>МБОУ СШ № 91</c:v>
                </c:pt>
                <c:pt idx="90">
                  <c:v>МБОУ СШ № 147</c:v>
                </c:pt>
                <c:pt idx="91">
                  <c:v>МАОУ СШ № 144</c:v>
                </c:pt>
                <c:pt idx="92">
                  <c:v>МАОУ СШ № 143</c:v>
                </c:pt>
                <c:pt idx="93">
                  <c:v>МАОУ СШ № 151</c:v>
                </c:pt>
                <c:pt idx="94">
                  <c:v>МАОУ СШ № 141</c:v>
                </c:pt>
                <c:pt idx="95">
                  <c:v>МАОУ СШ № 7</c:v>
                </c:pt>
                <c:pt idx="96">
                  <c:v>МАОУ СШ № 85</c:v>
                </c:pt>
                <c:pt idx="97">
                  <c:v>МАОУ СШ № 145</c:v>
                </c:pt>
                <c:pt idx="98">
                  <c:v>МБОУ СШ № 98</c:v>
                </c:pt>
                <c:pt idx="99">
                  <c:v>МАОУ СШ № 149</c:v>
                </c:pt>
                <c:pt idx="100">
                  <c:v>МАОУ СШ № 139</c:v>
                </c:pt>
                <c:pt idx="101">
                  <c:v>МАОУ СШ № 108</c:v>
                </c:pt>
                <c:pt idx="102">
                  <c:v>МАОУ СШ № 154</c:v>
                </c:pt>
                <c:pt idx="103">
                  <c:v>МБОУ СШ № 18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115</c:v>
                </c:pt>
                <c:pt idx="107">
                  <c:v>МБОУ СШ № 69</c:v>
                </c:pt>
                <c:pt idx="108">
                  <c:v>МБОУ СШ № 156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66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Гимназия  № 16</c:v>
                </c:pt>
                <c:pt idx="117">
                  <c:v>МБОУ СШ № 10 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155</c:v>
                </c:pt>
                <c:pt idx="122">
                  <c:v>МБОУ Гимназия № 12 "М и Т"</c:v>
                </c:pt>
                <c:pt idx="123">
                  <c:v>МБОУ СШ № 14</c:v>
                </c:pt>
                <c:pt idx="124">
                  <c:v>МБОУ СШ № 51</c:v>
                </c:pt>
              </c:strCache>
            </c:strRef>
          </c:cat>
          <c:val>
            <c:numRef>
              <c:f>'История-11 диаграмма'!$M$5:$M$129</c:f>
              <c:numCache>
                <c:formatCode>General</c:formatCode>
                <c:ptCount val="125"/>
                <c:pt idx="0">
                  <c:v>57.49</c:v>
                </c:pt>
                <c:pt idx="1">
                  <c:v>57.49</c:v>
                </c:pt>
                <c:pt idx="2">
                  <c:v>57.49</c:v>
                </c:pt>
                <c:pt idx="3">
                  <c:v>57.49</c:v>
                </c:pt>
                <c:pt idx="4">
                  <c:v>57.49</c:v>
                </c:pt>
                <c:pt idx="5">
                  <c:v>57.49</c:v>
                </c:pt>
                <c:pt idx="6">
                  <c:v>57.49</c:v>
                </c:pt>
                <c:pt idx="7">
                  <c:v>57.49</c:v>
                </c:pt>
                <c:pt idx="8">
                  <c:v>57.49</c:v>
                </c:pt>
                <c:pt idx="9">
                  <c:v>57.49</c:v>
                </c:pt>
                <c:pt idx="10">
                  <c:v>57.49</c:v>
                </c:pt>
                <c:pt idx="11">
                  <c:v>57.49</c:v>
                </c:pt>
                <c:pt idx="12">
                  <c:v>57.49</c:v>
                </c:pt>
                <c:pt idx="13">
                  <c:v>57.49</c:v>
                </c:pt>
                <c:pt idx="14">
                  <c:v>57.49</c:v>
                </c:pt>
                <c:pt idx="15">
                  <c:v>57.49</c:v>
                </c:pt>
                <c:pt idx="16">
                  <c:v>57.49</c:v>
                </c:pt>
                <c:pt idx="17">
                  <c:v>57.49</c:v>
                </c:pt>
                <c:pt idx="18">
                  <c:v>57.49</c:v>
                </c:pt>
                <c:pt idx="19">
                  <c:v>57.49</c:v>
                </c:pt>
                <c:pt idx="20">
                  <c:v>57.49</c:v>
                </c:pt>
                <c:pt idx="21">
                  <c:v>57.49</c:v>
                </c:pt>
                <c:pt idx="22">
                  <c:v>57.49</c:v>
                </c:pt>
                <c:pt idx="23">
                  <c:v>57.49</c:v>
                </c:pt>
                <c:pt idx="24">
                  <c:v>57.49</c:v>
                </c:pt>
                <c:pt idx="25">
                  <c:v>57.49</c:v>
                </c:pt>
                <c:pt idx="26">
                  <c:v>57.49</c:v>
                </c:pt>
                <c:pt idx="27">
                  <c:v>57.49</c:v>
                </c:pt>
                <c:pt idx="28">
                  <c:v>57.49</c:v>
                </c:pt>
                <c:pt idx="29">
                  <c:v>57.49</c:v>
                </c:pt>
                <c:pt idx="30">
                  <c:v>57.49</c:v>
                </c:pt>
                <c:pt idx="31">
                  <c:v>57.49</c:v>
                </c:pt>
                <c:pt idx="32">
                  <c:v>57.49</c:v>
                </c:pt>
                <c:pt idx="33">
                  <c:v>57.49</c:v>
                </c:pt>
                <c:pt idx="34">
                  <c:v>57.49</c:v>
                </c:pt>
                <c:pt idx="35">
                  <c:v>57.49</c:v>
                </c:pt>
                <c:pt idx="36">
                  <c:v>57.49</c:v>
                </c:pt>
                <c:pt idx="37">
                  <c:v>57.49</c:v>
                </c:pt>
                <c:pt idx="38">
                  <c:v>57.49</c:v>
                </c:pt>
                <c:pt idx="39">
                  <c:v>57.49</c:v>
                </c:pt>
                <c:pt idx="40">
                  <c:v>57.49</c:v>
                </c:pt>
                <c:pt idx="41">
                  <c:v>57.49</c:v>
                </c:pt>
                <c:pt idx="42">
                  <c:v>57.49</c:v>
                </c:pt>
                <c:pt idx="43">
                  <c:v>57.49</c:v>
                </c:pt>
                <c:pt idx="44">
                  <c:v>57.49</c:v>
                </c:pt>
                <c:pt idx="45">
                  <c:v>57.49</c:v>
                </c:pt>
                <c:pt idx="46">
                  <c:v>57.49</c:v>
                </c:pt>
                <c:pt idx="47">
                  <c:v>57.49</c:v>
                </c:pt>
                <c:pt idx="48">
                  <c:v>57.49</c:v>
                </c:pt>
                <c:pt idx="49">
                  <c:v>57.49</c:v>
                </c:pt>
                <c:pt idx="50">
                  <c:v>57.49</c:v>
                </c:pt>
                <c:pt idx="51">
                  <c:v>57.49</c:v>
                </c:pt>
                <c:pt idx="52">
                  <c:v>57.49</c:v>
                </c:pt>
                <c:pt idx="53">
                  <c:v>57.49</c:v>
                </c:pt>
                <c:pt idx="54">
                  <c:v>57.49</c:v>
                </c:pt>
                <c:pt idx="55">
                  <c:v>57.49</c:v>
                </c:pt>
                <c:pt idx="56">
                  <c:v>57.49</c:v>
                </c:pt>
                <c:pt idx="57">
                  <c:v>57.49</c:v>
                </c:pt>
                <c:pt idx="58">
                  <c:v>57.49</c:v>
                </c:pt>
                <c:pt idx="59">
                  <c:v>57.49</c:v>
                </c:pt>
                <c:pt idx="60">
                  <c:v>57.49</c:v>
                </c:pt>
                <c:pt idx="61">
                  <c:v>57.49</c:v>
                </c:pt>
                <c:pt idx="62">
                  <c:v>57.49</c:v>
                </c:pt>
                <c:pt idx="63">
                  <c:v>57.49</c:v>
                </c:pt>
                <c:pt idx="64">
                  <c:v>57.49</c:v>
                </c:pt>
                <c:pt idx="65">
                  <c:v>57.49</c:v>
                </c:pt>
                <c:pt idx="66">
                  <c:v>57.49</c:v>
                </c:pt>
                <c:pt idx="67">
                  <c:v>57.49</c:v>
                </c:pt>
                <c:pt idx="68">
                  <c:v>57.49</c:v>
                </c:pt>
                <c:pt idx="69">
                  <c:v>57.49</c:v>
                </c:pt>
                <c:pt idx="70">
                  <c:v>57.49</c:v>
                </c:pt>
                <c:pt idx="71">
                  <c:v>57.49</c:v>
                </c:pt>
                <c:pt idx="72">
                  <c:v>57.49</c:v>
                </c:pt>
                <c:pt idx="73">
                  <c:v>57.49</c:v>
                </c:pt>
                <c:pt idx="74">
                  <c:v>57.49</c:v>
                </c:pt>
                <c:pt idx="75">
                  <c:v>57.49</c:v>
                </c:pt>
                <c:pt idx="76">
                  <c:v>57.49</c:v>
                </c:pt>
                <c:pt idx="77">
                  <c:v>57.49</c:v>
                </c:pt>
                <c:pt idx="78">
                  <c:v>57.49</c:v>
                </c:pt>
                <c:pt idx="79">
                  <c:v>57.49</c:v>
                </c:pt>
                <c:pt idx="80">
                  <c:v>57.49</c:v>
                </c:pt>
                <c:pt idx="81">
                  <c:v>57.49</c:v>
                </c:pt>
                <c:pt idx="82">
                  <c:v>57.49</c:v>
                </c:pt>
                <c:pt idx="83">
                  <c:v>57.49</c:v>
                </c:pt>
                <c:pt idx="84">
                  <c:v>57.49</c:v>
                </c:pt>
                <c:pt idx="85">
                  <c:v>57.49</c:v>
                </c:pt>
                <c:pt idx="86">
                  <c:v>57.49</c:v>
                </c:pt>
                <c:pt idx="87">
                  <c:v>57.49</c:v>
                </c:pt>
                <c:pt idx="88">
                  <c:v>57.49</c:v>
                </c:pt>
                <c:pt idx="89">
                  <c:v>57.49</c:v>
                </c:pt>
                <c:pt idx="90">
                  <c:v>57.49</c:v>
                </c:pt>
                <c:pt idx="91">
                  <c:v>57.49</c:v>
                </c:pt>
                <c:pt idx="92">
                  <c:v>57.49</c:v>
                </c:pt>
                <c:pt idx="93">
                  <c:v>57.49</c:v>
                </c:pt>
                <c:pt idx="94">
                  <c:v>57.49</c:v>
                </c:pt>
                <c:pt idx="95">
                  <c:v>57.49</c:v>
                </c:pt>
                <c:pt idx="96">
                  <c:v>57.49</c:v>
                </c:pt>
                <c:pt idx="97">
                  <c:v>57.49</c:v>
                </c:pt>
                <c:pt idx="98">
                  <c:v>57.49</c:v>
                </c:pt>
                <c:pt idx="99">
                  <c:v>57.49</c:v>
                </c:pt>
                <c:pt idx="100">
                  <c:v>57.49</c:v>
                </c:pt>
                <c:pt idx="101">
                  <c:v>57.49</c:v>
                </c:pt>
                <c:pt idx="102">
                  <c:v>57.49</c:v>
                </c:pt>
                <c:pt idx="103">
                  <c:v>57.49</c:v>
                </c:pt>
                <c:pt idx="104">
                  <c:v>57.49</c:v>
                </c:pt>
                <c:pt idx="105">
                  <c:v>57.49</c:v>
                </c:pt>
                <c:pt idx="106">
                  <c:v>57.49</c:v>
                </c:pt>
                <c:pt idx="107">
                  <c:v>57.49</c:v>
                </c:pt>
                <c:pt idx="108">
                  <c:v>57.49</c:v>
                </c:pt>
                <c:pt idx="109">
                  <c:v>57.49</c:v>
                </c:pt>
                <c:pt idx="110">
                  <c:v>57.49</c:v>
                </c:pt>
                <c:pt idx="111">
                  <c:v>57.49</c:v>
                </c:pt>
                <c:pt idx="112">
                  <c:v>57.49</c:v>
                </c:pt>
                <c:pt idx="113">
                  <c:v>57.49</c:v>
                </c:pt>
                <c:pt idx="114">
                  <c:v>57.49</c:v>
                </c:pt>
                <c:pt idx="115">
                  <c:v>57.49</c:v>
                </c:pt>
                <c:pt idx="116">
                  <c:v>57.49</c:v>
                </c:pt>
                <c:pt idx="117">
                  <c:v>57.49</c:v>
                </c:pt>
                <c:pt idx="118">
                  <c:v>57.49</c:v>
                </c:pt>
                <c:pt idx="119">
                  <c:v>57.49</c:v>
                </c:pt>
                <c:pt idx="120">
                  <c:v>57.49</c:v>
                </c:pt>
                <c:pt idx="121">
                  <c:v>57.49</c:v>
                </c:pt>
                <c:pt idx="122">
                  <c:v>57.49</c:v>
                </c:pt>
                <c:pt idx="123">
                  <c:v>57.49</c:v>
                </c:pt>
                <c:pt idx="124">
                  <c:v>57.49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5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 </c:v>
                </c:pt>
                <c:pt idx="3">
                  <c:v>МАОУ Лицей № 7 </c:v>
                </c:pt>
                <c:pt idx="4">
                  <c:v>МАОУ СШ № 32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Лицей № 28</c:v>
                </c:pt>
                <c:pt idx="8">
                  <c:v>МАОУ СШ № 12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135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50</c:v>
                </c:pt>
                <c:pt idx="30">
                  <c:v>МАОУ СШ № 53</c:v>
                </c:pt>
                <c:pt idx="31">
                  <c:v>МБОУ СШ № 94</c:v>
                </c:pt>
                <c:pt idx="32">
                  <c:v>МБОУ СШ № 65</c:v>
                </c:pt>
                <c:pt idx="33">
                  <c:v>МБОУ СШ № 44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МАОУ СШ № 148</c:v>
                </c:pt>
                <c:pt idx="37">
                  <c:v>МАОУ СШ № 89</c:v>
                </c:pt>
                <c:pt idx="38">
                  <c:v>МАОУ Лицей № 12</c:v>
                </c:pt>
                <c:pt idx="39">
                  <c:v>МАОУ Лицей № 3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МБОУ СШ № 99</c:v>
                </c:pt>
                <c:pt idx="49">
                  <c:v>МБОУ СШ № 39</c:v>
                </c:pt>
                <c:pt idx="50">
                  <c:v>МАОУ Лицей № 1</c:v>
                </c:pt>
                <c:pt idx="51">
                  <c:v>МБОУ СШ № 95</c:v>
                </c:pt>
                <c:pt idx="52">
                  <c:v>МАОУ Школа-интернат № 1 </c:v>
                </c:pt>
                <c:pt idx="53">
                  <c:v>МБОУ Лицей № 8</c:v>
                </c:pt>
                <c:pt idx="54">
                  <c:v>МАОУ СШ № 82</c:v>
                </c:pt>
                <c:pt idx="55">
                  <c:v>МАОУ Гимназия № 13 "Академ"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Лицей № 10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137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МАОУ Гимназия № 14</c:v>
                </c:pt>
                <c:pt idx="73">
                  <c:v>МАОУ СШ № 17</c:v>
                </c:pt>
                <c:pt idx="74">
                  <c:v>МАОУ СШ № 93</c:v>
                </c:pt>
                <c:pt idx="75">
                  <c:v>МБОУ СШ № 34</c:v>
                </c:pt>
                <c:pt idx="76">
                  <c:v>МАОУ СШ № 76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МАОУ СШ № 121</c:v>
                </c:pt>
                <c:pt idx="84">
                  <c:v>МАОУ СШ № 152</c:v>
                </c:pt>
                <c:pt idx="85">
                  <c:v>МАОУ СШ № 134</c:v>
                </c:pt>
                <c:pt idx="86">
                  <c:v>МАОУ СШ № 24</c:v>
                </c:pt>
                <c:pt idx="87">
                  <c:v>МАОУ СШ № 150</c:v>
                </c:pt>
                <c:pt idx="88">
                  <c:v>МБОУ СШ № 5</c:v>
                </c:pt>
                <c:pt idx="89">
                  <c:v>МБОУ СШ № 91</c:v>
                </c:pt>
                <c:pt idx="90">
                  <c:v>МБОУ СШ № 147</c:v>
                </c:pt>
                <c:pt idx="91">
                  <c:v>МАОУ СШ № 144</c:v>
                </c:pt>
                <c:pt idx="92">
                  <c:v>МАОУ СШ № 143</c:v>
                </c:pt>
                <c:pt idx="93">
                  <c:v>МАОУ СШ № 151</c:v>
                </c:pt>
                <c:pt idx="94">
                  <c:v>МАОУ СШ № 141</c:v>
                </c:pt>
                <c:pt idx="95">
                  <c:v>МАОУ СШ № 7</c:v>
                </c:pt>
                <c:pt idx="96">
                  <c:v>МАОУ СШ № 85</c:v>
                </c:pt>
                <c:pt idx="97">
                  <c:v>МАОУ СШ № 145</c:v>
                </c:pt>
                <c:pt idx="98">
                  <c:v>МБОУ СШ № 98</c:v>
                </c:pt>
                <c:pt idx="99">
                  <c:v>МАОУ СШ № 149</c:v>
                </c:pt>
                <c:pt idx="100">
                  <c:v>МАОУ СШ № 139</c:v>
                </c:pt>
                <c:pt idx="101">
                  <c:v>МАОУ СШ № 108</c:v>
                </c:pt>
                <c:pt idx="102">
                  <c:v>МАОУ СШ № 154</c:v>
                </c:pt>
                <c:pt idx="103">
                  <c:v>МБОУ СШ № 18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115</c:v>
                </c:pt>
                <c:pt idx="107">
                  <c:v>МБОУ СШ № 69</c:v>
                </c:pt>
                <c:pt idx="108">
                  <c:v>МБОУ СШ № 156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66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Гимназия  № 16</c:v>
                </c:pt>
                <c:pt idx="117">
                  <c:v>МБОУ СШ № 10 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155</c:v>
                </c:pt>
                <c:pt idx="122">
                  <c:v>МБОУ Гимназия № 12 "М и Т"</c:v>
                </c:pt>
                <c:pt idx="123">
                  <c:v>МБОУ СШ № 14</c:v>
                </c:pt>
                <c:pt idx="124">
                  <c:v>МБОУ СШ № 51</c:v>
                </c:pt>
              </c:strCache>
            </c:strRef>
          </c:cat>
          <c:val>
            <c:numRef>
              <c:f>'История-11 диаграмма'!$L$5:$L$129</c:f>
              <c:numCache>
                <c:formatCode>General</c:formatCode>
                <c:ptCount val="125"/>
                <c:pt idx="0" formatCode="0.00">
                  <c:v>62</c:v>
                </c:pt>
                <c:pt idx="1">
                  <c:v>61.01</c:v>
                </c:pt>
                <c:pt idx="2" formatCode="0.00">
                  <c:v>82</c:v>
                </c:pt>
                <c:pt idx="3" formatCode="0.00">
                  <c:v>64.5</c:v>
                </c:pt>
                <c:pt idx="4" formatCode="0.00">
                  <c:v>53.67</c:v>
                </c:pt>
                <c:pt idx="5" formatCode="0.00">
                  <c:v>61.9</c:v>
                </c:pt>
                <c:pt idx="6" formatCode="0.00">
                  <c:v>64.67</c:v>
                </c:pt>
                <c:pt idx="7" formatCode="0.00">
                  <c:v>54</c:v>
                </c:pt>
                <c:pt idx="9">
                  <c:v>46.33</c:v>
                </c:pt>
                <c:pt idx="10" formatCode="0.00">
                  <c:v>55.541666666666664</c:v>
                </c:pt>
                <c:pt idx="11" formatCode="0.00">
                  <c:v>59</c:v>
                </c:pt>
                <c:pt idx="12" formatCode="0.00">
                  <c:v>59</c:v>
                </c:pt>
                <c:pt idx="13" formatCode="0.00">
                  <c:v>56</c:v>
                </c:pt>
                <c:pt idx="14" formatCode="0.00">
                  <c:v>61</c:v>
                </c:pt>
                <c:pt idx="15" formatCode="0.00">
                  <c:v>63</c:v>
                </c:pt>
                <c:pt idx="16" formatCode="0.00">
                  <c:v>51</c:v>
                </c:pt>
                <c:pt idx="18" formatCode="0.00">
                  <c:v>56</c:v>
                </c:pt>
                <c:pt idx="19" formatCode="0.00">
                  <c:v>64</c:v>
                </c:pt>
                <c:pt idx="20" formatCode="0.00">
                  <c:v>44</c:v>
                </c:pt>
                <c:pt idx="21" formatCode="0.00">
                  <c:v>35.5</c:v>
                </c:pt>
                <c:pt idx="22" formatCode="0.00">
                  <c:v>61</c:v>
                </c:pt>
                <c:pt idx="23" formatCode="0.00">
                  <c:v>57</c:v>
                </c:pt>
                <c:pt idx="25" formatCode="0.00">
                  <c:v>52.133125</c:v>
                </c:pt>
                <c:pt idx="26" formatCode="0.00">
                  <c:v>55.5</c:v>
                </c:pt>
                <c:pt idx="27" formatCode="0.00">
                  <c:v>55.38</c:v>
                </c:pt>
                <c:pt idx="28" formatCode="0.00">
                  <c:v>56.33</c:v>
                </c:pt>
                <c:pt idx="30" formatCode="0.00">
                  <c:v>58</c:v>
                </c:pt>
                <c:pt idx="31" formatCode="0.00">
                  <c:v>54</c:v>
                </c:pt>
                <c:pt idx="32" formatCode="0.00">
                  <c:v>37</c:v>
                </c:pt>
                <c:pt idx="34" formatCode="0.00">
                  <c:v>52</c:v>
                </c:pt>
                <c:pt idx="35" formatCode="0.00">
                  <c:v>53.88</c:v>
                </c:pt>
                <c:pt idx="36" formatCode="0.00">
                  <c:v>43</c:v>
                </c:pt>
                <c:pt idx="37" formatCode="0.00">
                  <c:v>63.5</c:v>
                </c:pt>
                <c:pt idx="38" formatCode="0.00">
                  <c:v>56</c:v>
                </c:pt>
                <c:pt idx="39" formatCode="0.00">
                  <c:v>58.33</c:v>
                </c:pt>
                <c:pt idx="40" formatCode="0.00">
                  <c:v>25</c:v>
                </c:pt>
                <c:pt idx="41" formatCode="0.00">
                  <c:v>45</c:v>
                </c:pt>
                <c:pt idx="42" formatCode="0.00">
                  <c:v>73.5</c:v>
                </c:pt>
                <c:pt idx="43">
                  <c:v>47.71</c:v>
                </c:pt>
                <c:pt idx="45" formatCode="0.00">
                  <c:v>54.482352941176472</c:v>
                </c:pt>
                <c:pt idx="46" formatCode="0.00">
                  <c:v>62</c:v>
                </c:pt>
                <c:pt idx="47" formatCode="0.00">
                  <c:v>64</c:v>
                </c:pt>
                <c:pt idx="48" formatCode="0.00">
                  <c:v>70.67</c:v>
                </c:pt>
                <c:pt idx="50" formatCode="0.00">
                  <c:v>66</c:v>
                </c:pt>
                <c:pt idx="51" formatCode="0.00">
                  <c:v>36.6</c:v>
                </c:pt>
                <c:pt idx="52" formatCode="0.00">
                  <c:v>47.4</c:v>
                </c:pt>
                <c:pt idx="53" formatCode="0.00">
                  <c:v>59.71</c:v>
                </c:pt>
                <c:pt idx="54" formatCode="0.00">
                  <c:v>49.3</c:v>
                </c:pt>
                <c:pt idx="55" formatCode="0.00">
                  <c:v>73.17</c:v>
                </c:pt>
                <c:pt idx="56" formatCode="0.00">
                  <c:v>45</c:v>
                </c:pt>
                <c:pt idx="57" formatCode="0.00">
                  <c:v>66</c:v>
                </c:pt>
                <c:pt idx="58" formatCode="0.00">
                  <c:v>44.75</c:v>
                </c:pt>
                <c:pt idx="59" formatCode="0.00">
                  <c:v>91</c:v>
                </c:pt>
                <c:pt idx="60" formatCode="0.00">
                  <c:v>40</c:v>
                </c:pt>
                <c:pt idx="61" formatCode="0.00">
                  <c:v>40</c:v>
                </c:pt>
                <c:pt idx="62" formatCode="0.00">
                  <c:v>41</c:v>
                </c:pt>
                <c:pt idx="64" formatCode="0.00">
                  <c:v>29.6</c:v>
                </c:pt>
                <c:pt idx="65" formatCode="0.00">
                  <c:v>52.31133333333333</c:v>
                </c:pt>
                <c:pt idx="66" formatCode="0.00">
                  <c:v>58</c:v>
                </c:pt>
                <c:pt idx="67" formatCode="0.00">
                  <c:v>53.75</c:v>
                </c:pt>
                <c:pt idx="68" formatCode="0.00">
                  <c:v>57</c:v>
                </c:pt>
                <c:pt idx="69" formatCode="0.00">
                  <c:v>65</c:v>
                </c:pt>
                <c:pt idx="70" formatCode="0.00">
                  <c:v>53</c:v>
                </c:pt>
                <c:pt idx="71" formatCode="0.00">
                  <c:v>61</c:v>
                </c:pt>
                <c:pt idx="72" formatCode="0.00">
                  <c:v>65</c:v>
                </c:pt>
                <c:pt idx="73" formatCode="0.00">
                  <c:v>70</c:v>
                </c:pt>
                <c:pt idx="74" formatCode="0.00">
                  <c:v>37.67</c:v>
                </c:pt>
                <c:pt idx="75" formatCode="0.00">
                  <c:v>43</c:v>
                </c:pt>
                <c:pt idx="76" formatCode="0.00">
                  <c:v>58.25</c:v>
                </c:pt>
                <c:pt idx="77" formatCode="0.00">
                  <c:v>40</c:v>
                </c:pt>
                <c:pt idx="78" formatCode="0.00">
                  <c:v>25</c:v>
                </c:pt>
                <c:pt idx="79" formatCode="0.00">
                  <c:v>62</c:v>
                </c:pt>
                <c:pt idx="80" formatCode="0.00">
                  <c:v>36</c:v>
                </c:pt>
                <c:pt idx="81" formatCode="0.00">
                  <c:v>56.785000000000004</c:v>
                </c:pt>
                <c:pt idx="82" formatCode="0.00">
                  <c:v>59</c:v>
                </c:pt>
                <c:pt idx="83" formatCode="0.00">
                  <c:v>47.29</c:v>
                </c:pt>
                <c:pt idx="84" formatCode="0.00">
                  <c:v>59</c:v>
                </c:pt>
                <c:pt idx="85" formatCode="0.00">
                  <c:v>68</c:v>
                </c:pt>
                <c:pt idx="86" formatCode="0.00">
                  <c:v>57</c:v>
                </c:pt>
                <c:pt idx="87" formatCode="0.00">
                  <c:v>61</c:v>
                </c:pt>
                <c:pt idx="88" formatCode="0.00">
                  <c:v>47</c:v>
                </c:pt>
                <c:pt idx="89" formatCode="0.00">
                  <c:v>61.5</c:v>
                </c:pt>
                <c:pt idx="90" formatCode="0.00">
                  <c:v>56</c:v>
                </c:pt>
                <c:pt idx="91" formatCode="0.00">
                  <c:v>64</c:v>
                </c:pt>
                <c:pt idx="92" formatCode="0.00">
                  <c:v>57</c:v>
                </c:pt>
                <c:pt idx="93" formatCode="0.00">
                  <c:v>52</c:v>
                </c:pt>
                <c:pt idx="94" formatCode="0.00">
                  <c:v>67</c:v>
                </c:pt>
                <c:pt idx="95" formatCode="0.00">
                  <c:v>54.86</c:v>
                </c:pt>
                <c:pt idx="96" formatCode="0.00">
                  <c:v>49.67</c:v>
                </c:pt>
                <c:pt idx="97" formatCode="0.00">
                  <c:v>64</c:v>
                </c:pt>
                <c:pt idx="98" formatCode="0.00">
                  <c:v>57.3</c:v>
                </c:pt>
                <c:pt idx="99" formatCode="0.00">
                  <c:v>72</c:v>
                </c:pt>
                <c:pt idx="100" formatCode="0.00">
                  <c:v>77.5</c:v>
                </c:pt>
                <c:pt idx="101" formatCode="0.00">
                  <c:v>72</c:v>
                </c:pt>
                <c:pt idx="103" formatCode="0.00">
                  <c:v>54</c:v>
                </c:pt>
                <c:pt idx="104" formatCode="0.00">
                  <c:v>42</c:v>
                </c:pt>
                <c:pt idx="106" formatCode="0.00">
                  <c:v>51</c:v>
                </c:pt>
                <c:pt idx="107" formatCode="0.00">
                  <c:v>35</c:v>
                </c:pt>
                <c:pt idx="109" formatCode="0.00">
                  <c:v>54.5</c:v>
                </c:pt>
                <c:pt idx="110" formatCode="0.00">
                  <c:v>45</c:v>
                </c:pt>
                <c:pt idx="111" formatCode="0.00">
                  <c:v>43.7</c:v>
                </c:pt>
                <c:pt idx="112" formatCode="_-* #\ ##0.00_р_._-;\-* #\ ##0.00_р_._-;_-* &quot;-&quot;??_р_._-;_-@_-">
                  <c:v>61.66</c:v>
                </c:pt>
                <c:pt idx="113" formatCode="0.00">
                  <c:v>59.293333333333337</c:v>
                </c:pt>
                <c:pt idx="114" formatCode="0.00">
                  <c:v>66.5</c:v>
                </c:pt>
                <c:pt idx="115" formatCode="0.00">
                  <c:v>75.916666666666671</c:v>
                </c:pt>
                <c:pt idx="116" formatCode="0.00">
                  <c:v>54.85</c:v>
                </c:pt>
                <c:pt idx="117" formatCode="0.00">
                  <c:v>76.22</c:v>
                </c:pt>
                <c:pt idx="118" formatCode="0.00">
                  <c:v>52.7</c:v>
                </c:pt>
                <c:pt idx="119" formatCode="0.00">
                  <c:v>51.56</c:v>
                </c:pt>
                <c:pt idx="120" formatCode="0.00">
                  <c:v>39.6</c:v>
                </c:pt>
                <c:pt idx="124" formatCode="0.00">
                  <c:v>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6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 </c:v>
                </c:pt>
                <c:pt idx="3">
                  <c:v>МАОУ Лицей № 7 </c:v>
                </c:pt>
                <c:pt idx="4">
                  <c:v>МАОУ СШ № 32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Лицей № 28</c:v>
                </c:pt>
                <c:pt idx="8">
                  <c:v>МАОУ СШ № 12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135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50</c:v>
                </c:pt>
                <c:pt idx="30">
                  <c:v>МАОУ СШ № 53</c:v>
                </c:pt>
                <c:pt idx="31">
                  <c:v>МБОУ СШ № 94</c:v>
                </c:pt>
                <c:pt idx="32">
                  <c:v>МБОУ СШ № 65</c:v>
                </c:pt>
                <c:pt idx="33">
                  <c:v>МБОУ СШ № 44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МАОУ СШ № 148</c:v>
                </c:pt>
                <c:pt idx="37">
                  <c:v>МАОУ СШ № 89</c:v>
                </c:pt>
                <c:pt idx="38">
                  <c:v>МАОУ Лицей № 12</c:v>
                </c:pt>
                <c:pt idx="39">
                  <c:v>МАОУ Лицей № 3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МБОУ СШ № 99</c:v>
                </c:pt>
                <c:pt idx="49">
                  <c:v>МБОУ СШ № 39</c:v>
                </c:pt>
                <c:pt idx="50">
                  <c:v>МАОУ Лицей № 1</c:v>
                </c:pt>
                <c:pt idx="51">
                  <c:v>МБОУ СШ № 95</c:v>
                </c:pt>
                <c:pt idx="52">
                  <c:v>МАОУ Школа-интернат № 1 </c:v>
                </c:pt>
                <c:pt idx="53">
                  <c:v>МБОУ Лицей № 8</c:v>
                </c:pt>
                <c:pt idx="54">
                  <c:v>МАОУ СШ № 82</c:v>
                </c:pt>
                <c:pt idx="55">
                  <c:v>МАОУ Гимназия № 13 "Академ"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Лицей № 10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137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МАОУ Гимназия № 14</c:v>
                </c:pt>
                <c:pt idx="73">
                  <c:v>МАОУ СШ № 17</c:v>
                </c:pt>
                <c:pt idx="74">
                  <c:v>МАОУ СШ № 93</c:v>
                </c:pt>
                <c:pt idx="75">
                  <c:v>МБОУ СШ № 34</c:v>
                </c:pt>
                <c:pt idx="76">
                  <c:v>МАОУ СШ № 76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МАОУ СШ № 121</c:v>
                </c:pt>
                <c:pt idx="84">
                  <c:v>МАОУ СШ № 152</c:v>
                </c:pt>
                <c:pt idx="85">
                  <c:v>МАОУ СШ № 134</c:v>
                </c:pt>
                <c:pt idx="86">
                  <c:v>МАОУ СШ № 24</c:v>
                </c:pt>
                <c:pt idx="87">
                  <c:v>МАОУ СШ № 150</c:v>
                </c:pt>
                <c:pt idx="88">
                  <c:v>МБОУ СШ № 5</c:v>
                </c:pt>
                <c:pt idx="89">
                  <c:v>МБОУ СШ № 91</c:v>
                </c:pt>
                <c:pt idx="90">
                  <c:v>МБОУ СШ № 147</c:v>
                </c:pt>
                <c:pt idx="91">
                  <c:v>МАОУ СШ № 144</c:v>
                </c:pt>
                <c:pt idx="92">
                  <c:v>МАОУ СШ № 143</c:v>
                </c:pt>
                <c:pt idx="93">
                  <c:v>МАОУ СШ № 151</c:v>
                </c:pt>
                <c:pt idx="94">
                  <c:v>МАОУ СШ № 141</c:v>
                </c:pt>
                <c:pt idx="95">
                  <c:v>МАОУ СШ № 7</c:v>
                </c:pt>
                <c:pt idx="96">
                  <c:v>МАОУ СШ № 85</c:v>
                </c:pt>
                <c:pt idx="97">
                  <c:v>МАОУ СШ № 145</c:v>
                </c:pt>
                <c:pt idx="98">
                  <c:v>МБОУ СШ № 98</c:v>
                </c:pt>
                <c:pt idx="99">
                  <c:v>МАОУ СШ № 149</c:v>
                </c:pt>
                <c:pt idx="100">
                  <c:v>МАОУ СШ № 139</c:v>
                </c:pt>
                <c:pt idx="101">
                  <c:v>МАОУ СШ № 108</c:v>
                </c:pt>
                <c:pt idx="102">
                  <c:v>МАОУ СШ № 154</c:v>
                </c:pt>
                <c:pt idx="103">
                  <c:v>МБОУ СШ № 18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115</c:v>
                </c:pt>
                <c:pt idx="107">
                  <c:v>МБОУ СШ № 69</c:v>
                </c:pt>
                <c:pt idx="108">
                  <c:v>МБОУ СШ № 156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66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Гимназия  № 16</c:v>
                </c:pt>
                <c:pt idx="117">
                  <c:v>МБОУ СШ № 10 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155</c:v>
                </c:pt>
                <c:pt idx="122">
                  <c:v>МБОУ Гимназия № 12 "М и Т"</c:v>
                </c:pt>
                <c:pt idx="123">
                  <c:v>МБОУ СШ № 14</c:v>
                </c:pt>
                <c:pt idx="124">
                  <c:v>МБОУ СШ № 51</c:v>
                </c:pt>
              </c:strCache>
            </c:strRef>
          </c:cat>
          <c:val>
            <c:numRef>
              <c:f>'История-11 диаграмма'!$Q$5:$Q$129</c:f>
              <c:numCache>
                <c:formatCode>General</c:formatCode>
                <c:ptCount val="125"/>
                <c:pt idx="0">
                  <c:v>56.26</c:v>
                </c:pt>
                <c:pt idx="1">
                  <c:v>56.26</c:v>
                </c:pt>
                <c:pt idx="2">
                  <c:v>56.26</c:v>
                </c:pt>
                <c:pt idx="3">
                  <c:v>56.26</c:v>
                </c:pt>
                <c:pt idx="4">
                  <c:v>56.26</c:v>
                </c:pt>
                <c:pt idx="5">
                  <c:v>56.26</c:v>
                </c:pt>
                <c:pt idx="6">
                  <c:v>56.26</c:v>
                </c:pt>
                <c:pt idx="7">
                  <c:v>56.26</c:v>
                </c:pt>
                <c:pt idx="8">
                  <c:v>56.26</c:v>
                </c:pt>
                <c:pt idx="9">
                  <c:v>56.26</c:v>
                </c:pt>
                <c:pt idx="10">
                  <c:v>56.26</c:v>
                </c:pt>
                <c:pt idx="11">
                  <c:v>56.26</c:v>
                </c:pt>
                <c:pt idx="12">
                  <c:v>56.26</c:v>
                </c:pt>
                <c:pt idx="13">
                  <c:v>56.26</c:v>
                </c:pt>
                <c:pt idx="14">
                  <c:v>56.26</c:v>
                </c:pt>
                <c:pt idx="15">
                  <c:v>56.26</c:v>
                </c:pt>
                <c:pt idx="16">
                  <c:v>56.26</c:v>
                </c:pt>
                <c:pt idx="17">
                  <c:v>56.26</c:v>
                </c:pt>
                <c:pt idx="18">
                  <c:v>56.26</c:v>
                </c:pt>
                <c:pt idx="19">
                  <c:v>56.26</c:v>
                </c:pt>
                <c:pt idx="20">
                  <c:v>56.26</c:v>
                </c:pt>
                <c:pt idx="21">
                  <c:v>56.26</c:v>
                </c:pt>
                <c:pt idx="22">
                  <c:v>56.26</c:v>
                </c:pt>
                <c:pt idx="23">
                  <c:v>56.26</c:v>
                </c:pt>
                <c:pt idx="24">
                  <c:v>56.26</c:v>
                </c:pt>
                <c:pt idx="25">
                  <c:v>56.26</c:v>
                </c:pt>
                <c:pt idx="26">
                  <c:v>56.26</c:v>
                </c:pt>
                <c:pt idx="27">
                  <c:v>56.26</c:v>
                </c:pt>
                <c:pt idx="28">
                  <c:v>56.26</c:v>
                </c:pt>
                <c:pt idx="29">
                  <c:v>56.26</c:v>
                </c:pt>
                <c:pt idx="30">
                  <c:v>56.26</c:v>
                </c:pt>
                <c:pt idx="31">
                  <c:v>56.26</c:v>
                </c:pt>
                <c:pt idx="32">
                  <c:v>56.26</c:v>
                </c:pt>
                <c:pt idx="33">
                  <c:v>56.26</c:v>
                </c:pt>
                <c:pt idx="34">
                  <c:v>56.26</c:v>
                </c:pt>
                <c:pt idx="35">
                  <c:v>56.26</c:v>
                </c:pt>
                <c:pt idx="36">
                  <c:v>56.26</c:v>
                </c:pt>
                <c:pt idx="37">
                  <c:v>56.26</c:v>
                </c:pt>
                <c:pt idx="38">
                  <c:v>56.26</c:v>
                </c:pt>
                <c:pt idx="39">
                  <c:v>56.26</c:v>
                </c:pt>
                <c:pt idx="40">
                  <c:v>56.26</c:v>
                </c:pt>
                <c:pt idx="41">
                  <c:v>56.26</c:v>
                </c:pt>
                <c:pt idx="42">
                  <c:v>56.26</c:v>
                </c:pt>
                <c:pt idx="43">
                  <c:v>56.26</c:v>
                </c:pt>
                <c:pt idx="44">
                  <c:v>56.26</c:v>
                </c:pt>
                <c:pt idx="45">
                  <c:v>56.26</c:v>
                </c:pt>
                <c:pt idx="46">
                  <c:v>56.26</c:v>
                </c:pt>
                <c:pt idx="47">
                  <c:v>56.26</c:v>
                </c:pt>
                <c:pt idx="48">
                  <c:v>56.26</c:v>
                </c:pt>
                <c:pt idx="49">
                  <c:v>56.26</c:v>
                </c:pt>
                <c:pt idx="50">
                  <c:v>56.26</c:v>
                </c:pt>
                <c:pt idx="51">
                  <c:v>56.26</c:v>
                </c:pt>
                <c:pt idx="52">
                  <c:v>56.26</c:v>
                </c:pt>
                <c:pt idx="53">
                  <c:v>56.26</c:v>
                </c:pt>
                <c:pt idx="54">
                  <c:v>56.26</c:v>
                </c:pt>
                <c:pt idx="55">
                  <c:v>56.26</c:v>
                </c:pt>
                <c:pt idx="56">
                  <c:v>56.26</c:v>
                </c:pt>
                <c:pt idx="57">
                  <c:v>56.26</c:v>
                </c:pt>
                <c:pt idx="58">
                  <c:v>56.26</c:v>
                </c:pt>
                <c:pt idx="59">
                  <c:v>56.26</c:v>
                </c:pt>
                <c:pt idx="60">
                  <c:v>56.26</c:v>
                </c:pt>
                <c:pt idx="61">
                  <c:v>56.26</c:v>
                </c:pt>
                <c:pt idx="62">
                  <c:v>56.26</c:v>
                </c:pt>
                <c:pt idx="63">
                  <c:v>56.26</c:v>
                </c:pt>
                <c:pt idx="64">
                  <c:v>56.26</c:v>
                </c:pt>
                <c:pt idx="65">
                  <c:v>56.26</c:v>
                </c:pt>
                <c:pt idx="66">
                  <c:v>56.26</c:v>
                </c:pt>
                <c:pt idx="67">
                  <c:v>56.26</c:v>
                </c:pt>
                <c:pt idx="68">
                  <c:v>56.26</c:v>
                </c:pt>
                <c:pt idx="69">
                  <c:v>56.26</c:v>
                </c:pt>
                <c:pt idx="70">
                  <c:v>56.26</c:v>
                </c:pt>
                <c:pt idx="71">
                  <c:v>56.26</c:v>
                </c:pt>
                <c:pt idx="72">
                  <c:v>56.26</c:v>
                </c:pt>
                <c:pt idx="73">
                  <c:v>56.26</c:v>
                </c:pt>
                <c:pt idx="74">
                  <c:v>56.26</c:v>
                </c:pt>
                <c:pt idx="75">
                  <c:v>56.26</c:v>
                </c:pt>
                <c:pt idx="76">
                  <c:v>56.26</c:v>
                </c:pt>
                <c:pt idx="77">
                  <c:v>56.26</c:v>
                </c:pt>
                <c:pt idx="78">
                  <c:v>56.26</c:v>
                </c:pt>
                <c:pt idx="79">
                  <c:v>56.26</c:v>
                </c:pt>
                <c:pt idx="80">
                  <c:v>56.26</c:v>
                </c:pt>
                <c:pt idx="81">
                  <c:v>56.26</c:v>
                </c:pt>
                <c:pt idx="82">
                  <c:v>56.26</c:v>
                </c:pt>
                <c:pt idx="83">
                  <c:v>56.26</c:v>
                </c:pt>
                <c:pt idx="84">
                  <c:v>56.26</c:v>
                </c:pt>
                <c:pt idx="85">
                  <c:v>56.26</c:v>
                </c:pt>
                <c:pt idx="86">
                  <c:v>56.26</c:v>
                </c:pt>
                <c:pt idx="87">
                  <c:v>56.26</c:v>
                </c:pt>
                <c:pt idx="88">
                  <c:v>56.26</c:v>
                </c:pt>
                <c:pt idx="89">
                  <c:v>56.26</c:v>
                </c:pt>
                <c:pt idx="90">
                  <c:v>56.26</c:v>
                </c:pt>
                <c:pt idx="91">
                  <c:v>56.26</c:v>
                </c:pt>
                <c:pt idx="92">
                  <c:v>56.26</c:v>
                </c:pt>
                <c:pt idx="93">
                  <c:v>56.26</c:v>
                </c:pt>
                <c:pt idx="94">
                  <c:v>56.26</c:v>
                </c:pt>
                <c:pt idx="95">
                  <c:v>56.26</c:v>
                </c:pt>
                <c:pt idx="96">
                  <c:v>56.26</c:v>
                </c:pt>
                <c:pt idx="97">
                  <c:v>56.26</c:v>
                </c:pt>
                <c:pt idx="98">
                  <c:v>56.26</c:v>
                </c:pt>
                <c:pt idx="99">
                  <c:v>56.26</c:v>
                </c:pt>
                <c:pt idx="100">
                  <c:v>56.26</c:v>
                </c:pt>
                <c:pt idx="101">
                  <c:v>56.26</c:v>
                </c:pt>
                <c:pt idx="102">
                  <c:v>56.26</c:v>
                </c:pt>
                <c:pt idx="103">
                  <c:v>56.26</c:v>
                </c:pt>
                <c:pt idx="104">
                  <c:v>56.26</c:v>
                </c:pt>
                <c:pt idx="105">
                  <c:v>56.26</c:v>
                </c:pt>
                <c:pt idx="106">
                  <c:v>56.26</c:v>
                </c:pt>
                <c:pt idx="107">
                  <c:v>56.26</c:v>
                </c:pt>
                <c:pt idx="108">
                  <c:v>56.26</c:v>
                </c:pt>
                <c:pt idx="109">
                  <c:v>56.26</c:v>
                </c:pt>
                <c:pt idx="110">
                  <c:v>56.26</c:v>
                </c:pt>
                <c:pt idx="111">
                  <c:v>56.26</c:v>
                </c:pt>
                <c:pt idx="112">
                  <c:v>56.26</c:v>
                </c:pt>
                <c:pt idx="113">
                  <c:v>56.26</c:v>
                </c:pt>
                <c:pt idx="114">
                  <c:v>56.26</c:v>
                </c:pt>
                <c:pt idx="115">
                  <c:v>56.26</c:v>
                </c:pt>
                <c:pt idx="116">
                  <c:v>56.26</c:v>
                </c:pt>
                <c:pt idx="117">
                  <c:v>56.26</c:v>
                </c:pt>
                <c:pt idx="118">
                  <c:v>56.26</c:v>
                </c:pt>
                <c:pt idx="119">
                  <c:v>56.26</c:v>
                </c:pt>
                <c:pt idx="120">
                  <c:v>56.26</c:v>
                </c:pt>
                <c:pt idx="121">
                  <c:v>56.26</c:v>
                </c:pt>
                <c:pt idx="122">
                  <c:v>56.26</c:v>
                </c:pt>
                <c:pt idx="123">
                  <c:v>56.26</c:v>
                </c:pt>
                <c:pt idx="124">
                  <c:v>56.26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7"/>
          <c:tx>
            <c:v>2018 ср. балл ОУ</c:v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 </c:v>
                </c:pt>
                <c:pt idx="3">
                  <c:v>МАОУ Лицей № 7 </c:v>
                </c:pt>
                <c:pt idx="4">
                  <c:v>МАОУ СШ № 32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Лицей № 28</c:v>
                </c:pt>
                <c:pt idx="8">
                  <c:v>МАОУ СШ № 12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135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50</c:v>
                </c:pt>
                <c:pt idx="30">
                  <c:v>МАОУ СШ № 53</c:v>
                </c:pt>
                <c:pt idx="31">
                  <c:v>МБОУ СШ № 94</c:v>
                </c:pt>
                <c:pt idx="32">
                  <c:v>МБОУ СШ № 65</c:v>
                </c:pt>
                <c:pt idx="33">
                  <c:v>МБОУ СШ № 44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МАОУ СШ № 148</c:v>
                </c:pt>
                <c:pt idx="37">
                  <c:v>МАОУ СШ № 89</c:v>
                </c:pt>
                <c:pt idx="38">
                  <c:v>МАОУ Лицей № 12</c:v>
                </c:pt>
                <c:pt idx="39">
                  <c:v>МАОУ Лицей № 3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МБОУ СШ № 99</c:v>
                </c:pt>
                <c:pt idx="49">
                  <c:v>МБОУ СШ № 39</c:v>
                </c:pt>
                <c:pt idx="50">
                  <c:v>МАОУ Лицей № 1</c:v>
                </c:pt>
                <c:pt idx="51">
                  <c:v>МБОУ СШ № 95</c:v>
                </c:pt>
                <c:pt idx="52">
                  <c:v>МАОУ Школа-интернат № 1 </c:v>
                </c:pt>
                <c:pt idx="53">
                  <c:v>МБОУ Лицей № 8</c:v>
                </c:pt>
                <c:pt idx="54">
                  <c:v>МАОУ СШ № 82</c:v>
                </c:pt>
                <c:pt idx="55">
                  <c:v>МАОУ Гимназия № 13 "Академ"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Лицей № 10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137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МАОУ Гимназия № 14</c:v>
                </c:pt>
                <c:pt idx="73">
                  <c:v>МАОУ СШ № 17</c:v>
                </c:pt>
                <c:pt idx="74">
                  <c:v>МАОУ СШ № 93</c:v>
                </c:pt>
                <c:pt idx="75">
                  <c:v>МБОУ СШ № 34</c:v>
                </c:pt>
                <c:pt idx="76">
                  <c:v>МАОУ СШ № 76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МАОУ СШ № 121</c:v>
                </c:pt>
                <c:pt idx="84">
                  <c:v>МАОУ СШ № 152</c:v>
                </c:pt>
                <c:pt idx="85">
                  <c:v>МАОУ СШ № 134</c:v>
                </c:pt>
                <c:pt idx="86">
                  <c:v>МАОУ СШ № 24</c:v>
                </c:pt>
                <c:pt idx="87">
                  <c:v>МАОУ СШ № 150</c:v>
                </c:pt>
                <c:pt idx="88">
                  <c:v>МБОУ СШ № 5</c:v>
                </c:pt>
                <c:pt idx="89">
                  <c:v>МБОУ СШ № 91</c:v>
                </c:pt>
                <c:pt idx="90">
                  <c:v>МБОУ СШ № 147</c:v>
                </c:pt>
                <c:pt idx="91">
                  <c:v>МАОУ СШ № 144</c:v>
                </c:pt>
                <c:pt idx="92">
                  <c:v>МАОУ СШ № 143</c:v>
                </c:pt>
                <c:pt idx="93">
                  <c:v>МАОУ СШ № 151</c:v>
                </c:pt>
                <c:pt idx="94">
                  <c:v>МАОУ СШ № 141</c:v>
                </c:pt>
                <c:pt idx="95">
                  <c:v>МАОУ СШ № 7</c:v>
                </c:pt>
                <c:pt idx="96">
                  <c:v>МАОУ СШ № 85</c:v>
                </c:pt>
                <c:pt idx="97">
                  <c:v>МАОУ СШ № 145</c:v>
                </c:pt>
                <c:pt idx="98">
                  <c:v>МБОУ СШ № 98</c:v>
                </c:pt>
                <c:pt idx="99">
                  <c:v>МАОУ СШ № 149</c:v>
                </c:pt>
                <c:pt idx="100">
                  <c:v>МАОУ СШ № 139</c:v>
                </c:pt>
                <c:pt idx="101">
                  <c:v>МАОУ СШ № 108</c:v>
                </c:pt>
                <c:pt idx="102">
                  <c:v>МАОУ СШ № 154</c:v>
                </c:pt>
                <c:pt idx="103">
                  <c:v>МБОУ СШ № 18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115</c:v>
                </c:pt>
                <c:pt idx="107">
                  <c:v>МБОУ СШ № 69</c:v>
                </c:pt>
                <c:pt idx="108">
                  <c:v>МБОУ СШ № 156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66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Гимназия  № 16</c:v>
                </c:pt>
                <c:pt idx="117">
                  <c:v>МБОУ СШ № 10 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155</c:v>
                </c:pt>
                <c:pt idx="122">
                  <c:v>МБОУ Гимназия № 12 "М и Т"</c:v>
                </c:pt>
                <c:pt idx="123">
                  <c:v>МБОУ СШ № 14</c:v>
                </c:pt>
                <c:pt idx="124">
                  <c:v>МБОУ СШ № 51</c:v>
                </c:pt>
              </c:strCache>
            </c:strRef>
          </c:cat>
          <c:val>
            <c:numRef>
              <c:f>'История-11 диаграмма'!$P$5:$P$129</c:f>
              <c:numCache>
                <c:formatCode>0.00</c:formatCode>
                <c:ptCount val="125"/>
                <c:pt idx="0">
                  <c:v>67.099999999999994</c:v>
                </c:pt>
                <c:pt idx="1">
                  <c:v>55.375</c:v>
                </c:pt>
                <c:pt idx="2">
                  <c:v>69</c:v>
                </c:pt>
                <c:pt idx="3">
                  <c:v>66</c:v>
                </c:pt>
                <c:pt idx="4">
                  <c:v>52</c:v>
                </c:pt>
                <c:pt idx="5">
                  <c:v>54</c:v>
                </c:pt>
                <c:pt idx="6">
                  <c:v>56</c:v>
                </c:pt>
                <c:pt idx="7">
                  <c:v>47</c:v>
                </c:pt>
                <c:pt idx="8">
                  <c:v>43</c:v>
                </c:pt>
                <c:pt idx="9">
                  <c:v>56</c:v>
                </c:pt>
                <c:pt idx="10">
                  <c:v>52.663636363636357</c:v>
                </c:pt>
                <c:pt idx="11" formatCode="General">
                  <c:v>53.08</c:v>
                </c:pt>
                <c:pt idx="12">
                  <c:v>66.400000000000006</c:v>
                </c:pt>
                <c:pt idx="13">
                  <c:v>59.46</c:v>
                </c:pt>
                <c:pt idx="14" formatCode="General">
                  <c:v>53.82</c:v>
                </c:pt>
                <c:pt idx="15">
                  <c:v>61.33</c:v>
                </c:pt>
                <c:pt idx="16">
                  <c:v>43.38</c:v>
                </c:pt>
                <c:pt idx="17">
                  <c:v>36</c:v>
                </c:pt>
                <c:pt idx="18">
                  <c:v>57.5</c:v>
                </c:pt>
                <c:pt idx="20">
                  <c:v>44</c:v>
                </c:pt>
                <c:pt idx="21">
                  <c:v>45.33</c:v>
                </c:pt>
                <c:pt idx="23">
                  <c:v>59</c:v>
                </c:pt>
                <c:pt idx="25">
                  <c:v>56.313749999999999</c:v>
                </c:pt>
                <c:pt idx="26">
                  <c:v>62.83</c:v>
                </c:pt>
                <c:pt idx="27">
                  <c:v>64.55</c:v>
                </c:pt>
                <c:pt idx="30" formatCode="General">
                  <c:v>59.33</c:v>
                </c:pt>
                <c:pt idx="31">
                  <c:v>49</c:v>
                </c:pt>
                <c:pt idx="33">
                  <c:v>48</c:v>
                </c:pt>
                <c:pt idx="34">
                  <c:v>63.5</c:v>
                </c:pt>
                <c:pt idx="35">
                  <c:v>56.87</c:v>
                </c:pt>
                <c:pt idx="36">
                  <c:v>40.659999999999997</c:v>
                </c:pt>
                <c:pt idx="37">
                  <c:v>51</c:v>
                </c:pt>
                <c:pt idx="38">
                  <c:v>54.57</c:v>
                </c:pt>
                <c:pt idx="39">
                  <c:v>86</c:v>
                </c:pt>
                <c:pt idx="40" formatCode="General">
                  <c:v>39.75</c:v>
                </c:pt>
                <c:pt idx="41">
                  <c:v>55</c:v>
                </c:pt>
                <c:pt idx="42">
                  <c:v>47.66</c:v>
                </c:pt>
                <c:pt idx="43">
                  <c:v>48.3</c:v>
                </c:pt>
                <c:pt idx="44">
                  <c:v>74</c:v>
                </c:pt>
                <c:pt idx="45">
                  <c:v>54.664444444444449</c:v>
                </c:pt>
                <c:pt idx="46">
                  <c:v>62</c:v>
                </c:pt>
                <c:pt idx="47">
                  <c:v>65</c:v>
                </c:pt>
                <c:pt idx="48">
                  <c:v>66.75</c:v>
                </c:pt>
                <c:pt idx="49">
                  <c:v>44</c:v>
                </c:pt>
                <c:pt idx="50">
                  <c:v>58</c:v>
                </c:pt>
                <c:pt idx="51">
                  <c:v>54</c:v>
                </c:pt>
                <c:pt idx="52">
                  <c:v>55</c:v>
                </c:pt>
                <c:pt idx="53">
                  <c:v>46.77</c:v>
                </c:pt>
                <c:pt idx="54">
                  <c:v>73</c:v>
                </c:pt>
                <c:pt idx="55">
                  <c:v>69.8</c:v>
                </c:pt>
                <c:pt idx="56">
                  <c:v>55</c:v>
                </c:pt>
                <c:pt idx="57" formatCode="General">
                  <c:v>45.71</c:v>
                </c:pt>
                <c:pt idx="59">
                  <c:v>47.6</c:v>
                </c:pt>
                <c:pt idx="60">
                  <c:v>63.33</c:v>
                </c:pt>
                <c:pt idx="61">
                  <c:v>25</c:v>
                </c:pt>
                <c:pt idx="62">
                  <c:v>42</c:v>
                </c:pt>
                <c:pt idx="63">
                  <c:v>65</c:v>
                </c:pt>
                <c:pt idx="64">
                  <c:v>46</c:v>
                </c:pt>
                <c:pt idx="65">
                  <c:v>54.399999999999991</c:v>
                </c:pt>
                <c:pt idx="66">
                  <c:v>72</c:v>
                </c:pt>
                <c:pt idx="67">
                  <c:v>62</c:v>
                </c:pt>
                <c:pt idx="68">
                  <c:v>58</c:v>
                </c:pt>
                <c:pt idx="69">
                  <c:v>52</c:v>
                </c:pt>
                <c:pt idx="70">
                  <c:v>45</c:v>
                </c:pt>
                <c:pt idx="71">
                  <c:v>39</c:v>
                </c:pt>
                <c:pt idx="72">
                  <c:v>51</c:v>
                </c:pt>
                <c:pt idx="73">
                  <c:v>57</c:v>
                </c:pt>
                <c:pt idx="74">
                  <c:v>50</c:v>
                </c:pt>
                <c:pt idx="75">
                  <c:v>38.299999999999997</c:v>
                </c:pt>
                <c:pt idx="76">
                  <c:v>57.3</c:v>
                </c:pt>
                <c:pt idx="77">
                  <c:v>36</c:v>
                </c:pt>
                <c:pt idx="79">
                  <c:v>58</c:v>
                </c:pt>
                <c:pt idx="80">
                  <c:v>86</c:v>
                </c:pt>
                <c:pt idx="81">
                  <c:v>53.951171559365186</c:v>
                </c:pt>
                <c:pt idx="82">
                  <c:v>50</c:v>
                </c:pt>
                <c:pt idx="83">
                  <c:v>37</c:v>
                </c:pt>
                <c:pt idx="84">
                  <c:v>59.53846153846154</c:v>
                </c:pt>
                <c:pt idx="85">
                  <c:v>49.5</c:v>
                </c:pt>
                <c:pt idx="86">
                  <c:v>61.642857142857146</c:v>
                </c:pt>
                <c:pt idx="87">
                  <c:v>60.487179487179489</c:v>
                </c:pt>
                <c:pt idx="88">
                  <c:v>43.307692307692307</c:v>
                </c:pt>
                <c:pt idx="89">
                  <c:v>56.333333333333336</c:v>
                </c:pt>
                <c:pt idx="90">
                  <c:v>53.666666666666664</c:v>
                </c:pt>
                <c:pt idx="91">
                  <c:v>39.166666666666664</c:v>
                </c:pt>
                <c:pt idx="92">
                  <c:v>61.535714285714285</c:v>
                </c:pt>
                <c:pt idx="93">
                  <c:v>57.266666666666666</c:v>
                </c:pt>
                <c:pt idx="94">
                  <c:v>59.125</c:v>
                </c:pt>
                <c:pt idx="95">
                  <c:v>56.470588235294116</c:v>
                </c:pt>
                <c:pt idx="96">
                  <c:v>71</c:v>
                </c:pt>
                <c:pt idx="97">
                  <c:v>60.962962962962962</c:v>
                </c:pt>
                <c:pt idx="98">
                  <c:v>70.2</c:v>
                </c:pt>
                <c:pt idx="99">
                  <c:v>64.391304347826093</c:v>
                </c:pt>
                <c:pt idx="100">
                  <c:v>56</c:v>
                </c:pt>
                <c:pt idx="101">
                  <c:v>48.46153846153846</c:v>
                </c:pt>
                <c:pt idx="103">
                  <c:v>48.166666666666664</c:v>
                </c:pt>
                <c:pt idx="104">
                  <c:v>40.375</c:v>
                </c:pt>
                <c:pt idx="105">
                  <c:v>60.333333333333336</c:v>
                </c:pt>
                <c:pt idx="106">
                  <c:v>38</c:v>
                </c:pt>
                <c:pt idx="107">
                  <c:v>40.666666666666664</c:v>
                </c:pt>
                <c:pt idx="110">
                  <c:v>57.333333333333336</c:v>
                </c:pt>
                <c:pt idx="112">
                  <c:v>55.75</c:v>
                </c:pt>
                <c:pt idx="113">
                  <c:v>64.222222222222229</c:v>
                </c:pt>
                <c:pt idx="114">
                  <c:v>78</c:v>
                </c:pt>
                <c:pt idx="115">
                  <c:v>67</c:v>
                </c:pt>
                <c:pt idx="116">
                  <c:v>56</c:v>
                </c:pt>
                <c:pt idx="117">
                  <c:v>64</c:v>
                </c:pt>
                <c:pt idx="118">
                  <c:v>57</c:v>
                </c:pt>
                <c:pt idx="119">
                  <c:v>48</c:v>
                </c:pt>
                <c:pt idx="120">
                  <c:v>64</c:v>
                </c:pt>
                <c:pt idx="122">
                  <c:v>89</c:v>
                </c:pt>
                <c:pt idx="123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8"/>
          <c:tx>
            <c:v>2017 ср. балл по городу</c:v>
          </c:tx>
          <c:spPr>
            <a:ln w="25400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'История-11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 </c:v>
                </c:pt>
                <c:pt idx="3">
                  <c:v>МАОУ Лицей № 7 </c:v>
                </c:pt>
                <c:pt idx="4">
                  <c:v>МАОУ СШ № 32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Лицей № 28</c:v>
                </c:pt>
                <c:pt idx="8">
                  <c:v>МАОУ СШ № 12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135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50</c:v>
                </c:pt>
                <c:pt idx="30">
                  <c:v>МАОУ СШ № 53</c:v>
                </c:pt>
                <c:pt idx="31">
                  <c:v>МБОУ СШ № 94</c:v>
                </c:pt>
                <c:pt idx="32">
                  <c:v>МБОУ СШ № 65</c:v>
                </c:pt>
                <c:pt idx="33">
                  <c:v>МБОУ СШ № 44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МАОУ СШ № 148</c:v>
                </c:pt>
                <c:pt idx="37">
                  <c:v>МАОУ СШ № 89</c:v>
                </c:pt>
                <c:pt idx="38">
                  <c:v>МАОУ Лицей № 12</c:v>
                </c:pt>
                <c:pt idx="39">
                  <c:v>МАОУ Лицей № 3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МБОУ СШ № 99</c:v>
                </c:pt>
                <c:pt idx="49">
                  <c:v>МБОУ СШ № 39</c:v>
                </c:pt>
                <c:pt idx="50">
                  <c:v>МАОУ Лицей № 1</c:v>
                </c:pt>
                <c:pt idx="51">
                  <c:v>МБОУ СШ № 95</c:v>
                </c:pt>
                <c:pt idx="52">
                  <c:v>МАОУ Школа-интернат № 1 </c:v>
                </c:pt>
                <c:pt idx="53">
                  <c:v>МБОУ Лицей № 8</c:v>
                </c:pt>
                <c:pt idx="54">
                  <c:v>МАОУ СШ № 82</c:v>
                </c:pt>
                <c:pt idx="55">
                  <c:v>МАОУ Гимназия № 13 "Академ"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Лицей № 10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137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МАОУ Гимназия № 14</c:v>
                </c:pt>
                <c:pt idx="73">
                  <c:v>МАОУ СШ № 17</c:v>
                </c:pt>
                <c:pt idx="74">
                  <c:v>МАОУ СШ № 93</c:v>
                </c:pt>
                <c:pt idx="75">
                  <c:v>МБОУ СШ № 34</c:v>
                </c:pt>
                <c:pt idx="76">
                  <c:v>МАОУ СШ № 76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МАОУ СШ № 121</c:v>
                </c:pt>
                <c:pt idx="84">
                  <c:v>МАОУ СШ № 152</c:v>
                </c:pt>
                <c:pt idx="85">
                  <c:v>МАОУ СШ № 134</c:v>
                </c:pt>
                <c:pt idx="86">
                  <c:v>МАОУ СШ № 24</c:v>
                </c:pt>
                <c:pt idx="87">
                  <c:v>МАОУ СШ № 150</c:v>
                </c:pt>
                <c:pt idx="88">
                  <c:v>МБОУ СШ № 5</c:v>
                </c:pt>
                <c:pt idx="89">
                  <c:v>МБОУ СШ № 91</c:v>
                </c:pt>
                <c:pt idx="90">
                  <c:v>МБОУ СШ № 147</c:v>
                </c:pt>
                <c:pt idx="91">
                  <c:v>МАОУ СШ № 144</c:v>
                </c:pt>
                <c:pt idx="92">
                  <c:v>МАОУ СШ № 143</c:v>
                </c:pt>
                <c:pt idx="93">
                  <c:v>МАОУ СШ № 151</c:v>
                </c:pt>
                <c:pt idx="94">
                  <c:v>МАОУ СШ № 141</c:v>
                </c:pt>
                <c:pt idx="95">
                  <c:v>МАОУ СШ № 7</c:v>
                </c:pt>
                <c:pt idx="96">
                  <c:v>МАОУ СШ № 85</c:v>
                </c:pt>
                <c:pt idx="97">
                  <c:v>МАОУ СШ № 145</c:v>
                </c:pt>
                <c:pt idx="98">
                  <c:v>МБОУ СШ № 98</c:v>
                </c:pt>
                <c:pt idx="99">
                  <c:v>МАОУ СШ № 149</c:v>
                </c:pt>
                <c:pt idx="100">
                  <c:v>МАОУ СШ № 139</c:v>
                </c:pt>
                <c:pt idx="101">
                  <c:v>МАОУ СШ № 108</c:v>
                </c:pt>
                <c:pt idx="102">
                  <c:v>МАОУ СШ № 154</c:v>
                </c:pt>
                <c:pt idx="103">
                  <c:v>МБОУ СШ № 18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115</c:v>
                </c:pt>
                <c:pt idx="107">
                  <c:v>МБОУ СШ № 69</c:v>
                </c:pt>
                <c:pt idx="108">
                  <c:v>МБОУ СШ № 156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66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Гимназия  № 16</c:v>
                </c:pt>
                <c:pt idx="117">
                  <c:v>МБОУ СШ № 10 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155</c:v>
                </c:pt>
                <c:pt idx="122">
                  <c:v>МБОУ Гимназия № 12 "М и Т"</c:v>
                </c:pt>
                <c:pt idx="123">
                  <c:v>МБОУ СШ № 14</c:v>
                </c:pt>
                <c:pt idx="124">
                  <c:v>МБОУ СШ № 51</c:v>
                </c:pt>
              </c:strCache>
            </c:strRef>
          </c:cat>
          <c:val>
            <c:numRef>
              <c:f>'История-11 диаграмма'!$U$5:$U$129</c:f>
              <c:numCache>
                <c:formatCode>General</c:formatCode>
                <c:ptCount val="125"/>
                <c:pt idx="0">
                  <c:v>54.87</c:v>
                </c:pt>
                <c:pt idx="1">
                  <c:v>54.87</c:v>
                </c:pt>
                <c:pt idx="2">
                  <c:v>54.87</c:v>
                </c:pt>
                <c:pt idx="3">
                  <c:v>54.87</c:v>
                </c:pt>
                <c:pt idx="4">
                  <c:v>54.87</c:v>
                </c:pt>
                <c:pt idx="5">
                  <c:v>54.87</c:v>
                </c:pt>
                <c:pt idx="6">
                  <c:v>54.87</c:v>
                </c:pt>
                <c:pt idx="7">
                  <c:v>54.87</c:v>
                </c:pt>
                <c:pt idx="8">
                  <c:v>54.87</c:v>
                </c:pt>
                <c:pt idx="9">
                  <c:v>54.87</c:v>
                </c:pt>
                <c:pt idx="10">
                  <c:v>54.87</c:v>
                </c:pt>
                <c:pt idx="11">
                  <c:v>54.87</c:v>
                </c:pt>
                <c:pt idx="12">
                  <c:v>54.87</c:v>
                </c:pt>
                <c:pt idx="13">
                  <c:v>54.87</c:v>
                </c:pt>
                <c:pt idx="14">
                  <c:v>54.87</c:v>
                </c:pt>
                <c:pt idx="15">
                  <c:v>54.87</c:v>
                </c:pt>
                <c:pt idx="16">
                  <c:v>54.87</c:v>
                </c:pt>
                <c:pt idx="17">
                  <c:v>54.87</c:v>
                </c:pt>
                <c:pt idx="18">
                  <c:v>54.87</c:v>
                </c:pt>
                <c:pt idx="19">
                  <c:v>54.87</c:v>
                </c:pt>
                <c:pt idx="20">
                  <c:v>54.87</c:v>
                </c:pt>
                <c:pt idx="21">
                  <c:v>54.87</c:v>
                </c:pt>
                <c:pt idx="22">
                  <c:v>54.87</c:v>
                </c:pt>
                <c:pt idx="23">
                  <c:v>54.87</c:v>
                </c:pt>
                <c:pt idx="24">
                  <c:v>54.87</c:v>
                </c:pt>
                <c:pt idx="25">
                  <c:v>54.87</c:v>
                </c:pt>
                <c:pt idx="26">
                  <c:v>54.87</c:v>
                </c:pt>
                <c:pt idx="27">
                  <c:v>54.87</c:v>
                </c:pt>
                <c:pt idx="28">
                  <c:v>54.87</c:v>
                </c:pt>
                <c:pt idx="29">
                  <c:v>54.87</c:v>
                </c:pt>
                <c:pt idx="30">
                  <c:v>54.87</c:v>
                </c:pt>
                <c:pt idx="31">
                  <c:v>54.87</c:v>
                </c:pt>
                <c:pt idx="32">
                  <c:v>54.87</c:v>
                </c:pt>
                <c:pt idx="33">
                  <c:v>54.87</c:v>
                </c:pt>
                <c:pt idx="34">
                  <c:v>54.87</c:v>
                </c:pt>
                <c:pt idx="35">
                  <c:v>54.87</c:v>
                </c:pt>
                <c:pt idx="36">
                  <c:v>54.87</c:v>
                </c:pt>
                <c:pt idx="37">
                  <c:v>54.87</c:v>
                </c:pt>
                <c:pt idx="38">
                  <c:v>54.87</c:v>
                </c:pt>
                <c:pt idx="39">
                  <c:v>54.87</c:v>
                </c:pt>
                <c:pt idx="40">
                  <c:v>54.87</c:v>
                </c:pt>
                <c:pt idx="41">
                  <c:v>54.87</c:v>
                </c:pt>
                <c:pt idx="42">
                  <c:v>54.87</c:v>
                </c:pt>
                <c:pt idx="43">
                  <c:v>54.87</c:v>
                </c:pt>
                <c:pt idx="44">
                  <c:v>54.87</c:v>
                </c:pt>
                <c:pt idx="45">
                  <c:v>54.87</c:v>
                </c:pt>
                <c:pt idx="46">
                  <c:v>54.87</c:v>
                </c:pt>
                <c:pt idx="47">
                  <c:v>54.87</c:v>
                </c:pt>
                <c:pt idx="48">
                  <c:v>54.87</c:v>
                </c:pt>
                <c:pt idx="49">
                  <c:v>54.87</c:v>
                </c:pt>
                <c:pt idx="50">
                  <c:v>54.87</c:v>
                </c:pt>
                <c:pt idx="51">
                  <c:v>54.87</c:v>
                </c:pt>
                <c:pt idx="52">
                  <c:v>54.87</c:v>
                </c:pt>
                <c:pt idx="53">
                  <c:v>54.87</c:v>
                </c:pt>
                <c:pt idx="54">
                  <c:v>54.87</c:v>
                </c:pt>
                <c:pt idx="55">
                  <c:v>54.87</c:v>
                </c:pt>
                <c:pt idx="56">
                  <c:v>54.87</c:v>
                </c:pt>
                <c:pt idx="57">
                  <c:v>54.87</c:v>
                </c:pt>
                <c:pt idx="58">
                  <c:v>54.87</c:v>
                </c:pt>
                <c:pt idx="59">
                  <c:v>54.87</c:v>
                </c:pt>
                <c:pt idx="60">
                  <c:v>54.87</c:v>
                </c:pt>
                <c:pt idx="61">
                  <c:v>54.87</c:v>
                </c:pt>
                <c:pt idx="62">
                  <c:v>54.87</c:v>
                </c:pt>
                <c:pt idx="63">
                  <c:v>54.87</c:v>
                </c:pt>
                <c:pt idx="64">
                  <c:v>54.87</c:v>
                </c:pt>
                <c:pt idx="65">
                  <c:v>54.87</c:v>
                </c:pt>
                <c:pt idx="66">
                  <c:v>54.87</c:v>
                </c:pt>
                <c:pt idx="67">
                  <c:v>54.87</c:v>
                </c:pt>
                <c:pt idx="68">
                  <c:v>54.87</c:v>
                </c:pt>
                <c:pt idx="69">
                  <c:v>54.87</c:v>
                </c:pt>
                <c:pt idx="70">
                  <c:v>54.87</c:v>
                </c:pt>
                <c:pt idx="71">
                  <c:v>54.87</c:v>
                </c:pt>
                <c:pt idx="72">
                  <c:v>54.87</c:v>
                </c:pt>
                <c:pt idx="73">
                  <c:v>54.87</c:v>
                </c:pt>
                <c:pt idx="74">
                  <c:v>54.87</c:v>
                </c:pt>
                <c:pt idx="75">
                  <c:v>54.87</c:v>
                </c:pt>
                <c:pt idx="76">
                  <c:v>54.87</c:v>
                </c:pt>
                <c:pt idx="77">
                  <c:v>54.87</c:v>
                </c:pt>
                <c:pt idx="78">
                  <c:v>54.87</c:v>
                </c:pt>
                <c:pt idx="79">
                  <c:v>54.87</c:v>
                </c:pt>
                <c:pt idx="80">
                  <c:v>54.87</c:v>
                </c:pt>
                <c:pt idx="81">
                  <c:v>54.87</c:v>
                </c:pt>
                <c:pt idx="82">
                  <c:v>54.87</c:v>
                </c:pt>
                <c:pt idx="83">
                  <c:v>54.87</c:v>
                </c:pt>
                <c:pt idx="84">
                  <c:v>54.87</c:v>
                </c:pt>
                <c:pt idx="85">
                  <c:v>54.87</c:v>
                </c:pt>
                <c:pt idx="86">
                  <c:v>54.87</c:v>
                </c:pt>
                <c:pt idx="87">
                  <c:v>54.87</c:v>
                </c:pt>
                <c:pt idx="88">
                  <c:v>54.87</c:v>
                </c:pt>
                <c:pt idx="89">
                  <c:v>54.87</c:v>
                </c:pt>
                <c:pt idx="90">
                  <c:v>54.87</c:v>
                </c:pt>
                <c:pt idx="91">
                  <c:v>54.87</c:v>
                </c:pt>
                <c:pt idx="92">
                  <c:v>54.87</c:v>
                </c:pt>
                <c:pt idx="93">
                  <c:v>54.87</c:v>
                </c:pt>
                <c:pt idx="94">
                  <c:v>54.87</c:v>
                </c:pt>
                <c:pt idx="95">
                  <c:v>54.87</c:v>
                </c:pt>
                <c:pt idx="96">
                  <c:v>54.87</c:v>
                </c:pt>
                <c:pt idx="97">
                  <c:v>54.87</c:v>
                </c:pt>
                <c:pt idx="98">
                  <c:v>54.87</c:v>
                </c:pt>
                <c:pt idx="99">
                  <c:v>54.87</c:v>
                </c:pt>
                <c:pt idx="100">
                  <c:v>54.87</c:v>
                </c:pt>
                <c:pt idx="101">
                  <c:v>54.87</c:v>
                </c:pt>
                <c:pt idx="102">
                  <c:v>54.87</c:v>
                </c:pt>
                <c:pt idx="103">
                  <c:v>54.87</c:v>
                </c:pt>
                <c:pt idx="104">
                  <c:v>54.87</c:v>
                </c:pt>
                <c:pt idx="105">
                  <c:v>54.87</c:v>
                </c:pt>
                <c:pt idx="106">
                  <c:v>54.87</c:v>
                </c:pt>
                <c:pt idx="107">
                  <c:v>54.87</c:v>
                </c:pt>
                <c:pt idx="108">
                  <c:v>54.87</c:v>
                </c:pt>
                <c:pt idx="109">
                  <c:v>54.87</c:v>
                </c:pt>
                <c:pt idx="110">
                  <c:v>54.87</c:v>
                </c:pt>
                <c:pt idx="111">
                  <c:v>54.87</c:v>
                </c:pt>
                <c:pt idx="112">
                  <c:v>54.87</c:v>
                </c:pt>
                <c:pt idx="113">
                  <c:v>54.87</c:v>
                </c:pt>
                <c:pt idx="114">
                  <c:v>54.87</c:v>
                </c:pt>
                <c:pt idx="115">
                  <c:v>54.87</c:v>
                </c:pt>
                <c:pt idx="116">
                  <c:v>54.87</c:v>
                </c:pt>
                <c:pt idx="117">
                  <c:v>54.87</c:v>
                </c:pt>
                <c:pt idx="118">
                  <c:v>54.87</c:v>
                </c:pt>
                <c:pt idx="119">
                  <c:v>54.87</c:v>
                </c:pt>
                <c:pt idx="120">
                  <c:v>54.87</c:v>
                </c:pt>
                <c:pt idx="121">
                  <c:v>54.87</c:v>
                </c:pt>
                <c:pt idx="122">
                  <c:v>54.87</c:v>
                </c:pt>
                <c:pt idx="123">
                  <c:v>54.87</c:v>
                </c:pt>
                <c:pt idx="124">
                  <c:v>54.87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9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'История-11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 </c:v>
                </c:pt>
                <c:pt idx="3">
                  <c:v>МАОУ Лицей № 7 </c:v>
                </c:pt>
                <c:pt idx="4">
                  <c:v>МАОУ СШ № 32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Лицей № 28</c:v>
                </c:pt>
                <c:pt idx="8">
                  <c:v>МАОУ СШ № 12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135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50</c:v>
                </c:pt>
                <c:pt idx="30">
                  <c:v>МАОУ СШ № 53</c:v>
                </c:pt>
                <c:pt idx="31">
                  <c:v>МБОУ СШ № 94</c:v>
                </c:pt>
                <c:pt idx="32">
                  <c:v>МБОУ СШ № 65</c:v>
                </c:pt>
                <c:pt idx="33">
                  <c:v>МБОУ СШ № 44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МАОУ СШ № 148</c:v>
                </c:pt>
                <c:pt idx="37">
                  <c:v>МАОУ СШ № 89</c:v>
                </c:pt>
                <c:pt idx="38">
                  <c:v>МАОУ Лицей № 12</c:v>
                </c:pt>
                <c:pt idx="39">
                  <c:v>МАОУ Лицей № 3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МБОУ СШ № 99</c:v>
                </c:pt>
                <c:pt idx="49">
                  <c:v>МБОУ СШ № 39</c:v>
                </c:pt>
                <c:pt idx="50">
                  <c:v>МАОУ Лицей № 1</c:v>
                </c:pt>
                <c:pt idx="51">
                  <c:v>МБОУ СШ № 95</c:v>
                </c:pt>
                <c:pt idx="52">
                  <c:v>МАОУ Школа-интернат № 1 </c:v>
                </c:pt>
                <c:pt idx="53">
                  <c:v>МБОУ Лицей № 8</c:v>
                </c:pt>
                <c:pt idx="54">
                  <c:v>МАОУ СШ № 82</c:v>
                </c:pt>
                <c:pt idx="55">
                  <c:v>МАОУ Гимназия № 13 "Академ"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Лицей № 10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137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МАОУ Гимназия № 14</c:v>
                </c:pt>
                <c:pt idx="73">
                  <c:v>МАОУ СШ № 17</c:v>
                </c:pt>
                <c:pt idx="74">
                  <c:v>МАОУ СШ № 93</c:v>
                </c:pt>
                <c:pt idx="75">
                  <c:v>МБОУ СШ № 34</c:v>
                </c:pt>
                <c:pt idx="76">
                  <c:v>МАОУ СШ № 76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МАОУ СШ № 121</c:v>
                </c:pt>
                <c:pt idx="84">
                  <c:v>МАОУ СШ № 152</c:v>
                </c:pt>
                <c:pt idx="85">
                  <c:v>МАОУ СШ № 134</c:v>
                </c:pt>
                <c:pt idx="86">
                  <c:v>МАОУ СШ № 24</c:v>
                </c:pt>
                <c:pt idx="87">
                  <c:v>МАОУ СШ № 150</c:v>
                </c:pt>
                <c:pt idx="88">
                  <c:v>МБОУ СШ № 5</c:v>
                </c:pt>
                <c:pt idx="89">
                  <c:v>МБОУ СШ № 91</c:v>
                </c:pt>
                <c:pt idx="90">
                  <c:v>МБОУ СШ № 147</c:v>
                </c:pt>
                <c:pt idx="91">
                  <c:v>МАОУ СШ № 144</c:v>
                </c:pt>
                <c:pt idx="92">
                  <c:v>МАОУ СШ № 143</c:v>
                </c:pt>
                <c:pt idx="93">
                  <c:v>МАОУ СШ № 151</c:v>
                </c:pt>
                <c:pt idx="94">
                  <c:v>МАОУ СШ № 141</c:v>
                </c:pt>
                <c:pt idx="95">
                  <c:v>МАОУ СШ № 7</c:v>
                </c:pt>
                <c:pt idx="96">
                  <c:v>МАОУ СШ № 85</c:v>
                </c:pt>
                <c:pt idx="97">
                  <c:v>МАОУ СШ № 145</c:v>
                </c:pt>
                <c:pt idx="98">
                  <c:v>МБОУ СШ № 98</c:v>
                </c:pt>
                <c:pt idx="99">
                  <c:v>МАОУ СШ № 149</c:v>
                </c:pt>
                <c:pt idx="100">
                  <c:v>МАОУ СШ № 139</c:v>
                </c:pt>
                <c:pt idx="101">
                  <c:v>МАОУ СШ № 108</c:v>
                </c:pt>
                <c:pt idx="102">
                  <c:v>МАОУ СШ № 154</c:v>
                </c:pt>
                <c:pt idx="103">
                  <c:v>МБОУ СШ № 18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115</c:v>
                </c:pt>
                <c:pt idx="107">
                  <c:v>МБОУ СШ № 69</c:v>
                </c:pt>
                <c:pt idx="108">
                  <c:v>МБОУ СШ № 156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66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Гимназия  № 16</c:v>
                </c:pt>
                <c:pt idx="117">
                  <c:v>МБОУ СШ № 10 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155</c:v>
                </c:pt>
                <c:pt idx="122">
                  <c:v>МБОУ Гимназия № 12 "М и Т"</c:v>
                </c:pt>
                <c:pt idx="123">
                  <c:v>МБОУ СШ № 14</c:v>
                </c:pt>
                <c:pt idx="124">
                  <c:v>МБОУ СШ № 51</c:v>
                </c:pt>
              </c:strCache>
            </c:strRef>
          </c:cat>
          <c:val>
            <c:numRef>
              <c:f>'История-11 диаграмма'!$T$5:$T$129</c:f>
              <c:numCache>
                <c:formatCode>0.00</c:formatCode>
                <c:ptCount val="125"/>
                <c:pt idx="0">
                  <c:v>47.5</c:v>
                </c:pt>
                <c:pt idx="1">
                  <c:v>55.372147950089129</c:v>
                </c:pt>
                <c:pt idx="2">
                  <c:v>41</c:v>
                </c:pt>
                <c:pt idx="3">
                  <c:v>72.2</c:v>
                </c:pt>
                <c:pt idx="4">
                  <c:v>47.090909090909093</c:v>
                </c:pt>
                <c:pt idx="5">
                  <c:v>53.583333333333336</c:v>
                </c:pt>
                <c:pt idx="6">
                  <c:v>61.352941176470587</c:v>
                </c:pt>
                <c:pt idx="7">
                  <c:v>49.5</c:v>
                </c:pt>
                <c:pt idx="8">
                  <c:v>47</c:v>
                </c:pt>
                <c:pt idx="9">
                  <c:v>71.25</c:v>
                </c:pt>
                <c:pt idx="10">
                  <c:v>50.357305194805207</c:v>
                </c:pt>
                <c:pt idx="11">
                  <c:v>43.25</c:v>
                </c:pt>
                <c:pt idx="12">
                  <c:v>63.125</c:v>
                </c:pt>
                <c:pt idx="13">
                  <c:v>68</c:v>
                </c:pt>
                <c:pt idx="14">
                  <c:v>66</c:v>
                </c:pt>
                <c:pt idx="15">
                  <c:v>58.8125</c:v>
                </c:pt>
                <c:pt idx="16">
                  <c:v>38</c:v>
                </c:pt>
                <c:pt idx="17">
                  <c:v>34</c:v>
                </c:pt>
                <c:pt idx="18">
                  <c:v>52.6</c:v>
                </c:pt>
                <c:pt idx="19">
                  <c:v>42</c:v>
                </c:pt>
                <c:pt idx="20">
                  <c:v>41.142857142857146</c:v>
                </c:pt>
                <c:pt idx="21">
                  <c:v>47</c:v>
                </c:pt>
                <c:pt idx="25">
                  <c:v>47.471882284382282</c:v>
                </c:pt>
                <c:pt idx="26">
                  <c:v>51.909090909090907</c:v>
                </c:pt>
                <c:pt idx="27">
                  <c:v>52.307692307692307</c:v>
                </c:pt>
                <c:pt idx="28">
                  <c:v>65.333333333333329</c:v>
                </c:pt>
                <c:pt idx="30">
                  <c:v>42.8</c:v>
                </c:pt>
                <c:pt idx="31">
                  <c:v>50.25</c:v>
                </c:pt>
                <c:pt idx="33">
                  <c:v>41.25</c:v>
                </c:pt>
                <c:pt idx="34">
                  <c:v>54</c:v>
                </c:pt>
                <c:pt idx="35">
                  <c:v>48.5</c:v>
                </c:pt>
                <c:pt idx="36">
                  <c:v>60</c:v>
                </c:pt>
                <c:pt idx="37">
                  <c:v>55.333333333333336</c:v>
                </c:pt>
                <c:pt idx="38">
                  <c:v>56.666666666666664</c:v>
                </c:pt>
                <c:pt idx="39">
                  <c:v>41</c:v>
                </c:pt>
                <c:pt idx="40">
                  <c:v>18</c:v>
                </c:pt>
                <c:pt idx="41">
                  <c:v>33</c:v>
                </c:pt>
                <c:pt idx="43">
                  <c:v>47</c:v>
                </c:pt>
                <c:pt idx="44">
                  <c:v>42.2</c:v>
                </c:pt>
                <c:pt idx="45">
                  <c:v>53.892390572390568</c:v>
                </c:pt>
                <c:pt idx="46">
                  <c:v>64.88</c:v>
                </c:pt>
                <c:pt idx="47">
                  <c:v>63.38</c:v>
                </c:pt>
                <c:pt idx="48">
                  <c:v>58</c:v>
                </c:pt>
                <c:pt idx="50">
                  <c:v>69.333333333333329</c:v>
                </c:pt>
                <c:pt idx="51">
                  <c:v>37</c:v>
                </c:pt>
                <c:pt idx="52">
                  <c:v>69</c:v>
                </c:pt>
                <c:pt idx="53">
                  <c:v>62.636363636363633</c:v>
                </c:pt>
                <c:pt idx="54">
                  <c:v>60.333333333333336</c:v>
                </c:pt>
                <c:pt idx="55">
                  <c:v>68.333333333333329</c:v>
                </c:pt>
                <c:pt idx="56">
                  <c:v>54</c:v>
                </c:pt>
                <c:pt idx="57">
                  <c:v>46.666666666666664</c:v>
                </c:pt>
                <c:pt idx="58">
                  <c:v>53.333333333333336</c:v>
                </c:pt>
                <c:pt idx="59">
                  <c:v>51.666666666666664</c:v>
                </c:pt>
                <c:pt idx="60">
                  <c:v>40</c:v>
                </c:pt>
                <c:pt idx="61">
                  <c:v>46.5</c:v>
                </c:pt>
                <c:pt idx="62">
                  <c:v>54</c:v>
                </c:pt>
                <c:pt idx="63">
                  <c:v>34</c:v>
                </c:pt>
                <c:pt idx="64">
                  <c:v>37</c:v>
                </c:pt>
                <c:pt idx="65">
                  <c:v>54.050850340136058</c:v>
                </c:pt>
                <c:pt idx="66">
                  <c:v>60</c:v>
                </c:pt>
                <c:pt idx="67">
                  <c:v>54</c:v>
                </c:pt>
                <c:pt idx="68">
                  <c:v>58.333333333333336</c:v>
                </c:pt>
                <c:pt idx="69">
                  <c:v>51.375</c:v>
                </c:pt>
                <c:pt idx="70">
                  <c:v>49</c:v>
                </c:pt>
                <c:pt idx="71">
                  <c:v>38.200000000000003</c:v>
                </c:pt>
                <c:pt idx="72">
                  <c:v>55.666666666666664</c:v>
                </c:pt>
                <c:pt idx="73">
                  <c:v>67</c:v>
                </c:pt>
                <c:pt idx="74">
                  <c:v>40.166666666666664</c:v>
                </c:pt>
                <c:pt idx="75">
                  <c:v>44.5</c:v>
                </c:pt>
                <c:pt idx="76">
                  <c:v>74.5</c:v>
                </c:pt>
                <c:pt idx="77">
                  <c:v>49.666666666666664</c:v>
                </c:pt>
                <c:pt idx="79">
                  <c:v>55.428571428571431</c:v>
                </c:pt>
                <c:pt idx="80">
                  <c:v>58.875</c:v>
                </c:pt>
                <c:pt idx="81">
                  <c:v>50.367326323452538</c:v>
                </c:pt>
                <c:pt idx="82">
                  <c:v>40.285714285714285</c:v>
                </c:pt>
                <c:pt idx="83">
                  <c:v>43</c:v>
                </c:pt>
                <c:pt idx="84">
                  <c:v>66.285714285714292</c:v>
                </c:pt>
                <c:pt idx="85">
                  <c:v>37</c:v>
                </c:pt>
                <c:pt idx="86">
                  <c:v>52.388888888888886</c:v>
                </c:pt>
                <c:pt idx="87">
                  <c:v>57.304347826086953</c:v>
                </c:pt>
                <c:pt idx="88">
                  <c:v>46.1</c:v>
                </c:pt>
                <c:pt idx="89">
                  <c:v>43.666666666666664</c:v>
                </c:pt>
                <c:pt idx="90">
                  <c:v>65.285714285714292</c:v>
                </c:pt>
                <c:pt idx="91">
                  <c:v>48.166666666666664</c:v>
                </c:pt>
                <c:pt idx="92">
                  <c:v>52.736842105263158</c:v>
                </c:pt>
                <c:pt idx="93">
                  <c:v>49.238095238095241</c:v>
                </c:pt>
                <c:pt idx="94">
                  <c:v>56.5</c:v>
                </c:pt>
                <c:pt idx="95">
                  <c:v>49.5625</c:v>
                </c:pt>
                <c:pt idx="96">
                  <c:v>56.666666666666664</c:v>
                </c:pt>
                <c:pt idx="97">
                  <c:v>62.363636363636367</c:v>
                </c:pt>
                <c:pt idx="98">
                  <c:v>57.428571428571431</c:v>
                </c:pt>
                <c:pt idx="99">
                  <c:v>59.545454545454547</c:v>
                </c:pt>
                <c:pt idx="100">
                  <c:v>38.285714285714285</c:v>
                </c:pt>
                <c:pt idx="101">
                  <c:v>55</c:v>
                </c:pt>
                <c:pt idx="103">
                  <c:v>49.285714285714285</c:v>
                </c:pt>
                <c:pt idx="104">
                  <c:v>59.5</c:v>
                </c:pt>
                <c:pt idx="105">
                  <c:v>37</c:v>
                </c:pt>
                <c:pt idx="106">
                  <c:v>50.666666666666664</c:v>
                </c:pt>
                <c:pt idx="107">
                  <c:v>38</c:v>
                </c:pt>
                <c:pt idx="109">
                  <c:v>44.666666666666664</c:v>
                </c:pt>
                <c:pt idx="110">
                  <c:v>51.833333333333336</c:v>
                </c:pt>
                <c:pt idx="111">
                  <c:v>54</c:v>
                </c:pt>
                <c:pt idx="112">
                  <c:v>38.888888888888886</c:v>
                </c:pt>
                <c:pt idx="113">
                  <c:v>59.715521442495124</c:v>
                </c:pt>
                <c:pt idx="114">
                  <c:v>60</c:v>
                </c:pt>
                <c:pt idx="115">
                  <c:v>64.21052631578948</c:v>
                </c:pt>
                <c:pt idx="116">
                  <c:v>65.5625</c:v>
                </c:pt>
                <c:pt idx="117">
                  <c:v>58.125</c:v>
                </c:pt>
                <c:pt idx="118">
                  <c:v>68.333333333333329</c:v>
                </c:pt>
                <c:pt idx="119">
                  <c:v>47.875</c:v>
                </c:pt>
                <c:pt idx="120">
                  <c:v>72.333333333333329</c:v>
                </c:pt>
                <c:pt idx="122">
                  <c:v>49</c:v>
                </c:pt>
                <c:pt idx="124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10"/>
          <c:tx>
            <c:v>2016 ср. балл по городу</c:v>
          </c:tx>
          <c:spPr>
            <a:ln w="25400" cap="flat" cmpd="sng" algn="ctr">
              <a:solidFill>
                <a:srgbClr val="3333CC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'История-11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 </c:v>
                </c:pt>
                <c:pt idx="3">
                  <c:v>МАОУ Лицей № 7 </c:v>
                </c:pt>
                <c:pt idx="4">
                  <c:v>МАОУ СШ № 32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Лицей № 28</c:v>
                </c:pt>
                <c:pt idx="8">
                  <c:v>МАОУ СШ № 12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135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50</c:v>
                </c:pt>
                <c:pt idx="30">
                  <c:v>МАОУ СШ № 53</c:v>
                </c:pt>
                <c:pt idx="31">
                  <c:v>МБОУ СШ № 94</c:v>
                </c:pt>
                <c:pt idx="32">
                  <c:v>МБОУ СШ № 65</c:v>
                </c:pt>
                <c:pt idx="33">
                  <c:v>МБОУ СШ № 44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МАОУ СШ № 148</c:v>
                </c:pt>
                <c:pt idx="37">
                  <c:v>МАОУ СШ № 89</c:v>
                </c:pt>
                <c:pt idx="38">
                  <c:v>МАОУ Лицей № 12</c:v>
                </c:pt>
                <c:pt idx="39">
                  <c:v>МАОУ Лицей № 3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МБОУ СШ № 99</c:v>
                </c:pt>
                <c:pt idx="49">
                  <c:v>МБОУ СШ № 39</c:v>
                </c:pt>
                <c:pt idx="50">
                  <c:v>МАОУ Лицей № 1</c:v>
                </c:pt>
                <c:pt idx="51">
                  <c:v>МБОУ СШ № 95</c:v>
                </c:pt>
                <c:pt idx="52">
                  <c:v>МАОУ Школа-интернат № 1 </c:v>
                </c:pt>
                <c:pt idx="53">
                  <c:v>МБОУ Лицей № 8</c:v>
                </c:pt>
                <c:pt idx="54">
                  <c:v>МАОУ СШ № 82</c:v>
                </c:pt>
                <c:pt idx="55">
                  <c:v>МАОУ Гимназия № 13 "Академ"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Лицей № 10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137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МАОУ Гимназия № 14</c:v>
                </c:pt>
                <c:pt idx="73">
                  <c:v>МАОУ СШ № 17</c:v>
                </c:pt>
                <c:pt idx="74">
                  <c:v>МАОУ СШ № 93</c:v>
                </c:pt>
                <c:pt idx="75">
                  <c:v>МБОУ СШ № 34</c:v>
                </c:pt>
                <c:pt idx="76">
                  <c:v>МАОУ СШ № 76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МАОУ СШ № 121</c:v>
                </c:pt>
                <c:pt idx="84">
                  <c:v>МАОУ СШ № 152</c:v>
                </c:pt>
                <c:pt idx="85">
                  <c:v>МАОУ СШ № 134</c:v>
                </c:pt>
                <c:pt idx="86">
                  <c:v>МАОУ СШ № 24</c:v>
                </c:pt>
                <c:pt idx="87">
                  <c:v>МАОУ СШ № 150</c:v>
                </c:pt>
                <c:pt idx="88">
                  <c:v>МБОУ СШ № 5</c:v>
                </c:pt>
                <c:pt idx="89">
                  <c:v>МБОУ СШ № 91</c:v>
                </c:pt>
                <c:pt idx="90">
                  <c:v>МБОУ СШ № 147</c:v>
                </c:pt>
                <c:pt idx="91">
                  <c:v>МАОУ СШ № 144</c:v>
                </c:pt>
                <c:pt idx="92">
                  <c:v>МАОУ СШ № 143</c:v>
                </c:pt>
                <c:pt idx="93">
                  <c:v>МАОУ СШ № 151</c:v>
                </c:pt>
                <c:pt idx="94">
                  <c:v>МАОУ СШ № 141</c:v>
                </c:pt>
                <c:pt idx="95">
                  <c:v>МАОУ СШ № 7</c:v>
                </c:pt>
                <c:pt idx="96">
                  <c:v>МАОУ СШ № 85</c:v>
                </c:pt>
                <c:pt idx="97">
                  <c:v>МАОУ СШ № 145</c:v>
                </c:pt>
                <c:pt idx="98">
                  <c:v>МБОУ СШ № 98</c:v>
                </c:pt>
                <c:pt idx="99">
                  <c:v>МАОУ СШ № 149</c:v>
                </c:pt>
                <c:pt idx="100">
                  <c:v>МАОУ СШ № 139</c:v>
                </c:pt>
                <c:pt idx="101">
                  <c:v>МАОУ СШ № 108</c:v>
                </c:pt>
                <c:pt idx="102">
                  <c:v>МАОУ СШ № 154</c:v>
                </c:pt>
                <c:pt idx="103">
                  <c:v>МБОУ СШ № 18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115</c:v>
                </c:pt>
                <c:pt idx="107">
                  <c:v>МБОУ СШ № 69</c:v>
                </c:pt>
                <c:pt idx="108">
                  <c:v>МБОУ СШ № 156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66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Гимназия  № 16</c:v>
                </c:pt>
                <c:pt idx="117">
                  <c:v>МБОУ СШ № 10 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155</c:v>
                </c:pt>
                <c:pt idx="122">
                  <c:v>МБОУ Гимназия № 12 "М и Т"</c:v>
                </c:pt>
                <c:pt idx="123">
                  <c:v>МБОУ СШ № 14</c:v>
                </c:pt>
                <c:pt idx="124">
                  <c:v>МБОУ СШ № 51</c:v>
                </c:pt>
              </c:strCache>
            </c:strRef>
          </c:cat>
          <c:val>
            <c:numRef>
              <c:f>'История-11 диаграмма'!$Y$5:$Y$129</c:f>
              <c:numCache>
                <c:formatCode>General</c:formatCode>
                <c:ptCount val="125"/>
                <c:pt idx="0">
                  <c:v>53.21</c:v>
                </c:pt>
                <c:pt idx="1">
                  <c:v>53.21</c:v>
                </c:pt>
                <c:pt idx="2">
                  <c:v>53.21</c:v>
                </c:pt>
                <c:pt idx="3">
                  <c:v>53.21</c:v>
                </c:pt>
                <c:pt idx="4">
                  <c:v>53.21</c:v>
                </c:pt>
                <c:pt idx="5">
                  <c:v>53.21</c:v>
                </c:pt>
                <c:pt idx="6">
                  <c:v>53.21</c:v>
                </c:pt>
                <c:pt idx="7">
                  <c:v>53.21</c:v>
                </c:pt>
                <c:pt idx="8">
                  <c:v>53.21</c:v>
                </c:pt>
                <c:pt idx="9">
                  <c:v>53.21</c:v>
                </c:pt>
                <c:pt idx="10">
                  <c:v>53.21</c:v>
                </c:pt>
                <c:pt idx="11">
                  <c:v>53.21</c:v>
                </c:pt>
                <c:pt idx="12">
                  <c:v>53.21</c:v>
                </c:pt>
                <c:pt idx="13">
                  <c:v>53.21</c:v>
                </c:pt>
                <c:pt idx="14">
                  <c:v>53.21</c:v>
                </c:pt>
                <c:pt idx="15">
                  <c:v>53.21</c:v>
                </c:pt>
                <c:pt idx="16">
                  <c:v>53.21</c:v>
                </c:pt>
                <c:pt idx="17">
                  <c:v>53.21</c:v>
                </c:pt>
                <c:pt idx="18">
                  <c:v>53.21</c:v>
                </c:pt>
                <c:pt idx="19">
                  <c:v>53.21</c:v>
                </c:pt>
                <c:pt idx="20">
                  <c:v>53.21</c:v>
                </c:pt>
                <c:pt idx="21">
                  <c:v>53.21</c:v>
                </c:pt>
                <c:pt idx="22">
                  <c:v>53.21</c:v>
                </c:pt>
                <c:pt idx="23">
                  <c:v>53.21</c:v>
                </c:pt>
                <c:pt idx="24">
                  <c:v>53.21</c:v>
                </c:pt>
                <c:pt idx="25">
                  <c:v>53.21</c:v>
                </c:pt>
                <c:pt idx="26">
                  <c:v>53.21</c:v>
                </c:pt>
                <c:pt idx="27">
                  <c:v>53.21</c:v>
                </c:pt>
                <c:pt idx="28">
                  <c:v>53.21</c:v>
                </c:pt>
                <c:pt idx="29">
                  <c:v>53.21</c:v>
                </c:pt>
                <c:pt idx="30">
                  <c:v>53.21</c:v>
                </c:pt>
                <c:pt idx="31">
                  <c:v>53.21</c:v>
                </c:pt>
                <c:pt idx="32">
                  <c:v>53.21</c:v>
                </c:pt>
                <c:pt idx="33">
                  <c:v>53.21</c:v>
                </c:pt>
                <c:pt idx="34">
                  <c:v>53.21</c:v>
                </c:pt>
                <c:pt idx="35">
                  <c:v>53.21</c:v>
                </c:pt>
                <c:pt idx="36">
                  <c:v>53.21</c:v>
                </c:pt>
                <c:pt idx="37">
                  <c:v>53.21</c:v>
                </c:pt>
                <c:pt idx="38">
                  <c:v>53.21</c:v>
                </c:pt>
                <c:pt idx="39">
                  <c:v>53.21</c:v>
                </c:pt>
                <c:pt idx="40">
                  <c:v>53.21</c:v>
                </c:pt>
                <c:pt idx="41">
                  <c:v>53.21</c:v>
                </c:pt>
                <c:pt idx="42">
                  <c:v>53.21</c:v>
                </c:pt>
                <c:pt idx="43">
                  <c:v>53.21</c:v>
                </c:pt>
                <c:pt idx="44">
                  <c:v>53.21</c:v>
                </c:pt>
                <c:pt idx="45">
                  <c:v>53.21</c:v>
                </c:pt>
                <c:pt idx="46">
                  <c:v>53.21</c:v>
                </c:pt>
                <c:pt idx="47">
                  <c:v>53.21</c:v>
                </c:pt>
                <c:pt idx="48">
                  <c:v>53.21</c:v>
                </c:pt>
                <c:pt idx="49">
                  <c:v>53.21</c:v>
                </c:pt>
                <c:pt idx="50">
                  <c:v>53.21</c:v>
                </c:pt>
                <c:pt idx="51">
                  <c:v>53.21</c:v>
                </c:pt>
                <c:pt idx="52">
                  <c:v>53.21</c:v>
                </c:pt>
                <c:pt idx="53">
                  <c:v>53.21</c:v>
                </c:pt>
                <c:pt idx="54">
                  <c:v>53.21</c:v>
                </c:pt>
                <c:pt idx="55">
                  <c:v>53.21</c:v>
                </c:pt>
                <c:pt idx="56">
                  <c:v>53.21</c:v>
                </c:pt>
                <c:pt idx="57">
                  <c:v>53.21</c:v>
                </c:pt>
                <c:pt idx="58">
                  <c:v>53.21</c:v>
                </c:pt>
                <c:pt idx="59">
                  <c:v>53.21</c:v>
                </c:pt>
                <c:pt idx="60">
                  <c:v>53.21</c:v>
                </c:pt>
                <c:pt idx="61">
                  <c:v>53.21</c:v>
                </c:pt>
                <c:pt idx="62">
                  <c:v>53.21</c:v>
                </c:pt>
                <c:pt idx="63">
                  <c:v>53.21</c:v>
                </c:pt>
                <c:pt idx="64">
                  <c:v>53.21</c:v>
                </c:pt>
                <c:pt idx="65">
                  <c:v>53.21</c:v>
                </c:pt>
                <c:pt idx="66">
                  <c:v>53.21</c:v>
                </c:pt>
                <c:pt idx="67">
                  <c:v>53.21</c:v>
                </c:pt>
                <c:pt idx="68">
                  <c:v>53.21</c:v>
                </c:pt>
                <c:pt idx="69">
                  <c:v>53.21</c:v>
                </c:pt>
                <c:pt idx="70">
                  <c:v>53.21</c:v>
                </c:pt>
                <c:pt idx="71">
                  <c:v>53.21</c:v>
                </c:pt>
                <c:pt idx="72">
                  <c:v>53.21</c:v>
                </c:pt>
                <c:pt idx="73">
                  <c:v>53.21</c:v>
                </c:pt>
                <c:pt idx="74">
                  <c:v>53.21</c:v>
                </c:pt>
                <c:pt idx="75">
                  <c:v>53.21</c:v>
                </c:pt>
                <c:pt idx="76">
                  <c:v>53.21</c:v>
                </c:pt>
                <c:pt idx="77">
                  <c:v>53.21</c:v>
                </c:pt>
                <c:pt idx="78">
                  <c:v>53.21</c:v>
                </c:pt>
                <c:pt idx="79">
                  <c:v>53.21</c:v>
                </c:pt>
                <c:pt idx="80">
                  <c:v>53.21</c:v>
                </c:pt>
                <c:pt idx="81">
                  <c:v>53.21</c:v>
                </c:pt>
                <c:pt idx="82">
                  <c:v>53.21</c:v>
                </c:pt>
                <c:pt idx="83">
                  <c:v>53.21</c:v>
                </c:pt>
                <c:pt idx="84">
                  <c:v>53.21</c:v>
                </c:pt>
                <c:pt idx="85">
                  <c:v>53.21</c:v>
                </c:pt>
                <c:pt idx="86">
                  <c:v>53.21</c:v>
                </c:pt>
                <c:pt idx="87">
                  <c:v>53.21</c:v>
                </c:pt>
                <c:pt idx="88">
                  <c:v>53.21</c:v>
                </c:pt>
                <c:pt idx="89">
                  <c:v>53.21</c:v>
                </c:pt>
                <c:pt idx="90">
                  <c:v>53.21</c:v>
                </c:pt>
                <c:pt idx="91">
                  <c:v>53.21</c:v>
                </c:pt>
                <c:pt idx="92">
                  <c:v>53.21</c:v>
                </c:pt>
                <c:pt idx="93">
                  <c:v>53.21</c:v>
                </c:pt>
                <c:pt idx="94">
                  <c:v>53.21</c:v>
                </c:pt>
                <c:pt idx="95">
                  <c:v>53.21</c:v>
                </c:pt>
                <c:pt idx="96">
                  <c:v>53.21</c:v>
                </c:pt>
                <c:pt idx="97">
                  <c:v>53.21</c:v>
                </c:pt>
                <c:pt idx="98">
                  <c:v>53.21</c:v>
                </c:pt>
                <c:pt idx="99">
                  <c:v>53.21</c:v>
                </c:pt>
                <c:pt idx="100">
                  <c:v>53.21</c:v>
                </c:pt>
                <c:pt idx="101">
                  <c:v>53.21</c:v>
                </c:pt>
                <c:pt idx="102">
                  <c:v>53.21</c:v>
                </c:pt>
                <c:pt idx="103">
                  <c:v>53.21</c:v>
                </c:pt>
                <c:pt idx="104">
                  <c:v>53.21</c:v>
                </c:pt>
                <c:pt idx="105">
                  <c:v>53.21</c:v>
                </c:pt>
                <c:pt idx="106">
                  <c:v>53.21</c:v>
                </c:pt>
                <c:pt idx="107">
                  <c:v>53.21</c:v>
                </c:pt>
                <c:pt idx="108">
                  <c:v>53.21</c:v>
                </c:pt>
                <c:pt idx="109">
                  <c:v>53.21</c:v>
                </c:pt>
                <c:pt idx="110">
                  <c:v>53.21</c:v>
                </c:pt>
                <c:pt idx="111">
                  <c:v>53.21</c:v>
                </c:pt>
                <c:pt idx="112">
                  <c:v>53.21</c:v>
                </c:pt>
                <c:pt idx="113">
                  <c:v>53.21</c:v>
                </c:pt>
                <c:pt idx="114">
                  <c:v>53.21</c:v>
                </c:pt>
                <c:pt idx="115">
                  <c:v>53.21</c:v>
                </c:pt>
                <c:pt idx="116">
                  <c:v>53.21</c:v>
                </c:pt>
                <c:pt idx="117">
                  <c:v>53.21</c:v>
                </c:pt>
                <c:pt idx="118">
                  <c:v>53.21</c:v>
                </c:pt>
                <c:pt idx="119">
                  <c:v>53.21</c:v>
                </c:pt>
                <c:pt idx="120">
                  <c:v>53.21</c:v>
                </c:pt>
                <c:pt idx="121">
                  <c:v>53.21</c:v>
                </c:pt>
                <c:pt idx="122">
                  <c:v>53.21</c:v>
                </c:pt>
                <c:pt idx="123">
                  <c:v>53.21</c:v>
                </c:pt>
                <c:pt idx="124">
                  <c:v>53.21</c:v>
                </c:pt>
              </c:numCache>
            </c:numRef>
          </c:val>
          <c:smooth val="0"/>
        </c:ser>
        <c:ser>
          <c:idx val="7"/>
          <c:order val="11"/>
          <c:tx>
            <c:v>2016 ср. балл ОУ</c:v>
          </c:tx>
          <c:spPr>
            <a:ln w="25400" cap="flat" cmpd="sng" algn="ctr">
              <a:solidFill>
                <a:srgbClr val="00B0F0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'История-11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 </c:v>
                </c:pt>
                <c:pt idx="3">
                  <c:v>МАОУ Лицей № 7 </c:v>
                </c:pt>
                <c:pt idx="4">
                  <c:v>МАОУ СШ № 32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Лицей № 28</c:v>
                </c:pt>
                <c:pt idx="8">
                  <c:v>МАОУ СШ № 12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135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50</c:v>
                </c:pt>
                <c:pt idx="30">
                  <c:v>МАОУ СШ № 53</c:v>
                </c:pt>
                <c:pt idx="31">
                  <c:v>МБОУ СШ № 94</c:v>
                </c:pt>
                <c:pt idx="32">
                  <c:v>МБОУ СШ № 65</c:v>
                </c:pt>
                <c:pt idx="33">
                  <c:v>МБОУ СШ № 44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МАОУ СШ № 148</c:v>
                </c:pt>
                <c:pt idx="37">
                  <c:v>МАОУ СШ № 89</c:v>
                </c:pt>
                <c:pt idx="38">
                  <c:v>МАОУ Лицей № 12</c:v>
                </c:pt>
                <c:pt idx="39">
                  <c:v>МАОУ Лицей № 3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МБОУ СШ № 99</c:v>
                </c:pt>
                <c:pt idx="49">
                  <c:v>МБОУ СШ № 39</c:v>
                </c:pt>
                <c:pt idx="50">
                  <c:v>МАОУ Лицей № 1</c:v>
                </c:pt>
                <c:pt idx="51">
                  <c:v>МБОУ СШ № 95</c:v>
                </c:pt>
                <c:pt idx="52">
                  <c:v>МАОУ Школа-интернат № 1 </c:v>
                </c:pt>
                <c:pt idx="53">
                  <c:v>МБОУ Лицей № 8</c:v>
                </c:pt>
                <c:pt idx="54">
                  <c:v>МАОУ СШ № 82</c:v>
                </c:pt>
                <c:pt idx="55">
                  <c:v>МАОУ Гимназия № 13 "Академ"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Лицей № 10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137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МАОУ Гимназия № 14</c:v>
                </c:pt>
                <c:pt idx="73">
                  <c:v>МАОУ СШ № 17</c:v>
                </c:pt>
                <c:pt idx="74">
                  <c:v>МАОУ СШ № 93</c:v>
                </c:pt>
                <c:pt idx="75">
                  <c:v>МБОУ СШ № 34</c:v>
                </c:pt>
                <c:pt idx="76">
                  <c:v>МАОУ СШ № 76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МАОУ СШ № 121</c:v>
                </c:pt>
                <c:pt idx="84">
                  <c:v>МАОУ СШ № 152</c:v>
                </c:pt>
                <c:pt idx="85">
                  <c:v>МАОУ СШ № 134</c:v>
                </c:pt>
                <c:pt idx="86">
                  <c:v>МАОУ СШ № 24</c:v>
                </c:pt>
                <c:pt idx="87">
                  <c:v>МАОУ СШ № 150</c:v>
                </c:pt>
                <c:pt idx="88">
                  <c:v>МБОУ СШ № 5</c:v>
                </c:pt>
                <c:pt idx="89">
                  <c:v>МБОУ СШ № 91</c:v>
                </c:pt>
                <c:pt idx="90">
                  <c:v>МБОУ СШ № 147</c:v>
                </c:pt>
                <c:pt idx="91">
                  <c:v>МАОУ СШ № 144</c:v>
                </c:pt>
                <c:pt idx="92">
                  <c:v>МАОУ СШ № 143</c:v>
                </c:pt>
                <c:pt idx="93">
                  <c:v>МАОУ СШ № 151</c:v>
                </c:pt>
                <c:pt idx="94">
                  <c:v>МАОУ СШ № 141</c:v>
                </c:pt>
                <c:pt idx="95">
                  <c:v>МАОУ СШ № 7</c:v>
                </c:pt>
                <c:pt idx="96">
                  <c:v>МАОУ СШ № 85</c:v>
                </c:pt>
                <c:pt idx="97">
                  <c:v>МАОУ СШ № 145</c:v>
                </c:pt>
                <c:pt idx="98">
                  <c:v>МБОУ СШ № 98</c:v>
                </c:pt>
                <c:pt idx="99">
                  <c:v>МАОУ СШ № 149</c:v>
                </c:pt>
                <c:pt idx="100">
                  <c:v>МАОУ СШ № 139</c:v>
                </c:pt>
                <c:pt idx="101">
                  <c:v>МАОУ СШ № 108</c:v>
                </c:pt>
                <c:pt idx="102">
                  <c:v>МАОУ СШ № 154</c:v>
                </c:pt>
                <c:pt idx="103">
                  <c:v>МБОУ СШ № 18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115</c:v>
                </c:pt>
                <c:pt idx="107">
                  <c:v>МБОУ СШ № 69</c:v>
                </c:pt>
                <c:pt idx="108">
                  <c:v>МБОУ СШ № 156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66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Гимназия  № 16</c:v>
                </c:pt>
                <c:pt idx="117">
                  <c:v>МБОУ СШ № 10 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155</c:v>
                </c:pt>
                <c:pt idx="122">
                  <c:v>МБОУ Гимназия № 12 "М и Т"</c:v>
                </c:pt>
                <c:pt idx="123">
                  <c:v>МБОУ СШ № 14</c:v>
                </c:pt>
                <c:pt idx="124">
                  <c:v>МБОУ СШ № 51</c:v>
                </c:pt>
              </c:strCache>
            </c:strRef>
          </c:cat>
          <c:val>
            <c:numRef>
              <c:f>'История-11 диаграмма'!$X$5:$X$129</c:f>
              <c:numCache>
                <c:formatCode>0.00</c:formatCode>
                <c:ptCount val="125"/>
                <c:pt idx="0">
                  <c:v>44.5</c:v>
                </c:pt>
                <c:pt idx="1">
                  <c:v>55.344791666666666</c:v>
                </c:pt>
                <c:pt idx="2">
                  <c:v>45.5</c:v>
                </c:pt>
                <c:pt idx="3">
                  <c:v>63.777777777777779</c:v>
                </c:pt>
                <c:pt idx="4">
                  <c:v>67.599999999999994</c:v>
                </c:pt>
                <c:pt idx="5">
                  <c:v>48.15</c:v>
                </c:pt>
                <c:pt idx="6">
                  <c:v>54.875</c:v>
                </c:pt>
                <c:pt idx="7">
                  <c:v>65.8</c:v>
                </c:pt>
                <c:pt idx="8">
                  <c:v>51.5</c:v>
                </c:pt>
                <c:pt idx="9">
                  <c:v>45.555555555555557</c:v>
                </c:pt>
                <c:pt idx="10">
                  <c:v>47.943997668997667</c:v>
                </c:pt>
                <c:pt idx="11">
                  <c:v>59.333333333333336</c:v>
                </c:pt>
                <c:pt idx="12">
                  <c:v>66.125</c:v>
                </c:pt>
                <c:pt idx="13">
                  <c:v>39.363636363636367</c:v>
                </c:pt>
                <c:pt idx="14">
                  <c:v>53.866666666666667</c:v>
                </c:pt>
                <c:pt idx="15">
                  <c:v>54.4</c:v>
                </c:pt>
                <c:pt idx="16">
                  <c:v>52.625</c:v>
                </c:pt>
                <c:pt idx="17">
                  <c:v>38.375</c:v>
                </c:pt>
                <c:pt idx="19">
                  <c:v>47</c:v>
                </c:pt>
                <c:pt idx="20">
                  <c:v>52.6</c:v>
                </c:pt>
                <c:pt idx="21">
                  <c:v>40.166666666666664</c:v>
                </c:pt>
                <c:pt idx="22">
                  <c:v>45.5</c:v>
                </c:pt>
                <c:pt idx="23">
                  <c:v>43.25</c:v>
                </c:pt>
                <c:pt idx="24">
                  <c:v>30.666666666666668</c:v>
                </c:pt>
                <c:pt idx="25">
                  <c:v>53.348148148148148</c:v>
                </c:pt>
                <c:pt idx="26">
                  <c:v>57.5</c:v>
                </c:pt>
                <c:pt idx="27">
                  <c:v>61.133333333333333</c:v>
                </c:pt>
                <c:pt idx="28">
                  <c:v>65</c:v>
                </c:pt>
                <c:pt idx="29">
                  <c:v>33</c:v>
                </c:pt>
                <c:pt idx="30">
                  <c:v>60</c:v>
                </c:pt>
                <c:pt idx="31">
                  <c:v>50.8</c:v>
                </c:pt>
                <c:pt idx="32">
                  <c:v>35.5</c:v>
                </c:pt>
                <c:pt idx="33">
                  <c:v>65</c:v>
                </c:pt>
                <c:pt idx="34">
                  <c:v>50.6</c:v>
                </c:pt>
                <c:pt idx="35">
                  <c:v>54.5</c:v>
                </c:pt>
                <c:pt idx="36">
                  <c:v>56</c:v>
                </c:pt>
                <c:pt idx="37">
                  <c:v>48.833333333333336</c:v>
                </c:pt>
                <c:pt idx="38">
                  <c:v>58.5</c:v>
                </c:pt>
                <c:pt idx="39">
                  <c:v>61.5</c:v>
                </c:pt>
                <c:pt idx="41">
                  <c:v>42</c:v>
                </c:pt>
                <c:pt idx="42">
                  <c:v>78</c:v>
                </c:pt>
                <c:pt idx="43">
                  <c:v>39.4</c:v>
                </c:pt>
                <c:pt idx="44">
                  <c:v>43</c:v>
                </c:pt>
                <c:pt idx="45">
                  <c:v>52.367751382077756</c:v>
                </c:pt>
                <c:pt idx="46">
                  <c:v>63.193548387096776</c:v>
                </c:pt>
                <c:pt idx="47">
                  <c:v>64.733333333333334</c:v>
                </c:pt>
                <c:pt idx="48">
                  <c:v>60</c:v>
                </c:pt>
                <c:pt idx="50">
                  <c:v>62</c:v>
                </c:pt>
                <c:pt idx="51">
                  <c:v>37</c:v>
                </c:pt>
                <c:pt idx="52">
                  <c:v>59.5</c:v>
                </c:pt>
                <c:pt idx="53">
                  <c:v>60.333333333333336</c:v>
                </c:pt>
                <c:pt idx="54">
                  <c:v>60.8</c:v>
                </c:pt>
                <c:pt idx="55">
                  <c:v>57</c:v>
                </c:pt>
                <c:pt idx="56">
                  <c:v>43.5</c:v>
                </c:pt>
                <c:pt idx="57">
                  <c:v>49.714285714285715</c:v>
                </c:pt>
                <c:pt idx="58">
                  <c:v>55.833333333333336</c:v>
                </c:pt>
                <c:pt idx="59">
                  <c:v>32.727272727272727</c:v>
                </c:pt>
                <c:pt idx="60">
                  <c:v>52.666666666666664</c:v>
                </c:pt>
                <c:pt idx="61">
                  <c:v>58.666666666666664</c:v>
                </c:pt>
                <c:pt idx="63">
                  <c:v>35.75</c:v>
                </c:pt>
                <c:pt idx="64">
                  <c:v>36.833333333333336</c:v>
                </c:pt>
                <c:pt idx="65">
                  <c:v>53.958549783549778</c:v>
                </c:pt>
                <c:pt idx="66">
                  <c:v>67</c:v>
                </c:pt>
                <c:pt idx="67">
                  <c:v>52</c:v>
                </c:pt>
                <c:pt idx="68">
                  <c:v>66.571428571428569</c:v>
                </c:pt>
                <c:pt idx="69">
                  <c:v>55.25</c:v>
                </c:pt>
                <c:pt idx="70">
                  <c:v>52.25</c:v>
                </c:pt>
                <c:pt idx="71">
                  <c:v>42.4</c:v>
                </c:pt>
                <c:pt idx="72">
                  <c:v>63.833333333333336</c:v>
                </c:pt>
                <c:pt idx="73">
                  <c:v>34.25</c:v>
                </c:pt>
                <c:pt idx="74">
                  <c:v>55.428571428571431</c:v>
                </c:pt>
                <c:pt idx="75">
                  <c:v>48</c:v>
                </c:pt>
                <c:pt idx="76">
                  <c:v>56.8</c:v>
                </c:pt>
                <c:pt idx="77">
                  <c:v>42.75</c:v>
                </c:pt>
                <c:pt idx="79">
                  <c:v>53.636363636363633</c:v>
                </c:pt>
                <c:pt idx="80" formatCode="General">
                  <c:v>65.25</c:v>
                </c:pt>
                <c:pt idx="81">
                  <c:v>50.986305024121791</c:v>
                </c:pt>
                <c:pt idx="82">
                  <c:v>59.333333333333336</c:v>
                </c:pt>
                <c:pt idx="83">
                  <c:v>44.333333333333336</c:v>
                </c:pt>
                <c:pt idx="84">
                  <c:v>62.1</c:v>
                </c:pt>
                <c:pt idx="85">
                  <c:v>42</c:v>
                </c:pt>
                <c:pt idx="86">
                  <c:v>52.166666666666664</c:v>
                </c:pt>
                <c:pt idx="87">
                  <c:v>50.481481481481481</c:v>
                </c:pt>
                <c:pt idx="88">
                  <c:v>53.444444444444443</c:v>
                </c:pt>
                <c:pt idx="89">
                  <c:v>63.3</c:v>
                </c:pt>
                <c:pt idx="90">
                  <c:v>38.444444444444443</c:v>
                </c:pt>
                <c:pt idx="91">
                  <c:v>42.384615384615387</c:v>
                </c:pt>
                <c:pt idx="92">
                  <c:v>53.473684210526315</c:v>
                </c:pt>
                <c:pt idx="93">
                  <c:v>44.368421052631582</c:v>
                </c:pt>
                <c:pt idx="94">
                  <c:v>63.25</c:v>
                </c:pt>
                <c:pt idx="95">
                  <c:v>59.409090909090907</c:v>
                </c:pt>
                <c:pt idx="96">
                  <c:v>51.153846153846153</c:v>
                </c:pt>
                <c:pt idx="97">
                  <c:v>52.476190476190474</c:v>
                </c:pt>
                <c:pt idx="99" formatCode="General">
                  <c:v>55.75</c:v>
                </c:pt>
                <c:pt idx="100">
                  <c:v>46.555555555555557</c:v>
                </c:pt>
                <c:pt idx="101">
                  <c:v>66</c:v>
                </c:pt>
                <c:pt idx="103">
                  <c:v>54.666666666666664</c:v>
                </c:pt>
                <c:pt idx="104">
                  <c:v>48.75</c:v>
                </c:pt>
                <c:pt idx="105">
                  <c:v>46.25</c:v>
                </c:pt>
                <c:pt idx="106">
                  <c:v>40.53846153846154</c:v>
                </c:pt>
                <c:pt idx="107">
                  <c:v>57</c:v>
                </c:pt>
                <c:pt idx="110">
                  <c:v>39.333333333333336</c:v>
                </c:pt>
                <c:pt idx="111">
                  <c:v>39</c:v>
                </c:pt>
                <c:pt idx="112">
                  <c:v>50.666666666666664</c:v>
                </c:pt>
                <c:pt idx="113">
                  <c:v>61.064336734693882</c:v>
                </c:pt>
                <c:pt idx="114">
                  <c:v>68.375</c:v>
                </c:pt>
                <c:pt idx="115">
                  <c:v>56.8125</c:v>
                </c:pt>
                <c:pt idx="116">
                  <c:v>64.19</c:v>
                </c:pt>
                <c:pt idx="117">
                  <c:v>54.43</c:v>
                </c:pt>
                <c:pt idx="118">
                  <c:v>56.142857142857146</c:v>
                </c:pt>
                <c:pt idx="122">
                  <c:v>75</c:v>
                </c:pt>
                <c:pt idx="123">
                  <c:v>52.5</c:v>
                </c:pt>
              </c:numCache>
            </c:numRef>
          </c:val>
          <c:smooth val="0"/>
        </c:ser>
        <c:ser>
          <c:idx val="8"/>
          <c:order val="12"/>
          <c:tx>
            <c:v>2015 ср. балл по городу</c:v>
          </c:tx>
          <c:spPr>
            <a:ln w="25400">
              <a:solidFill>
                <a:srgbClr val="CC99FF"/>
              </a:solidFill>
            </a:ln>
          </c:spPr>
          <c:marker>
            <c:symbol val="none"/>
          </c:marker>
          <c:cat>
            <c:strRef>
              <c:f>'История-11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 </c:v>
                </c:pt>
                <c:pt idx="3">
                  <c:v>МАОУ Лицей № 7 </c:v>
                </c:pt>
                <c:pt idx="4">
                  <c:v>МАОУ СШ № 32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Лицей № 28</c:v>
                </c:pt>
                <c:pt idx="8">
                  <c:v>МАОУ СШ № 12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135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50</c:v>
                </c:pt>
                <c:pt idx="30">
                  <c:v>МАОУ СШ № 53</c:v>
                </c:pt>
                <c:pt idx="31">
                  <c:v>МБОУ СШ № 94</c:v>
                </c:pt>
                <c:pt idx="32">
                  <c:v>МБОУ СШ № 65</c:v>
                </c:pt>
                <c:pt idx="33">
                  <c:v>МБОУ СШ № 44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МАОУ СШ № 148</c:v>
                </c:pt>
                <c:pt idx="37">
                  <c:v>МАОУ СШ № 89</c:v>
                </c:pt>
                <c:pt idx="38">
                  <c:v>МАОУ Лицей № 12</c:v>
                </c:pt>
                <c:pt idx="39">
                  <c:v>МАОУ Лицей № 3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МБОУ СШ № 99</c:v>
                </c:pt>
                <c:pt idx="49">
                  <c:v>МБОУ СШ № 39</c:v>
                </c:pt>
                <c:pt idx="50">
                  <c:v>МАОУ Лицей № 1</c:v>
                </c:pt>
                <c:pt idx="51">
                  <c:v>МБОУ СШ № 95</c:v>
                </c:pt>
                <c:pt idx="52">
                  <c:v>МАОУ Школа-интернат № 1 </c:v>
                </c:pt>
                <c:pt idx="53">
                  <c:v>МБОУ Лицей № 8</c:v>
                </c:pt>
                <c:pt idx="54">
                  <c:v>МАОУ СШ № 82</c:v>
                </c:pt>
                <c:pt idx="55">
                  <c:v>МАОУ Гимназия № 13 "Академ"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Лицей № 10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137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МАОУ Гимназия № 14</c:v>
                </c:pt>
                <c:pt idx="73">
                  <c:v>МАОУ СШ № 17</c:v>
                </c:pt>
                <c:pt idx="74">
                  <c:v>МАОУ СШ № 93</c:v>
                </c:pt>
                <c:pt idx="75">
                  <c:v>МБОУ СШ № 34</c:v>
                </c:pt>
                <c:pt idx="76">
                  <c:v>МАОУ СШ № 76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МАОУ СШ № 121</c:v>
                </c:pt>
                <c:pt idx="84">
                  <c:v>МАОУ СШ № 152</c:v>
                </c:pt>
                <c:pt idx="85">
                  <c:v>МАОУ СШ № 134</c:v>
                </c:pt>
                <c:pt idx="86">
                  <c:v>МАОУ СШ № 24</c:v>
                </c:pt>
                <c:pt idx="87">
                  <c:v>МАОУ СШ № 150</c:v>
                </c:pt>
                <c:pt idx="88">
                  <c:v>МБОУ СШ № 5</c:v>
                </c:pt>
                <c:pt idx="89">
                  <c:v>МБОУ СШ № 91</c:v>
                </c:pt>
                <c:pt idx="90">
                  <c:v>МБОУ СШ № 147</c:v>
                </c:pt>
                <c:pt idx="91">
                  <c:v>МАОУ СШ № 144</c:v>
                </c:pt>
                <c:pt idx="92">
                  <c:v>МАОУ СШ № 143</c:v>
                </c:pt>
                <c:pt idx="93">
                  <c:v>МАОУ СШ № 151</c:v>
                </c:pt>
                <c:pt idx="94">
                  <c:v>МАОУ СШ № 141</c:v>
                </c:pt>
                <c:pt idx="95">
                  <c:v>МАОУ СШ № 7</c:v>
                </c:pt>
                <c:pt idx="96">
                  <c:v>МАОУ СШ № 85</c:v>
                </c:pt>
                <c:pt idx="97">
                  <c:v>МАОУ СШ № 145</c:v>
                </c:pt>
                <c:pt idx="98">
                  <c:v>МБОУ СШ № 98</c:v>
                </c:pt>
                <c:pt idx="99">
                  <c:v>МАОУ СШ № 149</c:v>
                </c:pt>
                <c:pt idx="100">
                  <c:v>МАОУ СШ № 139</c:v>
                </c:pt>
                <c:pt idx="101">
                  <c:v>МАОУ СШ № 108</c:v>
                </c:pt>
                <c:pt idx="102">
                  <c:v>МАОУ СШ № 154</c:v>
                </c:pt>
                <c:pt idx="103">
                  <c:v>МБОУ СШ № 18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115</c:v>
                </c:pt>
                <c:pt idx="107">
                  <c:v>МБОУ СШ № 69</c:v>
                </c:pt>
                <c:pt idx="108">
                  <c:v>МБОУ СШ № 156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66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Гимназия  № 16</c:v>
                </c:pt>
                <c:pt idx="117">
                  <c:v>МБОУ СШ № 10 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155</c:v>
                </c:pt>
                <c:pt idx="122">
                  <c:v>МБОУ Гимназия № 12 "М и Т"</c:v>
                </c:pt>
                <c:pt idx="123">
                  <c:v>МБОУ СШ № 14</c:v>
                </c:pt>
                <c:pt idx="124">
                  <c:v>МБОУ СШ № 51</c:v>
                </c:pt>
              </c:strCache>
            </c:strRef>
          </c:cat>
          <c:val>
            <c:numRef>
              <c:f>'История-11 диаграмма'!$AC$5:$AC$129</c:f>
              <c:numCache>
                <c:formatCode>General</c:formatCode>
                <c:ptCount val="125"/>
                <c:pt idx="0">
                  <c:v>51.45</c:v>
                </c:pt>
                <c:pt idx="1">
                  <c:v>51.45</c:v>
                </c:pt>
                <c:pt idx="2">
                  <c:v>51.45</c:v>
                </c:pt>
                <c:pt idx="3">
                  <c:v>51.45</c:v>
                </c:pt>
                <c:pt idx="4">
                  <c:v>51.45</c:v>
                </c:pt>
                <c:pt idx="5">
                  <c:v>51.45</c:v>
                </c:pt>
                <c:pt idx="6">
                  <c:v>51.45</c:v>
                </c:pt>
                <c:pt idx="7">
                  <c:v>51.45</c:v>
                </c:pt>
                <c:pt idx="8">
                  <c:v>51.45</c:v>
                </c:pt>
                <c:pt idx="9">
                  <c:v>51.45</c:v>
                </c:pt>
                <c:pt idx="10">
                  <c:v>51.45</c:v>
                </c:pt>
                <c:pt idx="11">
                  <c:v>51.45</c:v>
                </c:pt>
                <c:pt idx="12">
                  <c:v>51.45</c:v>
                </c:pt>
                <c:pt idx="13">
                  <c:v>51.45</c:v>
                </c:pt>
                <c:pt idx="14">
                  <c:v>51.45</c:v>
                </c:pt>
                <c:pt idx="15">
                  <c:v>51.45</c:v>
                </c:pt>
                <c:pt idx="16">
                  <c:v>51.45</c:v>
                </c:pt>
                <c:pt idx="17">
                  <c:v>51.45</c:v>
                </c:pt>
                <c:pt idx="18">
                  <c:v>51.45</c:v>
                </c:pt>
                <c:pt idx="19">
                  <c:v>51.45</c:v>
                </c:pt>
                <c:pt idx="20">
                  <c:v>51.45</c:v>
                </c:pt>
                <c:pt idx="21">
                  <c:v>51.45</c:v>
                </c:pt>
                <c:pt idx="22">
                  <c:v>51.45</c:v>
                </c:pt>
                <c:pt idx="23">
                  <c:v>51.45</c:v>
                </c:pt>
                <c:pt idx="24">
                  <c:v>51.45</c:v>
                </c:pt>
                <c:pt idx="25">
                  <c:v>51.45</c:v>
                </c:pt>
                <c:pt idx="26">
                  <c:v>51.45</c:v>
                </c:pt>
                <c:pt idx="27">
                  <c:v>51.45</c:v>
                </c:pt>
                <c:pt idx="28">
                  <c:v>51.45</c:v>
                </c:pt>
                <c:pt idx="29">
                  <c:v>51.45</c:v>
                </c:pt>
                <c:pt idx="30">
                  <c:v>51.45</c:v>
                </c:pt>
                <c:pt idx="31">
                  <c:v>51.45</c:v>
                </c:pt>
                <c:pt idx="32">
                  <c:v>51.45</c:v>
                </c:pt>
                <c:pt idx="33">
                  <c:v>51.45</c:v>
                </c:pt>
                <c:pt idx="34">
                  <c:v>51.45</c:v>
                </c:pt>
                <c:pt idx="35">
                  <c:v>51.45</c:v>
                </c:pt>
                <c:pt idx="36">
                  <c:v>51.45</c:v>
                </c:pt>
                <c:pt idx="37">
                  <c:v>51.45</c:v>
                </c:pt>
                <c:pt idx="38">
                  <c:v>51.45</c:v>
                </c:pt>
                <c:pt idx="39">
                  <c:v>51.45</c:v>
                </c:pt>
                <c:pt idx="40">
                  <c:v>51.45</c:v>
                </c:pt>
                <c:pt idx="41">
                  <c:v>51.45</c:v>
                </c:pt>
                <c:pt idx="42">
                  <c:v>51.45</c:v>
                </c:pt>
                <c:pt idx="43">
                  <c:v>51.45</c:v>
                </c:pt>
                <c:pt idx="44">
                  <c:v>51.45</c:v>
                </c:pt>
                <c:pt idx="45">
                  <c:v>51.45</c:v>
                </c:pt>
                <c:pt idx="46">
                  <c:v>51.45</c:v>
                </c:pt>
                <c:pt idx="47">
                  <c:v>51.45</c:v>
                </c:pt>
                <c:pt idx="48">
                  <c:v>51.45</c:v>
                </c:pt>
                <c:pt idx="49">
                  <c:v>51.45</c:v>
                </c:pt>
                <c:pt idx="50">
                  <c:v>51.45</c:v>
                </c:pt>
                <c:pt idx="51">
                  <c:v>51.45</c:v>
                </c:pt>
                <c:pt idx="52">
                  <c:v>51.45</c:v>
                </c:pt>
                <c:pt idx="53">
                  <c:v>51.45</c:v>
                </c:pt>
                <c:pt idx="54">
                  <c:v>51.45</c:v>
                </c:pt>
                <c:pt idx="55">
                  <c:v>51.45</c:v>
                </c:pt>
                <c:pt idx="56">
                  <c:v>51.45</c:v>
                </c:pt>
                <c:pt idx="57">
                  <c:v>51.45</c:v>
                </c:pt>
                <c:pt idx="58">
                  <c:v>51.45</c:v>
                </c:pt>
                <c:pt idx="59">
                  <c:v>51.45</c:v>
                </c:pt>
                <c:pt idx="60">
                  <c:v>51.45</c:v>
                </c:pt>
                <c:pt idx="61">
                  <c:v>51.45</c:v>
                </c:pt>
                <c:pt idx="62">
                  <c:v>51.45</c:v>
                </c:pt>
                <c:pt idx="63">
                  <c:v>51.45</c:v>
                </c:pt>
                <c:pt idx="64">
                  <c:v>51.45</c:v>
                </c:pt>
                <c:pt idx="65">
                  <c:v>51.45</c:v>
                </c:pt>
                <c:pt idx="66">
                  <c:v>51.45</c:v>
                </c:pt>
                <c:pt idx="67">
                  <c:v>51.45</c:v>
                </c:pt>
                <c:pt idx="68">
                  <c:v>51.45</c:v>
                </c:pt>
                <c:pt idx="69">
                  <c:v>51.45</c:v>
                </c:pt>
                <c:pt idx="70">
                  <c:v>51.45</c:v>
                </c:pt>
                <c:pt idx="71">
                  <c:v>51.45</c:v>
                </c:pt>
                <c:pt idx="72">
                  <c:v>51.45</c:v>
                </c:pt>
                <c:pt idx="73">
                  <c:v>51.45</c:v>
                </c:pt>
                <c:pt idx="74">
                  <c:v>51.45</c:v>
                </c:pt>
                <c:pt idx="75">
                  <c:v>51.45</c:v>
                </c:pt>
                <c:pt idx="76">
                  <c:v>51.45</c:v>
                </c:pt>
                <c:pt idx="77">
                  <c:v>51.45</c:v>
                </c:pt>
                <c:pt idx="78">
                  <c:v>51.45</c:v>
                </c:pt>
                <c:pt idx="79">
                  <c:v>51.45</c:v>
                </c:pt>
                <c:pt idx="80">
                  <c:v>51.45</c:v>
                </c:pt>
                <c:pt idx="81">
                  <c:v>51.45</c:v>
                </c:pt>
                <c:pt idx="82">
                  <c:v>51.45</c:v>
                </c:pt>
                <c:pt idx="83">
                  <c:v>51.45</c:v>
                </c:pt>
                <c:pt idx="84">
                  <c:v>51.45</c:v>
                </c:pt>
                <c:pt idx="85">
                  <c:v>51.45</c:v>
                </c:pt>
                <c:pt idx="86">
                  <c:v>51.45</c:v>
                </c:pt>
                <c:pt idx="87">
                  <c:v>51.45</c:v>
                </c:pt>
                <c:pt idx="88">
                  <c:v>51.45</c:v>
                </c:pt>
                <c:pt idx="89">
                  <c:v>51.45</c:v>
                </c:pt>
                <c:pt idx="90">
                  <c:v>51.45</c:v>
                </c:pt>
                <c:pt idx="91">
                  <c:v>51.45</c:v>
                </c:pt>
                <c:pt idx="92">
                  <c:v>51.45</c:v>
                </c:pt>
                <c:pt idx="93">
                  <c:v>51.45</c:v>
                </c:pt>
                <c:pt idx="94">
                  <c:v>51.45</c:v>
                </c:pt>
                <c:pt idx="95">
                  <c:v>51.45</c:v>
                </c:pt>
                <c:pt idx="96">
                  <c:v>51.45</c:v>
                </c:pt>
                <c:pt idx="97">
                  <c:v>51.45</c:v>
                </c:pt>
                <c:pt idx="98">
                  <c:v>51.45</c:v>
                </c:pt>
                <c:pt idx="99">
                  <c:v>51.45</c:v>
                </c:pt>
                <c:pt idx="100">
                  <c:v>51.45</c:v>
                </c:pt>
                <c:pt idx="101">
                  <c:v>51.45</c:v>
                </c:pt>
                <c:pt idx="102">
                  <c:v>51.45</c:v>
                </c:pt>
                <c:pt idx="103">
                  <c:v>51.45</c:v>
                </c:pt>
                <c:pt idx="104">
                  <c:v>51.45</c:v>
                </c:pt>
                <c:pt idx="105">
                  <c:v>51.45</c:v>
                </c:pt>
                <c:pt idx="106">
                  <c:v>51.45</c:v>
                </c:pt>
                <c:pt idx="107">
                  <c:v>51.45</c:v>
                </c:pt>
                <c:pt idx="108">
                  <c:v>51.45</c:v>
                </c:pt>
                <c:pt idx="109">
                  <c:v>51.45</c:v>
                </c:pt>
                <c:pt idx="110">
                  <c:v>51.45</c:v>
                </c:pt>
                <c:pt idx="111">
                  <c:v>51.45</c:v>
                </c:pt>
                <c:pt idx="112">
                  <c:v>51.45</c:v>
                </c:pt>
                <c:pt idx="113">
                  <c:v>51.45</c:v>
                </c:pt>
                <c:pt idx="114">
                  <c:v>51.45</c:v>
                </c:pt>
                <c:pt idx="115">
                  <c:v>51.45</c:v>
                </c:pt>
                <c:pt idx="116">
                  <c:v>51.45</c:v>
                </c:pt>
                <c:pt idx="117">
                  <c:v>51.45</c:v>
                </c:pt>
                <c:pt idx="118">
                  <c:v>51.45</c:v>
                </c:pt>
                <c:pt idx="119">
                  <c:v>51.45</c:v>
                </c:pt>
                <c:pt idx="120">
                  <c:v>51.45</c:v>
                </c:pt>
                <c:pt idx="121">
                  <c:v>51.45</c:v>
                </c:pt>
                <c:pt idx="122">
                  <c:v>51.45</c:v>
                </c:pt>
                <c:pt idx="123">
                  <c:v>51.45</c:v>
                </c:pt>
                <c:pt idx="124">
                  <c:v>51.45</c:v>
                </c:pt>
              </c:numCache>
            </c:numRef>
          </c:val>
          <c:smooth val="0"/>
        </c:ser>
        <c:ser>
          <c:idx val="9"/>
          <c:order val="13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'История-11 диаграмма'!$B$5:$B$129</c:f>
              <c:strCache>
                <c:ptCount val="125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 </c:v>
                </c:pt>
                <c:pt idx="3">
                  <c:v>МАОУ Лицей № 7 </c:v>
                </c:pt>
                <c:pt idx="4">
                  <c:v>МАОУ СШ № 32</c:v>
                </c:pt>
                <c:pt idx="5">
                  <c:v>МАОУ Гимназия № 9</c:v>
                </c:pt>
                <c:pt idx="6">
                  <c:v>МАОУ Гимназия № 8</c:v>
                </c:pt>
                <c:pt idx="7">
                  <c:v>МБОУ Лицей № 28</c:v>
                </c:pt>
                <c:pt idx="8">
                  <c:v>МАОУ СШ № 12</c:v>
                </c:pt>
                <c:pt idx="9">
                  <c:v>МАОУ СШ № 19</c:v>
                </c:pt>
                <c:pt idx="10">
                  <c:v>КИРОВСКИЙ РАЙОН</c:v>
                </c:pt>
                <c:pt idx="11">
                  <c:v>МАОУ Лицей № 6 "Перспектива"</c:v>
                </c:pt>
                <c:pt idx="12">
                  <c:v>МАОУ Гимназия № 6</c:v>
                </c:pt>
                <c:pt idx="13">
                  <c:v>МАОУ Гимназия № 4</c:v>
                </c:pt>
                <c:pt idx="14">
                  <c:v>МАОУ Гимназия № 10</c:v>
                </c:pt>
                <c:pt idx="15">
                  <c:v>МАОУ Лицей № 11</c:v>
                </c:pt>
                <c:pt idx="16">
                  <c:v>МБОУ СШ № 46</c:v>
                </c:pt>
                <c:pt idx="17">
                  <c:v>МБОУ СШ № 135</c:v>
                </c:pt>
                <c:pt idx="18">
                  <c:v>МАОУ СШ № 90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МБОУ СШ № 81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15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50</c:v>
                </c:pt>
                <c:pt idx="30">
                  <c:v>МАОУ СШ № 53</c:v>
                </c:pt>
                <c:pt idx="31">
                  <c:v>МБОУ СШ № 94</c:v>
                </c:pt>
                <c:pt idx="32">
                  <c:v>МБОУ СШ № 65</c:v>
                </c:pt>
                <c:pt idx="33">
                  <c:v>МБОУ СШ № 44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МАОУ СШ № 148</c:v>
                </c:pt>
                <c:pt idx="37">
                  <c:v>МАОУ СШ № 89</c:v>
                </c:pt>
                <c:pt idx="38">
                  <c:v>МАОУ Лицей № 12</c:v>
                </c:pt>
                <c:pt idx="39">
                  <c:v>МАОУ Лицей № 3</c:v>
                </c:pt>
                <c:pt idx="40">
                  <c:v>МБОУ СШ № 79</c:v>
                </c:pt>
                <c:pt idx="41">
                  <c:v>МБОУ СШ № 13</c:v>
                </c:pt>
                <c:pt idx="42">
                  <c:v>МБОУ СШ № 31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МБОУ Гимназия № 3</c:v>
                </c:pt>
                <c:pt idx="48">
                  <c:v>МБОУ СШ № 99</c:v>
                </c:pt>
                <c:pt idx="49">
                  <c:v>МБОУ СШ № 39</c:v>
                </c:pt>
                <c:pt idx="50">
                  <c:v>МАОУ Лицей № 1</c:v>
                </c:pt>
                <c:pt idx="51">
                  <c:v>МБОУ СШ № 95</c:v>
                </c:pt>
                <c:pt idx="52">
                  <c:v>МАОУ Школа-интернат № 1 </c:v>
                </c:pt>
                <c:pt idx="53">
                  <c:v>МБОУ Лицей № 8</c:v>
                </c:pt>
                <c:pt idx="54">
                  <c:v>МАОУ СШ № 82</c:v>
                </c:pt>
                <c:pt idx="55">
                  <c:v>МАОУ Гимназия № 13 "Академ"</c:v>
                </c:pt>
                <c:pt idx="56">
                  <c:v>МБОУ СШ № 3</c:v>
                </c:pt>
                <c:pt idx="57">
                  <c:v>МБОУ СШ № 72 </c:v>
                </c:pt>
                <c:pt idx="58">
                  <c:v>МБОУ Лицей № 10</c:v>
                </c:pt>
                <c:pt idx="59">
                  <c:v>МБОУ СШ № 133 </c:v>
                </c:pt>
                <c:pt idx="60">
                  <c:v>МБОУ СШ № 21</c:v>
                </c:pt>
                <c:pt idx="61">
                  <c:v>МБОУ СШ № 30</c:v>
                </c:pt>
                <c:pt idx="62">
                  <c:v>МБОУ СШ № 36</c:v>
                </c:pt>
                <c:pt idx="63">
                  <c:v>МБОУ СШ № 73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МАОУ СШ № 23</c:v>
                </c:pt>
                <c:pt idx="68">
                  <c:v>МАОУ Лицей № 9 "Лидер"</c:v>
                </c:pt>
                <c:pt idx="69">
                  <c:v>МАОУ СШ № 137</c:v>
                </c:pt>
                <c:pt idx="70">
                  <c:v>МАОУ СШ № 42</c:v>
                </c:pt>
                <c:pt idx="71">
                  <c:v>МБОУ СШ № 45</c:v>
                </c:pt>
                <c:pt idx="72">
                  <c:v>МАОУ Гимназия № 14</c:v>
                </c:pt>
                <c:pt idx="73">
                  <c:v>МАОУ СШ № 17</c:v>
                </c:pt>
                <c:pt idx="74">
                  <c:v>МАОУ СШ № 93</c:v>
                </c:pt>
                <c:pt idx="75">
                  <c:v>МБОУ СШ № 34</c:v>
                </c:pt>
                <c:pt idx="76">
                  <c:v>МАОУ СШ № 76</c:v>
                </c:pt>
                <c:pt idx="77">
                  <c:v>МБОУ СШ № 62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97</c:v>
                </c:pt>
                <c:pt idx="81">
                  <c:v>СОВЕТСКИЙ РАЙОН</c:v>
                </c:pt>
                <c:pt idx="82">
                  <c:v>МАОУ СШ № 1</c:v>
                </c:pt>
                <c:pt idx="83">
                  <c:v>МАОУ СШ № 121</c:v>
                </c:pt>
                <c:pt idx="84">
                  <c:v>МАОУ СШ № 152</c:v>
                </c:pt>
                <c:pt idx="85">
                  <c:v>МАОУ СШ № 134</c:v>
                </c:pt>
                <c:pt idx="86">
                  <c:v>МАОУ СШ № 24</c:v>
                </c:pt>
                <c:pt idx="87">
                  <c:v>МАОУ СШ № 150</c:v>
                </c:pt>
                <c:pt idx="88">
                  <c:v>МБОУ СШ № 5</c:v>
                </c:pt>
                <c:pt idx="89">
                  <c:v>МБОУ СШ № 91</c:v>
                </c:pt>
                <c:pt idx="90">
                  <c:v>МБОУ СШ № 147</c:v>
                </c:pt>
                <c:pt idx="91">
                  <c:v>МАОУ СШ № 144</c:v>
                </c:pt>
                <c:pt idx="92">
                  <c:v>МАОУ СШ № 143</c:v>
                </c:pt>
                <c:pt idx="93">
                  <c:v>МАОУ СШ № 151</c:v>
                </c:pt>
                <c:pt idx="94">
                  <c:v>МАОУ СШ № 141</c:v>
                </c:pt>
                <c:pt idx="95">
                  <c:v>МАОУ СШ № 7</c:v>
                </c:pt>
                <c:pt idx="96">
                  <c:v>МАОУ СШ № 85</c:v>
                </c:pt>
                <c:pt idx="97">
                  <c:v>МАОУ СШ № 145</c:v>
                </c:pt>
                <c:pt idx="98">
                  <c:v>МБОУ СШ № 98</c:v>
                </c:pt>
                <c:pt idx="99">
                  <c:v>МАОУ СШ № 149</c:v>
                </c:pt>
                <c:pt idx="100">
                  <c:v>МАОУ СШ № 139</c:v>
                </c:pt>
                <c:pt idx="101">
                  <c:v>МАОУ СШ № 108</c:v>
                </c:pt>
                <c:pt idx="102">
                  <c:v>МАОУ СШ № 154</c:v>
                </c:pt>
                <c:pt idx="103">
                  <c:v>МБОУ СШ № 18</c:v>
                </c:pt>
                <c:pt idx="104">
                  <c:v>МБОУ СШ № 129</c:v>
                </c:pt>
                <c:pt idx="105">
                  <c:v>МБОУ СШ № 56</c:v>
                </c:pt>
                <c:pt idx="106">
                  <c:v>МАОУ СШ № 115</c:v>
                </c:pt>
                <c:pt idx="107">
                  <c:v>МБОУ СШ № 69</c:v>
                </c:pt>
                <c:pt idx="108">
                  <c:v>МБОУ СШ № 156</c:v>
                </c:pt>
                <c:pt idx="109">
                  <c:v>МБОУ СШ № 2</c:v>
                </c:pt>
                <c:pt idx="110">
                  <c:v>МБОУ СШ № 22</c:v>
                </c:pt>
                <c:pt idx="111">
                  <c:v>МБОУ СШ № 66</c:v>
                </c:pt>
                <c:pt idx="112">
                  <c:v>МБОУ СШ № 70</c:v>
                </c:pt>
                <c:pt idx="113">
                  <c:v>ЦЕНТРАЛЬНЫЙ РАЙОН</c:v>
                </c:pt>
                <c:pt idx="114">
                  <c:v>МБОУ Лицей № 2</c:v>
                </c:pt>
                <c:pt idx="115">
                  <c:v>МАОУ Гимназия № 2</c:v>
                </c:pt>
                <c:pt idx="116">
                  <c:v>МБОУ Гимназия  № 16</c:v>
                </c:pt>
                <c:pt idx="117">
                  <c:v>МБОУ СШ № 10 </c:v>
                </c:pt>
                <c:pt idx="118">
                  <c:v>МБОУ СШ № 27</c:v>
                </c:pt>
                <c:pt idx="119">
                  <c:v>МАОУ СШ "Комплекс Покровский"</c:v>
                </c:pt>
                <c:pt idx="120">
                  <c:v>МБОУ СШ № 4</c:v>
                </c:pt>
                <c:pt idx="121">
                  <c:v>МБОУ СШ № 155</c:v>
                </c:pt>
                <c:pt idx="122">
                  <c:v>МБОУ Гимназия № 12 "М и Т"</c:v>
                </c:pt>
                <c:pt idx="123">
                  <c:v>МБОУ СШ № 14</c:v>
                </c:pt>
                <c:pt idx="124">
                  <c:v>МБОУ СШ № 51</c:v>
                </c:pt>
              </c:strCache>
            </c:strRef>
          </c:cat>
          <c:val>
            <c:numRef>
              <c:f>'История-11 диаграмма'!$AB$5:$AB$129</c:f>
              <c:numCache>
                <c:formatCode>0.00</c:formatCode>
                <c:ptCount val="125"/>
                <c:pt idx="0">
                  <c:v>38.75</c:v>
                </c:pt>
                <c:pt idx="1">
                  <c:v>52.93198052000001</c:v>
                </c:pt>
                <c:pt idx="2">
                  <c:v>50</c:v>
                </c:pt>
                <c:pt idx="3">
                  <c:v>72</c:v>
                </c:pt>
                <c:pt idx="4">
                  <c:v>56.428571429999998</c:v>
                </c:pt>
                <c:pt idx="5">
                  <c:v>46.2</c:v>
                </c:pt>
                <c:pt idx="6">
                  <c:v>43.090909089999997</c:v>
                </c:pt>
                <c:pt idx="7">
                  <c:v>54.6</c:v>
                </c:pt>
                <c:pt idx="8">
                  <c:v>53.636363639999999</c:v>
                </c:pt>
                <c:pt idx="9">
                  <c:v>47.5</c:v>
                </c:pt>
                <c:pt idx="10">
                  <c:v>47.698953824166665</c:v>
                </c:pt>
                <c:pt idx="11">
                  <c:v>55.166666669999998</c:v>
                </c:pt>
                <c:pt idx="12">
                  <c:v>62.333333330000002</c:v>
                </c:pt>
                <c:pt idx="13">
                  <c:v>48.416666669999998</c:v>
                </c:pt>
                <c:pt idx="14">
                  <c:v>65.666666669999998</c:v>
                </c:pt>
                <c:pt idx="15">
                  <c:v>52.083333330000002</c:v>
                </c:pt>
                <c:pt idx="16">
                  <c:v>43.571428570000002</c:v>
                </c:pt>
                <c:pt idx="17">
                  <c:v>29.285714290000001</c:v>
                </c:pt>
                <c:pt idx="19">
                  <c:v>38</c:v>
                </c:pt>
                <c:pt idx="20">
                  <c:v>48.5</c:v>
                </c:pt>
                <c:pt idx="21">
                  <c:v>46.363636360000001</c:v>
                </c:pt>
                <c:pt idx="23">
                  <c:v>55</c:v>
                </c:pt>
                <c:pt idx="24">
                  <c:v>28</c:v>
                </c:pt>
                <c:pt idx="25">
                  <c:v>45.537566137333336</c:v>
                </c:pt>
                <c:pt idx="26">
                  <c:v>48.25</c:v>
                </c:pt>
                <c:pt idx="27">
                  <c:v>53.7</c:v>
                </c:pt>
                <c:pt idx="28">
                  <c:v>62.8</c:v>
                </c:pt>
                <c:pt idx="29">
                  <c:v>26</c:v>
                </c:pt>
                <c:pt idx="30">
                  <c:v>41</c:v>
                </c:pt>
                <c:pt idx="31">
                  <c:v>48.333333330000002</c:v>
                </c:pt>
                <c:pt idx="33">
                  <c:v>57</c:v>
                </c:pt>
                <c:pt idx="35">
                  <c:v>52.444444439999998</c:v>
                </c:pt>
                <c:pt idx="36">
                  <c:v>41.25</c:v>
                </c:pt>
                <c:pt idx="38">
                  <c:v>28</c:v>
                </c:pt>
                <c:pt idx="39">
                  <c:v>43.785714290000001</c:v>
                </c:pt>
                <c:pt idx="41">
                  <c:v>48</c:v>
                </c:pt>
                <c:pt idx="42">
                  <c:v>50.5</c:v>
                </c:pt>
                <c:pt idx="43">
                  <c:v>52</c:v>
                </c:pt>
                <c:pt idx="44">
                  <c:v>30</c:v>
                </c:pt>
                <c:pt idx="45">
                  <c:v>53.630728958571424</c:v>
                </c:pt>
                <c:pt idx="46">
                  <c:v>60.529411760000002</c:v>
                </c:pt>
                <c:pt idx="47">
                  <c:v>61.416666669999998</c:v>
                </c:pt>
                <c:pt idx="48">
                  <c:v>53.333333330000002</c:v>
                </c:pt>
                <c:pt idx="50">
                  <c:v>57.928571429999998</c:v>
                </c:pt>
                <c:pt idx="51">
                  <c:v>49.4</c:v>
                </c:pt>
                <c:pt idx="52">
                  <c:v>58.5</c:v>
                </c:pt>
                <c:pt idx="53">
                  <c:v>71.666666669999998</c:v>
                </c:pt>
                <c:pt idx="54">
                  <c:v>72</c:v>
                </c:pt>
                <c:pt idx="55">
                  <c:v>63.666666669999998</c:v>
                </c:pt>
                <c:pt idx="56">
                  <c:v>43</c:v>
                </c:pt>
                <c:pt idx="57">
                  <c:v>50.333333330000002</c:v>
                </c:pt>
                <c:pt idx="59">
                  <c:v>35.166666669999998</c:v>
                </c:pt>
                <c:pt idx="60">
                  <c:v>33</c:v>
                </c:pt>
                <c:pt idx="64">
                  <c:v>40.888888889999997</c:v>
                </c:pt>
                <c:pt idx="65">
                  <c:v>49.319359888461534</c:v>
                </c:pt>
                <c:pt idx="66">
                  <c:v>55.444444439999998</c:v>
                </c:pt>
                <c:pt idx="67">
                  <c:v>51.375</c:v>
                </c:pt>
                <c:pt idx="68">
                  <c:v>58.75</c:v>
                </c:pt>
                <c:pt idx="69">
                  <c:v>40.4</c:v>
                </c:pt>
                <c:pt idx="70">
                  <c:v>50.333333330000002</c:v>
                </c:pt>
                <c:pt idx="71">
                  <c:v>38.352941180000002</c:v>
                </c:pt>
                <c:pt idx="72">
                  <c:v>55.545454550000002</c:v>
                </c:pt>
                <c:pt idx="73">
                  <c:v>45.4</c:v>
                </c:pt>
                <c:pt idx="74">
                  <c:v>56</c:v>
                </c:pt>
                <c:pt idx="76">
                  <c:v>54.272727269999997</c:v>
                </c:pt>
                <c:pt idx="77">
                  <c:v>33</c:v>
                </c:pt>
                <c:pt idx="79">
                  <c:v>49.777777780000001</c:v>
                </c:pt>
                <c:pt idx="80">
                  <c:v>52.5</c:v>
                </c:pt>
                <c:pt idx="81">
                  <c:v>50.988775968461532</c:v>
                </c:pt>
                <c:pt idx="82">
                  <c:v>43.8</c:v>
                </c:pt>
                <c:pt idx="83">
                  <c:v>47</c:v>
                </c:pt>
                <c:pt idx="84">
                  <c:v>45.7</c:v>
                </c:pt>
                <c:pt idx="86">
                  <c:v>47.066666669999996</c:v>
                </c:pt>
                <c:pt idx="87">
                  <c:v>54</c:v>
                </c:pt>
                <c:pt idx="88">
                  <c:v>50.4</c:v>
                </c:pt>
                <c:pt idx="89">
                  <c:v>51.285714290000001</c:v>
                </c:pt>
                <c:pt idx="90">
                  <c:v>37.857142860000003</c:v>
                </c:pt>
                <c:pt idx="91">
                  <c:v>44.4</c:v>
                </c:pt>
                <c:pt idx="92">
                  <c:v>49.030303029999999</c:v>
                </c:pt>
                <c:pt idx="93">
                  <c:v>53.736842109999998</c:v>
                </c:pt>
                <c:pt idx="94">
                  <c:v>48.454545449999998</c:v>
                </c:pt>
                <c:pt idx="95">
                  <c:v>53.333333330000002</c:v>
                </c:pt>
                <c:pt idx="96">
                  <c:v>48</c:v>
                </c:pt>
                <c:pt idx="97">
                  <c:v>51.58823529</c:v>
                </c:pt>
                <c:pt idx="98">
                  <c:v>79.333333330000002</c:v>
                </c:pt>
                <c:pt idx="99">
                  <c:v>54.647058819999998</c:v>
                </c:pt>
                <c:pt idx="100">
                  <c:v>49.714285709999999</c:v>
                </c:pt>
                <c:pt idx="101">
                  <c:v>58.875</c:v>
                </c:pt>
                <c:pt idx="103">
                  <c:v>40.799999999999997</c:v>
                </c:pt>
                <c:pt idx="104">
                  <c:v>40.285714290000001</c:v>
                </c:pt>
                <c:pt idx="106">
                  <c:v>52.666666669999998</c:v>
                </c:pt>
                <c:pt idx="107">
                  <c:v>42.4</c:v>
                </c:pt>
                <c:pt idx="110">
                  <c:v>49</c:v>
                </c:pt>
                <c:pt idx="111">
                  <c:v>53.333333330000002</c:v>
                </c:pt>
                <c:pt idx="112">
                  <c:v>79</c:v>
                </c:pt>
                <c:pt idx="113">
                  <c:v>53.685643059999997</c:v>
                </c:pt>
                <c:pt idx="114">
                  <c:v>51.53846154</c:v>
                </c:pt>
                <c:pt idx="115">
                  <c:v>60.714285709999999</c:v>
                </c:pt>
                <c:pt idx="116">
                  <c:v>64.944444439999998</c:v>
                </c:pt>
                <c:pt idx="117">
                  <c:v>49.25</c:v>
                </c:pt>
                <c:pt idx="118">
                  <c:v>48.666666669999998</c:v>
                </c:pt>
                <c:pt idx="123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128104"/>
        <c:axId val="297128496"/>
      </c:lineChart>
      <c:catAx>
        <c:axId val="29712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128496"/>
        <c:crosses val="autoZero"/>
        <c:auto val="1"/>
        <c:lblAlgn val="ctr"/>
        <c:lblOffset val="100"/>
        <c:noMultiLvlLbl val="0"/>
      </c:catAx>
      <c:valAx>
        <c:axId val="297128496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712810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3709995200480138"/>
          <c:y val="1.7751739943431405E-2"/>
          <c:w val="0.85783883275181017"/>
          <c:h val="4.19583376812748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74084</xdr:rowOff>
    </xdr:from>
    <xdr:to>
      <xdr:col>39</xdr:col>
      <xdr:colOff>71438</xdr:colOff>
      <xdr:row>0</xdr:row>
      <xdr:rowOff>5095875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497417</xdr:colOff>
      <xdr:row>0</xdr:row>
      <xdr:rowOff>413278</xdr:rowOff>
    </xdr:from>
    <xdr:to>
      <xdr:col>35</xdr:col>
      <xdr:colOff>504031</xdr:colOff>
      <xdr:row>0</xdr:row>
      <xdr:rowOff>3492500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0616334" y="413278"/>
          <a:ext cx="6614" cy="30792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0.09789</cdr:x>
      <cdr:y>0.06336</cdr:y>
    </cdr:from>
    <cdr:to>
      <cdr:x>0.09853</cdr:x>
      <cdr:y>0.67831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>
          <a:off x="2210862" y="318181"/>
          <a:ext cx="14455" cy="30881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0.21647</cdr:x>
      <cdr:y>0.0631</cdr:y>
    </cdr:from>
    <cdr:to>
      <cdr:x>0.21684</cdr:x>
      <cdr:y>0.68497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 flipH="1">
          <a:off x="4889257" y="316875"/>
          <a:ext cx="8357" cy="31229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0.37346</cdr:x>
      <cdr:y>0.06499</cdr:y>
    </cdr:from>
    <cdr:to>
      <cdr:x>0.37362</cdr:x>
      <cdr:y>0.68265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8435024" y="326379"/>
          <a:ext cx="3614" cy="31017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0.53115</cdr:x>
      <cdr:y>0.07159</cdr:y>
    </cdr:from>
    <cdr:to>
      <cdr:x>0.53179</cdr:x>
      <cdr:y>0.68671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 flipH="1">
          <a:off x="11996603" y="359486"/>
          <a:ext cx="14455" cy="30890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0.65723</cdr:x>
      <cdr:y>0.06428</cdr:y>
    </cdr:from>
    <cdr:to>
      <cdr:x>0.65759</cdr:x>
      <cdr:y>0.67586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14844394" y="322801"/>
          <a:ext cx="8131" cy="30712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0.02699</cdr:x>
      <cdr:y>0.06397</cdr:y>
    </cdr:from>
    <cdr:to>
      <cdr:x>0.02752</cdr:x>
      <cdr:y>0.67849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609665" y="321219"/>
          <a:ext cx="11971" cy="308599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39</xdr:col>
      <xdr:colOff>83343</xdr:colOff>
      <xdr:row>0</xdr:row>
      <xdr:rowOff>5107781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B2DF8D58-F134-46D6-AF57-D59A647B62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489479</xdr:colOff>
      <xdr:row>0</xdr:row>
      <xdr:rowOff>348455</xdr:rowOff>
    </xdr:from>
    <xdr:to>
      <xdr:col>35</xdr:col>
      <xdr:colOff>502707</xdr:colOff>
      <xdr:row>0</xdr:row>
      <xdr:rowOff>3499114</xdr:rowOff>
    </xdr:to>
    <xdr:cxnSp macro="">
      <xdr:nvCxnSpPr>
        <xdr:cNvPr id="4" name="Прямая соединительная линия 3"/>
        <xdr:cNvCxnSpPr/>
      </xdr:nvCxnSpPr>
      <xdr:spPr>
        <a:xfrm flipH="1">
          <a:off x="20534312" y="348455"/>
          <a:ext cx="13228" cy="31506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0.09741</cdr:x>
      <cdr:y>0.06336</cdr:y>
    </cdr:from>
    <cdr:to>
      <cdr:x>0.09805</cdr:x>
      <cdr:y>0.67831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9F0B5DB7-C8EF-44EC-A5B6-DFFBEA80D679}"/>
            </a:ext>
          </a:extLst>
        </cdr:cNvPr>
        <cdr:cNvCxnSpPr/>
      </cdr:nvCxnSpPr>
      <cdr:spPr>
        <a:xfrm xmlns:a="http://schemas.openxmlformats.org/drawingml/2006/main">
          <a:off x="2199757" y="323629"/>
          <a:ext cx="14453" cy="31410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0.21605</cdr:x>
      <cdr:y>0.06522</cdr:y>
    </cdr:from>
    <cdr:to>
      <cdr:x>0.21642</cdr:x>
      <cdr:y>0.68709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="" xmlns:a16="http://schemas.microsoft.com/office/drawing/2014/main" id="{CA5B01B3-3963-4ACD-B682-D5AC4D7E2FD0}"/>
            </a:ext>
          </a:extLst>
        </cdr:cNvPr>
        <cdr:cNvCxnSpPr/>
      </cdr:nvCxnSpPr>
      <cdr:spPr>
        <a:xfrm xmlns:a="http://schemas.openxmlformats.org/drawingml/2006/main" flipH="1">
          <a:off x="4879157" y="333129"/>
          <a:ext cx="8356" cy="31763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0.3745</cdr:x>
      <cdr:y>0.06711</cdr:y>
    </cdr:from>
    <cdr:to>
      <cdr:x>0.37466</cdr:x>
      <cdr:y>0.68477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8457443" y="342794"/>
          <a:ext cx="3614" cy="31548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0.53096</cdr:x>
      <cdr:y>0.06204</cdr:y>
    </cdr:from>
    <cdr:to>
      <cdr:x>0.53151</cdr:x>
      <cdr:y>0.6762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A79D3899-1507-495C-BED7-3FCB92E98516}"/>
            </a:ext>
          </a:extLst>
        </cdr:cNvPr>
        <cdr:cNvCxnSpPr/>
      </cdr:nvCxnSpPr>
      <cdr:spPr>
        <a:xfrm xmlns:a="http://schemas.openxmlformats.org/drawingml/2006/main">
          <a:off x="11991045" y="316907"/>
          <a:ext cx="12421" cy="31369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0.65775</cdr:x>
      <cdr:y>0.06435</cdr:y>
    </cdr:from>
    <cdr:to>
      <cdr:x>0.65811</cdr:x>
      <cdr:y>0.67594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8679E72-5A3D-4668-92BC-1FFBEFC86D92}"/>
            </a:ext>
          </a:extLst>
        </cdr:cNvPr>
        <cdr:cNvCxnSpPr/>
      </cdr:nvCxnSpPr>
      <cdr:spPr>
        <a:xfrm xmlns:a="http://schemas.openxmlformats.org/drawingml/2006/main" flipH="1">
          <a:off x="14854305" y="328706"/>
          <a:ext cx="8130" cy="31238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0.02652</cdr:x>
      <cdr:y>0.07232</cdr:y>
    </cdr:from>
    <cdr:to>
      <cdr:x>0.02705</cdr:x>
      <cdr:y>0.68684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599007" y="369416"/>
          <a:ext cx="11970" cy="31388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 refreshError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2"/>
  <sheetViews>
    <sheetView tabSelected="1" zoomScale="90" zoomScaleNormal="90" workbookViewId="0">
      <selection activeCell="E67" sqref="E67"/>
    </sheetView>
  </sheetViews>
  <sheetFormatPr defaultRowHeight="15" x14ac:dyDescent="0.25"/>
  <cols>
    <col min="1" max="1" width="5.7109375" style="455" customWidth="1"/>
    <col min="2" max="2" width="32.7109375" style="455" customWidth="1"/>
    <col min="3" max="14" width="7.7109375" style="481" customWidth="1"/>
    <col min="15" max="30" width="7.7109375" style="455" customWidth="1"/>
    <col min="31" max="31" width="8.7109375" style="455" customWidth="1"/>
    <col min="32" max="16384" width="9.140625" style="455"/>
  </cols>
  <sheetData>
    <row r="1" spans="1:34" ht="409.5" customHeight="1" thickBot="1" x14ac:dyDescent="0.3"/>
    <row r="2" spans="1:34" x14ac:dyDescent="0.25">
      <c r="A2" s="885" t="s">
        <v>108</v>
      </c>
      <c r="B2" s="887" t="s">
        <v>0</v>
      </c>
      <c r="C2" s="889">
        <v>2021</v>
      </c>
      <c r="D2" s="890"/>
      <c r="E2" s="890"/>
      <c r="F2" s="891"/>
      <c r="G2" s="889">
        <v>2020</v>
      </c>
      <c r="H2" s="890"/>
      <c r="I2" s="890"/>
      <c r="J2" s="891"/>
      <c r="K2" s="889">
        <v>2019</v>
      </c>
      <c r="L2" s="890"/>
      <c r="M2" s="890"/>
      <c r="N2" s="891"/>
      <c r="O2" s="889">
        <v>2018</v>
      </c>
      <c r="P2" s="890"/>
      <c r="Q2" s="890"/>
      <c r="R2" s="891"/>
      <c r="S2" s="892">
        <v>2017</v>
      </c>
      <c r="T2" s="893"/>
      <c r="U2" s="893"/>
      <c r="V2" s="894"/>
      <c r="W2" s="892">
        <v>2016</v>
      </c>
      <c r="X2" s="893"/>
      <c r="Y2" s="893"/>
      <c r="Z2" s="894"/>
      <c r="AA2" s="892">
        <v>2015</v>
      </c>
      <c r="AB2" s="893"/>
      <c r="AC2" s="893"/>
      <c r="AD2" s="894"/>
      <c r="AE2" s="883" t="s">
        <v>123</v>
      </c>
    </row>
    <row r="3" spans="1:34" ht="49.5" customHeight="1" thickBot="1" x14ac:dyDescent="0.3">
      <c r="A3" s="886"/>
      <c r="B3" s="888"/>
      <c r="C3" s="538" t="s">
        <v>116</v>
      </c>
      <c r="D3" s="602" t="s">
        <v>125</v>
      </c>
      <c r="E3" s="726" t="s">
        <v>117</v>
      </c>
      <c r="F3" s="161" t="s">
        <v>120</v>
      </c>
      <c r="G3" s="538" t="s">
        <v>116</v>
      </c>
      <c r="H3" s="172" t="s">
        <v>125</v>
      </c>
      <c r="I3" s="172" t="s">
        <v>117</v>
      </c>
      <c r="J3" s="161" t="s">
        <v>120</v>
      </c>
      <c r="K3" s="538" t="s">
        <v>116</v>
      </c>
      <c r="L3" s="172" t="s">
        <v>125</v>
      </c>
      <c r="M3" s="605" t="s">
        <v>117</v>
      </c>
      <c r="N3" s="161" t="s">
        <v>120</v>
      </c>
      <c r="O3" s="162" t="s">
        <v>116</v>
      </c>
      <c r="P3" s="172" t="s">
        <v>125</v>
      </c>
      <c r="Q3" s="172" t="s">
        <v>117</v>
      </c>
      <c r="R3" s="163" t="s">
        <v>120</v>
      </c>
      <c r="S3" s="162" t="s">
        <v>116</v>
      </c>
      <c r="T3" s="172" t="s">
        <v>125</v>
      </c>
      <c r="U3" s="172" t="s">
        <v>117</v>
      </c>
      <c r="V3" s="163" t="s">
        <v>120</v>
      </c>
      <c r="W3" s="162" t="s">
        <v>116</v>
      </c>
      <c r="X3" s="172" t="s">
        <v>125</v>
      </c>
      <c r="Y3" s="172" t="s">
        <v>117</v>
      </c>
      <c r="Z3" s="163" t="s">
        <v>120</v>
      </c>
      <c r="AA3" s="162" t="s">
        <v>116</v>
      </c>
      <c r="AB3" s="172" t="s">
        <v>125</v>
      </c>
      <c r="AC3" s="172" t="s">
        <v>117</v>
      </c>
      <c r="AD3" s="161" t="s">
        <v>120</v>
      </c>
      <c r="AE3" s="884"/>
    </row>
    <row r="4" spans="1:34" ht="15" customHeight="1" thickBot="1" x14ac:dyDescent="0.3">
      <c r="A4" s="246"/>
      <c r="B4" s="556" t="s">
        <v>143</v>
      </c>
      <c r="C4" s="557">
        <f>C5+C6+C15+C30+C50+C70+C86+C118</f>
        <v>779</v>
      </c>
      <c r="D4" s="561">
        <f>AVERAGE(D5,D7:D14,D16:D29,D31:D49,D51:D69,D71:D85,D87:D117,D119:D129)</f>
        <v>53.274825224944365</v>
      </c>
      <c r="E4" s="559">
        <v>54.04</v>
      </c>
      <c r="F4" s="560"/>
      <c r="G4" s="557">
        <f>G5+G6+G15+G30+G50+G70+G86+G118</f>
        <v>664</v>
      </c>
      <c r="H4" s="561">
        <f>AVERAGE(H5,H7:H14,H16:H29,H31:H49,H51:H69,H71:H85,H87:H117,H119:H129)</f>
        <v>53.85412266049363</v>
      </c>
      <c r="I4" s="558">
        <v>53.85</v>
      </c>
      <c r="J4" s="560"/>
      <c r="K4" s="557">
        <f>K5+K6+K15+K30+K50+K70+K86+K118</f>
        <v>703</v>
      </c>
      <c r="L4" s="561">
        <f>AVERAGE(L5,L7:L14,L16:L29,L31:L49,L51:L69,L71:L85,L87:L117,L119:L129)</f>
        <v>55.431698717948734</v>
      </c>
      <c r="M4" s="559">
        <v>57.49</v>
      </c>
      <c r="N4" s="560"/>
      <c r="O4" s="557">
        <f>O5+O6+O15+O30+O50+O70+O86+O118</f>
        <v>789</v>
      </c>
      <c r="P4" s="561">
        <f>AVERAGE(P5,P7:P14,P16:P29,P31:P49,P51:P69,P71:P85,P87:P117,P119:P129)</f>
        <v>55.487131077912117</v>
      </c>
      <c r="Q4" s="559">
        <v>56.26</v>
      </c>
      <c r="R4" s="560"/>
      <c r="S4" s="563">
        <f>S5+S6+S15+S30+S50+S70+S86+S118</f>
        <v>756</v>
      </c>
      <c r="T4" s="561">
        <f>AVERAGE(T5,T7:T14,T16:T29,T31:T49,T51:T69,T71:T85,T87:T117,T119:T129)</f>
        <v>52.158724044539639</v>
      </c>
      <c r="U4" s="558">
        <v>54.87</v>
      </c>
      <c r="V4" s="562"/>
      <c r="W4" s="563">
        <f>W5+W6+W15+W30+W50+W70+W86+W118</f>
        <v>813</v>
      </c>
      <c r="X4" s="561">
        <f>AVERAGE(X5,X7:X14,X16:X29,X31:X49,X51:X69,X71:X85,X87:X117,X119:X129)</f>
        <v>52.576657456725101</v>
      </c>
      <c r="Y4" s="558">
        <v>53.21</v>
      </c>
      <c r="Z4" s="562"/>
      <c r="AA4" s="563">
        <f>AA5+AA6+AA15+AA30+AA50+AA70+AA86+AA118</f>
        <v>800</v>
      </c>
      <c r="AB4" s="561">
        <f>AVERAGE(AB5,AB7:AB14,AB16:AB29,AB31:AB49,AB51:AB69,AB71:AB85,AB87:AB117,AB119:AB129)</f>
        <v>50.078533680210533</v>
      </c>
      <c r="AC4" s="558">
        <v>51.45</v>
      </c>
      <c r="AD4" s="560"/>
      <c r="AE4" s="564"/>
      <c r="AG4" s="175"/>
      <c r="AH4" s="71" t="s">
        <v>129</v>
      </c>
    </row>
    <row r="5" spans="1:34" ht="15" customHeight="1" thickBot="1" x14ac:dyDescent="0.3">
      <c r="A5" s="391">
        <v>1</v>
      </c>
      <c r="B5" s="542" t="s">
        <v>34</v>
      </c>
      <c r="C5" s="753">
        <v>6</v>
      </c>
      <c r="D5" s="861">
        <v>50</v>
      </c>
      <c r="E5" s="754">
        <v>54.04</v>
      </c>
      <c r="F5" s="755">
        <v>66</v>
      </c>
      <c r="G5" s="606">
        <v>3</v>
      </c>
      <c r="H5" s="675">
        <v>47</v>
      </c>
      <c r="I5" s="568">
        <v>53.85</v>
      </c>
      <c r="J5" s="607">
        <v>69</v>
      </c>
      <c r="K5" s="593">
        <v>1</v>
      </c>
      <c r="L5" s="566">
        <v>62</v>
      </c>
      <c r="M5" s="567">
        <v>57.49</v>
      </c>
      <c r="N5" s="594">
        <v>29</v>
      </c>
      <c r="O5" s="593">
        <v>7</v>
      </c>
      <c r="P5" s="566">
        <v>67.099999999999994</v>
      </c>
      <c r="Q5" s="568">
        <v>56.26</v>
      </c>
      <c r="R5" s="594">
        <v>12</v>
      </c>
      <c r="S5" s="593">
        <v>4</v>
      </c>
      <c r="T5" s="569">
        <v>47.5</v>
      </c>
      <c r="U5" s="570">
        <v>54.87</v>
      </c>
      <c r="V5" s="546">
        <v>71</v>
      </c>
      <c r="W5" s="592">
        <v>2</v>
      </c>
      <c r="X5" s="569">
        <v>44.5</v>
      </c>
      <c r="Y5" s="571">
        <v>53.21</v>
      </c>
      <c r="Z5" s="546">
        <v>79</v>
      </c>
      <c r="AA5" s="590">
        <v>4</v>
      </c>
      <c r="AB5" s="572">
        <v>38.75</v>
      </c>
      <c r="AC5" s="565">
        <v>51.45</v>
      </c>
      <c r="AD5" s="546">
        <v>84</v>
      </c>
      <c r="AE5" s="573">
        <f>N5+R5+V5+Z5+AD5+J5+F5</f>
        <v>410</v>
      </c>
      <c r="AG5" s="174"/>
      <c r="AH5" s="71" t="s">
        <v>130</v>
      </c>
    </row>
    <row r="6" spans="1:34" ht="15" customHeight="1" thickBot="1" x14ac:dyDescent="0.3">
      <c r="A6" s="246"/>
      <c r="B6" s="407" t="s">
        <v>144</v>
      </c>
      <c r="C6" s="408">
        <f>SUM(C7:C14)</f>
        <v>57</v>
      </c>
      <c r="D6" s="430">
        <f>AVERAGE(D7:D14)</f>
        <v>56.622506313131311</v>
      </c>
      <c r="E6" s="410">
        <v>54.04</v>
      </c>
      <c r="F6" s="411"/>
      <c r="G6" s="408">
        <f>SUM(G7:G14)</f>
        <v>47</v>
      </c>
      <c r="H6" s="430">
        <f>AVERAGE(H7:H14)</f>
        <v>59.774431818181824</v>
      </c>
      <c r="I6" s="409">
        <v>53.85</v>
      </c>
      <c r="J6" s="411"/>
      <c r="K6" s="408">
        <f>SUM(K7:K14)</f>
        <v>48</v>
      </c>
      <c r="L6" s="409">
        <f>AVERAGE(L7:L14)</f>
        <v>61.01</v>
      </c>
      <c r="M6" s="410">
        <v>57.49</v>
      </c>
      <c r="N6" s="411"/>
      <c r="O6" s="408">
        <f>SUM(O7:O14)</f>
        <v>58</v>
      </c>
      <c r="P6" s="430">
        <f>AVERAGE(P7:P14)</f>
        <v>55.375</v>
      </c>
      <c r="Q6" s="410">
        <v>56.26</v>
      </c>
      <c r="R6" s="411"/>
      <c r="S6" s="413">
        <f>SUM(S7:S14)</f>
        <v>56</v>
      </c>
      <c r="T6" s="430">
        <f>AVERAGE(T7:T14)</f>
        <v>55.372147950089129</v>
      </c>
      <c r="U6" s="409">
        <v>54.87</v>
      </c>
      <c r="V6" s="412"/>
      <c r="W6" s="413">
        <f>SUM(W7:W14)</f>
        <v>62</v>
      </c>
      <c r="X6" s="430">
        <f>AVERAGE(X7:X14)</f>
        <v>55.344791666666666</v>
      </c>
      <c r="Y6" s="409">
        <v>53.21</v>
      </c>
      <c r="Z6" s="412"/>
      <c r="AA6" s="413">
        <f>SUM(AA7:AA14)</f>
        <v>69</v>
      </c>
      <c r="AB6" s="430">
        <f>AVERAGE(AB7:AB14)</f>
        <v>52.931980519999996</v>
      </c>
      <c r="AC6" s="409">
        <v>51.45</v>
      </c>
      <c r="AD6" s="411"/>
      <c r="AE6" s="414"/>
      <c r="AG6" s="173"/>
      <c r="AH6" s="71" t="s">
        <v>131</v>
      </c>
    </row>
    <row r="7" spans="1:34" ht="15" customHeight="1" x14ac:dyDescent="0.25">
      <c r="A7" s="458">
        <v>1</v>
      </c>
      <c r="B7" s="18" t="s">
        <v>172</v>
      </c>
      <c r="C7" s="679">
        <v>14</v>
      </c>
      <c r="D7" s="686">
        <v>52.8</v>
      </c>
      <c r="E7" s="732">
        <v>54.04</v>
      </c>
      <c r="F7" s="499">
        <v>50</v>
      </c>
      <c r="G7" s="608">
        <v>6</v>
      </c>
      <c r="H7" s="656">
        <v>55.333333333333343</v>
      </c>
      <c r="I7" s="9">
        <v>53.85</v>
      </c>
      <c r="J7" s="288">
        <v>46</v>
      </c>
      <c r="K7" s="86">
        <v>18</v>
      </c>
      <c r="L7" s="240">
        <v>64.67</v>
      </c>
      <c r="M7" s="525">
        <v>57.49</v>
      </c>
      <c r="N7" s="397">
        <v>19</v>
      </c>
      <c r="O7" s="86">
        <v>10</v>
      </c>
      <c r="P7" s="240">
        <v>56</v>
      </c>
      <c r="Q7" s="9">
        <v>56.26</v>
      </c>
      <c r="R7" s="397">
        <v>51</v>
      </c>
      <c r="S7" s="86">
        <v>17</v>
      </c>
      <c r="T7" s="153">
        <v>61.352941176470587</v>
      </c>
      <c r="U7" s="111">
        <v>54.87</v>
      </c>
      <c r="V7" s="399">
        <v>22</v>
      </c>
      <c r="W7" s="101">
        <v>8</v>
      </c>
      <c r="X7" s="153">
        <v>54.875</v>
      </c>
      <c r="Y7" s="102">
        <v>53.21</v>
      </c>
      <c r="Z7" s="399">
        <v>45</v>
      </c>
      <c r="AA7" s="88">
        <v>11</v>
      </c>
      <c r="AB7" s="129">
        <v>43.090909089999997</v>
      </c>
      <c r="AC7" s="206">
        <v>51.45</v>
      </c>
      <c r="AD7" s="399">
        <v>75</v>
      </c>
      <c r="AE7" s="25">
        <f>N7+R7+V7+Z7+AD7+J7+F7</f>
        <v>308</v>
      </c>
      <c r="AG7" s="170"/>
      <c r="AH7" s="71" t="s">
        <v>132</v>
      </c>
    </row>
    <row r="8" spans="1:34" ht="15" customHeight="1" x14ac:dyDescent="0.25">
      <c r="A8" s="405">
        <v>2</v>
      </c>
      <c r="B8" s="313" t="s">
        <v>81</v>
      </c>
      <c r="C8" s="756">
        <v>11</v>
      </c>
      <c r="D8" s="798">
        <v>53.727272727272727</v>
      </c>
      <c r="E8" s="757">
        <v>54.04</v>
      </c>
      <c r="F8" s="502">
        <v>45</v>
      </c>
      <c r="G8" s="609">
        <v>11</v>
      </c>
      <c r="H8" s="665">
        <v>68.545454545454547</v>
      </c>
      <c r="I8" s="146">
        <v>53.85</v>
      </c>
      <c r="J8" s="301">
        <v>8</v>
      </c>
      <c r="K8" s="86">
        <v>10</v>
      </c>
      <c r="L8" s="240">
        <v>61.9</v>
      </c>
      <c r="M8" s="525">
        <v>57.49</v>
      </c>
      <c r="N8" s="397">
        <v>30</v>
      </c>
      <c r="O8" s="86">
        <v>11</v>
      </c>
      <c r="P8" s="240">
        <v>54</v>
      </c>
      <c r="Q8" s="9">
        <v>56.26</v>
      </c>
      <c r="R8" s="397">
        <v>61</v>
      </c>
      <c r="S8" s="86">
        <v>12</v>
      </c>
      <c r="T8" s="153">
        <v>53.583333333333336</v>
      </c>
      <c r="U8" s="111">
        <v>54.87</v>
      </c>
      <c r="V8" s="399">
        <v>48</v>
      </c>
      <c r="W8" s="101">
        <v>20</v>
      </c>
      <c r="X8" s="151">
        <v>48.15</v>
      </c>
      <c r="Y8" s="102">
        <v>53.21</v>
      </c>
      <c r="Z8" s="399">
        <v>71</v>
      </c>
      <c r="AA8" s="88">
        <v>20</v>
      </c>
      <c r="AB8" s="129">
        <v>46.2</v>
      </c>
      <c r="AC8" s="206">
        <v>51.45</v>
      </c>
      <c r="AD8" s="399">
        <v>68</v>
      </c>
      <c r="AE8" s="456">
        <f t="shared" ref="AE8:AE69" si="0">N8+R8+V8+Z8+AD8+J8+F8</f>
        <v>331</v>
      </c>
      <c r="AF8" s="10"/>
    </row>
    <row r="9" spans="1:34" ht="15" customHeight="1" x14ac:dyDescent="0.25">
      <c r="A9" s="22">
        <v>3</v>
      </c>
      <c r="B9" s="18" t="s">
        <v>80</v>
      </c>
      <c r="C9" s="679">
        <v>8</v>
      </c>
      <c r="D9" s="686">
        <v>63.875</v>
      </c>
      <c r="E9" s="732">
        <v>54.04</v>
      </c>
      <c r="F9" s="499">
        <v>7</v>
      </c>
      <c r="G9" s="608">
        <v>12</v>
      </c>
      <c r="H9" s="656">
        <v>65.25</v>
      </c>
      <c r="I9" s="9">
        <v>53.85</v>
      </c>
      <c r="J9" s="288">
        <v>18</v>
      </c>
      <c r="K9" s="86">
        <v>4</v>
      </c>
      <c r="L9" s="240">
        <v>64.5</v>
      </c>
      <c r="M9" s="9">
        <v>57.49</v>
      </c>
      <c r="N9" s="396">
        <v>20</v>
      </c>
      <c r="O9" s="86">
        <v>4</v>
      </c>
      <c r="P9" s="240">
        <v>66</v>
      </c>
      <c r="Q9" s="9">
        <v>56.26</v>
      </c>
      <c r="R9" s="396">
        <v>16</v>
      </c>
      <c r="S9" s="86">
        <v>5</v>
      </c>
      <c r="T9" s="130">
        <v>72.2</v>
      </c>
      <c r="U9" s="53">
        <v>54.87</v>
      </c>
      <c r="V9" s="399">
        <v>3</v>
      </c>
      <c r="W9" s="101">
        <v>9</v>
      </c>
      <c r="X9" s="130">
        <v>63.777777777777779</v>
      </c>
      <c r="Y9" s="31">
        <v>53.21</v>
      </c>
      <c r="Z9" s="399">
        <v>16</v>
      </c>
      <c r="AA9" s="88">
        <v>6</v>
      </c>
      <c r="AB9" s="128">
        <v>72</v>
      </c>
      <c r="AC9" s="8">
        <v>51.45</v>
      </c>
      <c r="AD9" s="399">
        <v>3</v>
      </c>
      <c r="AE9" s="25">
        <f t="shared" si="0"/>
        <v>83</v>
      </c>
      <c r="AF9" s="10"/>
    </row>
    <row r="10" spans="1:34" ht="15" customHeight="1" x14ac:dyDescent="0.25">
      <c r="A10" s="22">
        <v>4</v>
      </c>
      <c r="B10" s="18" t="s">
        <v>78</v>
      </c>
      <c r="C10" s="679">
        <v>3</v>
      </c>
      <c r="D10" s="686">
        <v>50</v>
      </c>
      <c r="E10" s="732">
        <v>54.04</v>
      </c>
      <c r="F10" s="499">
        <v>65</v>
      </c>
      <c r="G10" s="608">
        <v>2</v>
      </c>
      <c r="H10" s="656">
        <v>68</v>
      </c>
      <c r="I10" s="9">
        <v>53.85</v>
      </c>
      <c r="J10" s="288">
        <v>9</v>
      </c>
      <c r="K10" s="86">
        <v>6</v>
      </c>
      <c r="L10" s="129">
        <v>54</v>
      </c>
      <c r="M10" s="525">
        <v>57.49</v>
      </c>
      <c r="N10" s="397">
        <v>64</v>
      </c>
      <c r="O10" s="86">
        <v>9</v>
      </c>
      <c r="P10" s="129">
        <v>47</v>
      </c>
      <c r="Q10" s="9">
        <v>56.26</v>
      </c>
      <c r="R10" s="397">
        <v>81</v>
      </c>
      <c r="S10" s="86">
        <v>2</v>
      </c>
      <c r="T10" s="151">
        <v>49.5</v>
      </c>
      <c r="U10" s="111">
        <v>54.87</v>
      </c>
      <c r="V10" s="399">
        <v>63</v>
      </c>
      <c r="W10" s="101">
        <v>5</v>
      </c>
      <c r="X10" s="153">
        <v>65.8</v>
      </c>
      <c r="Y10" s="102">
        <v>53.21</v>
      </c>
      <c r="Z10" s="399">
        <v>9</v>
      </c>
      <c r="AA10" s="88">
        <v>5</v>
      </c>
      <c r="AB10" s="128">
        <v>54.6</v>
      </c>
      <c r="AC10" s="206">
        <v>51.45</v>
      </c>
      <c r="AD10" s="399">
        <v>26</v>
      </c>
      <c r="AE10" s="25">
        <f t="shared" si="0"/>
        <v>317</v>
      </c>
      <c r="AF10" s="10"/>
    </row>
    <row r="11" spans="1:34" ht="15" customHeight="1" x14ac:dyDescent="0.25">
      <c r="A11" s="22">
        <v>5</v>
      </c>
      <c r="B11" s="18" t="s">
        <v>170</v>
      </c>
      <c r="C11" s="679">
        <v>9</v>
      </c>
      <c r="D11" s="686">
        <v>39.444444444444443</v>
      </c>
      <c r="E11" s="732">
        <v>54.04</v>
      </c>
      <c r="F11" s="499">
        <v>87</v>
      </c>
      <c r="G11" s="608">
        <v>5</v>
      </c>
      <c r="H11" s="656">
        <v>50.6</v>
      </c>
      <c r="I11" s="9">
        <v>53.85</v>
      </c>
      <c r="J11" s="288">
        <v>63</v>
      </c>
      <c r="K11" s="349"/>
      <c r="L11" s="9"/>
      <c r="M11" s="525">
        <v>57.49</v>
      </c>
      <c r="N11" s="397">
        <v>105</v>
      </c>
      <c r="O11" s="86">
        <v>7</v>
      </c>
      <c r="P11" s="241">
        <v>43</v>
      </c>
      <c r="Q11" s="9">
        <v>56.26</v>
      </c>
      <c r="R11" s="397">
        <v>91</v>
      </c>
      <c r="S11" s="86">
        <v>4</v>
      </c>
      <c r="T11" s="151">
        <v>47</v>
      </c>
      <c r="U11" s="111">
        <v>54.87</v>
      </c>
      <c r="V11" s="399">
        <v>73</v>
      </c>
      <c r="W11" s="101">
        <v>2</v>
      </c>
      <c r="X11" s="98">
        <v>51.5</v>
      </c>
      <c r="Y11" s="102">
        <v>53.21</v>
      </c>
      <c r="Z11" s="399">
        <v>62</v>
      </c>
      <c r="AA11" s="88">
        <v>11</v>
      </c>
      <c r="AB11" s="128">
        <v>53.636363639999999</v>
      </c>
      <c r="AC11" s="206">
        <v>51.45</v>
      </c>
      <c r="AD11" s="399">
        <v>31</v>
      </c>
      <c r="AE11" s="25">
        <f t="shared" si="0"/>
        <v>512</v>
      </c>
      <c r="AF11" s="10"/>
    </row>
    <row r="12" spans="1:34" ht="15" customHeight="1" x14ac:dyDescent="0.25">
      <c r="A12" s="22">
        <v>6</v>
      </c>
      <c r="B12" s="18" t="s">
        <v>173</v>
      </c>
      <c r="C12" s="679">
        <v>6</v>
      </c>
      <c r="D12" s="686">
        <v>38.333333333333336</v>
      </c>
      <c r="E12" s="732">
        <v>54.04</v>
      </c>
      <c r="F12" s="499">
        <v>90</v>
      </c>
      <c r="G12" s="608">
        <v>5</v>
      </c>
      <c r="H12" s="656">
        <v>64.8</v>
      </c>
      <c r="I12" s="9">
        <v>53.85</v>
      </c>
      <c r="J12" s="288">
        <v>20</v>
      </c>
      <c r="K12" s="86">
        <v>6</v>
      </c>
      <c r="L12" s="240">
        <v>46.33</v>
      </c>
      <c r="M12" s="525">
        <v>57.49</v>
      </c>
      <c r="N12" s="397">
        <v>81</v>
      </c>
      <c r="O12" s="86">
        <v>7</v>
      </c>
      <c r="P12" s="240">
        <v>56</v>
      </c>
      <c r="Q12" s="9">
        <v>56.26</v>
      </c>
      <c r="R12" s="397">
        <v>53</v>
      </c>
      <c r="S12" s="86">
        <v>4</v>
      </c>
      <c r="T12" s="153">
        <v>71.25</v>
      </c>
      <c r="U12" s="111">
        <v>54.87</v>
      </c>
      <c r="V12" s="399">
        <v>4</v>
      </c>
      <c r="W12" s="101">
        <v>9</v>
      </c>
      <c r="X12" s="151">
        <v>45.555555555555557</v>
      </c>
      <c r="Y12" s="102">
        <v>53.21</v>
      </c>
      <c r="Z12" s="399">
        <v>76</v>
      </c>
      <c r="AA12" s="88">
        <v>8</v>
      </c>
      <c r="AB12" s="129">
        <v>47.5</v>
      </c>
      <c r="AC12" s="206">
        <v>51.45</v>
      </c>
      <c r="AD12" s="399">
        <v>63</v>
      </c>
      <c r="AE12" s="25">
        <f t="shared" si="0"/>
        <v>387</v>
      </c>
      <c r="AF12" s="10"/>
    </row>
    <row r="13" spans="1:34" ht="15" customHeight="1" x14ac:dyDescent="0.25">
      <c r="A13" s="415">
        <v>7</v>
      </c>
      <c r="B13" s="18" t="s">
        <v>84</v>
      </c>
      <c r="C13" s="679">
        <v>5</v>
      </c>
      <c r="D13" s="686">
        <v>54.8</v>
      </c>
      <c r="E13" s="732">
        <v>54.04</v>
      </c>
      <c r="F13" s="499">
        <v>41</v>
      </c>
      <c r="G13" s="608">
        <v>3</v>
      </c>
      <c r="H13" s="656">
        <v>39</v>
      </c>
      <c r="I13" s="9">
        <v>53.85</v>
      </c>
      <c r="J13" s="288">
        <v>80</v>
      </c>
      <c r="K13" s="86">
        <v>3</v>
      </c>
      <c r="L13" s="241">
        <v>53.67</v>
      </c>
      <c r="M13" s="525">
        <v>57.49</v>
      </c>
      <c r="N13" s="397">
        <v>67</v>
      </c>
      <c r="O13" s="86">
        <v>7</v>
      </c>
      <c r="P13" s="241">
        <v>52</v>
      </c>
      <c r="Q13" s="9">
        <v>56.26</v>
      </c>
      <c r="R13" s="397">
        <v>66</v>
      </c>
      <c r="S13" s="86">
        <v>11</v>
      </c>
      <c r="T13" s="151">
        <v>47.090909090909093</v>
      </c>
      <c r="U13" s="111">
        <v>54.87</v>
      </c>
      <c r="V13" s="399">
        <v>72</v>
      </c>
      <c r="W13" s="101">
        <v>5</v>
      </c>
      <c r="X13" s="153">
        <v>67.599999999999994</v>
      </c>
      <c r="Y13" s="102">
        <v>53.21</v>
      </c>
      <c r="Z13" s="399">
        <v>4</v>
      </c>
      <c r="AA13" s="88">
        <v>7</v>
      </c>
      <c r="AB13" s="128">
        <v>56.428571429999998</v>
      </c>
      <c r="AC13" s="206">
        <v>51.45</v>
      </c>
      <c r="AD13" s="399">
        <v>19</v>
      </c>
      <c r="AE13" s="25">
        <f t="shared" si="0"/>
        <v>349</v>
      </c>
      <c r="AF13" s="10"/>
    </row>
    <row r="14" spans="1:34" ht="15" customHeight="1" thickBot="1" x14ac:dyDescent="0.3">
      <c r="A14" s="415">
        <v>8</v>
      </c>
      <c r="B14" s="356" t="s">
        <v>151</v>
      </c>
      <c r="C14" s="743">
        <v>1</v>
      </c>
      <c r="D14" s="860">
        <v>100</v>
      </c>
      <c r="E14" s="745">
        <v>54.04</v>
      </c>
      <c r="F14" s="746">
        <v>1</v>
      </c>
      <c r="G14" s="610">
        <v>3</v>
      </c>
      <c r="H14" s="697">
        <v>66.666666666666671</v>
      </c>
      <c r="I14" s="253">
        <v>53.85</v>
      </c>
      <c r="J14" s="611">
        <v>13</v>
      </c>
      <c r="K14" s="86">
        <v>1</v>
      </c>
      <c r="L14" s="241">
        <v>82</v>
      </c>
      <c r="M14" s="540">
        <v>57.49</v>
      </c>
      <c r="N14" s="397">
        <v>2</v>
      </c>
      <c r="O14" s="86">
        <v>3</v>
      </c>
      <c r="P14" s="241">
        <v>69</v>
      </c>
      <c r="Q14" s="9">
        <v>56.26</v>
      </c>
      <c r="R14" s="397">
        <v>11</v>
      </c>
      <c r="S14" s="86">
        <v>1</v>
      </c>
      <c r="T14" s="151">
        <v>41</v>
      </c>
      <c r="U14" s="111">
        <v>54.87</v>
      </c>
      <c r="V14" s="399">
        <v>89</v>
      </c>
      <c r="W14" s="101">
        <v>4</v>
      </c>
      <c r="X14" s="151">
        <v>45.5</v>
      </c>
      <c r="Y14" s="102">
        <v>53.21</v>
      </c>
      <c r="Z14" s="399">
        <v>77</v>
      </c>
      <c r="AA14" s="88">
        <v>1</v>
      </c>
      <c r="AB14" s="297">
        <v>50</v>
      </c>
      <c r="AC14" s="206">
        <v>51.45</v>
      </c>
      <c r="AD14" s="399">
        <v>48</v>
      </c>
      <c r="AE14" s="457">
        <f t="shared" si="0"/>
        <v>241</v>
      </c>
      <c r="AF14" s="10"/>
    </row>
    <row r="15" spans="1:34" ht="15" customHeight="1" thickBot="1" x14ac:dyDescent="0.3">
      <c r="A15" s="416"/>
      <c r="B15" s="417" t="s">
        <v>145</v>
      </c>
      <c r="C15" s="418">
        <f>SUM(C16:C29)</f>
        <v>93</v>
      </c>
      <c r="D15" s="440">
        <f>AVERAGE(D16:D29)</f>
        <v>52.016666666666659</v>
      </c>
      <c r="E15" s="419">
        <v>54.04</v>
      </c>
      <c r="F15" s="420"/>
      <c r="G15" s="418">
        <f>SUM(G16:G29)</f>
        <v>51</v>
      </c>
      <c r="H15" s="440">
        <f>AVERAGE(H16:H29)</f>
        <v>53.740367965367959</v>
      </c>
      <c r="I15" s="603">
        <v>53.85</v>
      </c>
      <c r="J15" s="420"/>
      <c r="K15" s="418">
        <f>SUM(K16:K29)</f>
        <v>78</v>
      </c>
      <c r="L15" s="440">
        <f>AVERAGE(L16:L29)</f>
        <v>55.541666666666664</v>
      </c>
      <c r="M15" s="419">
        <v>57.49</v>
      </c>
      <c r="N15" s="420"/>
      <c r="O15" s="418">
        <f>SUM(O16:O29)</f>
        <v>83</v>
      </c>
      <c r="P15" s="440">
        <f>AVERAGE(P16:P29)</f>
        <v>52.663636363636357</v>
      </c>
      <c r="Q15" s="419">
        <v>56.26</v>
      </c>
      <c r="R15" s="420"/>
      <c r="S15" s="585">
        <f>SUM(S16:S29)</f>
        <v>73</v>
      </c>
      <c r="T15" s="421">
        <f>AVERAGE(T16:T29)</f>
        <v>50.357305194805193</v>
      </c>
      <c r="U15" s="422">
        <v>54.87</v>
      </c>
      <c r="V15" s="423"/>
      <c r="W15" s="585">
        <f>SUM(W16:W29)</f>
        <v>97</v>
      </c>
      <c r="X15" s="421">
        <f>AVERAGE(X16:X29)</f>
        <v>47.943997668997675</v>
      </c>
      <c r="Y15" s="424">
        <v>53.21</v>
      </c>
      <c r="Z15" s="428"/>
      <c r="AA15" s="425">
        <f>SUM(AA16:AA29)</f>
        <v>77</v>
      </c>
      <c r="AB15" s="426">
        <f>AVERAGE(AB16:AB29)</f>
        <v>47.698953824166665</v>
      </c>
      <c r="AC15" s="427">
        <v>51.45</v>
      </c>
      <c r="AD15" s="428"/>
      <c r="AE15" s="429"/>
      <c r="AF15" s="10"/>
    </row>
    <row r="16" spans="1:34" ht="15" customHeight="1" x14ac:dyDescent="0.25">
      <c r="A16" s="22">
        <v>1</v>
      </c>
      <c r="B16" s="18" t="s">
        <v>4</v>
      </c>
      <c r="C16" s="679">
        <v>22</v>
      </c>
      <c r="D16" s="686">
        <v>57.9</v>
      </c>
      <c r="E16" s="732">
        <v>54.04</v>
      </c>
      <c r="F16" s="499">
        <v>27</v>
      </c>
      <c r="G16" s="679">
        <v>10</v>
      </c>
      <c r="H16" s="686">
        <v>65.400000000000006</v>
      </c>
      <c r="I16" s="525">
        <v>53.85</v>
      </c>
      <c r="J16" s="499">
        <v>17</v>
      </c>
      <c r="K16" s="86">
        <v>7</v>
      </c>
      <c r="L16" s="240">
        <v>56</v>
      </c>
      <c r="M16" s="525">
        <v>57.49</v>
      </c>
      <c r="N16" s="397">
        <v>53</v>
      </c>
      <c r="O16" s="86">
        <v>13</v>
      </c>
      <c r="P16" s="240">
        <v>59.46</v>
      </c>
      <c r="Q16" s="9">
        <v>56.26</v>
      </c>
      <c r="R16" s="396">
        <v>35</v>
      </c>
      <c r="S16" s="86">
        <v>10</v>
      </c>
      <c r="T16" s="153">
        <v>68</v>
      </c>
      <c r="U16" s="111">
        <v>54.87</v>
      </c>
      <c r="V16" s="399">
        <v>9</v>
      </c>
      <c r="W16" s="101">
        <v>11</v>
      </c>
      <c r="X16" s="151">
        <v>39.363636363636367</v>
      </c>
      <c r="Y16" s="102">
        <v>53.21</v>
      </c>
      <c r="Z16" s="399">
        <v>93</v>
      </c>
      <c r="AA16" s="88">
        <v>12</v>
      </c>
      <c r="AB16" s="129">
        <v>48.416666669999998</v>
      </c>
      <c r="AC16" s="206">
        <v>51.45</v>
      </c>
      <c r="AD16" s="399">
        <v>58</v>
      </c>
      <c r="AE16" s="25">
        <f t="shared" si="0"/>
        <v>292</v>
      </c>
      <c r="AF16" s="10"/>
    </row>
    <row r="17" spans="1:32" ht="15" customHeight="1" x14ac:dyDescent="0.25">
      <c r="A17" s="22">
        <v>2</v>
      </c>
      <c r="B17" s="18" t="s">
        <v>6</v>
      </c>
      <c r="C17" s="679">
        <v>9</v>
      </c>
      <c r="D17" s="686">
        <v>58.3</v>
      </c>
      <c r="E17" s="732">
        <v>54.04</v>
      </c>
      <c r="F17" s="499">
        <v>25</v>
      </c>
      <c r="G17" s="679">
        <v>6</v>
      </c>
      <c r="H17" s="686">
        <v>63.833333333333343</v>
      </c>
      <c r="I17" s="525">
        <v>53.85</v>
      </c>
      <c r="J17" s="499">
        <v>25</v>
      </c>
      <c r="K17" s="347">
        <v>6</v>
      </c>
      <c r="L17" s="240">
        <v>59</v>
      </c>
      <c r="M17" s="525">
        <v>57.49</v>
      </c>
      <c r="N17" s="396">
        <v>41</v>
      </c>
      <c r="O17" s="86">
        <v>10</v>
      </c>
      <c r="P17" s="240">
        <v>66.400000000000006</v>
      </c>
      <c r="Q17" s="9">
        <v>56.26</v>
      </c>
      <c r="R17" s="396">
        <v>15</v>
      </c>
      <c r="S17" s="86">
        <v>8</v>
      </c>
      <c r="T17" s="130">
        <v>63.125</v>
      </c>
      <c r="U17" s="53">
        <v>54.87</v>
      </c>
      <c r="V17" s="399">
        <v>19</v>
      </c>
      <c r="W17" s="101">
        <v>8</v>
      </c>
      <c r="X17" s="130">
        <v>66.125</v>
      </c>
      <c r="Y17" s="31">
        <v>53.21</v>
      </c>
      <c r="Z17" s="399">
        <v>7</v>
      </c>
      <c r="AA17" s="88">
        <v>3</v>
      </c>
      <c r="AB17" s="128">
        <v>62.333333330000002</v>
      </c>
      <c r="AC17" s="8">
        <v>51.45</v>
      </c>
      <c r="AD17" s="399">
        <v>10</v>
      </c>
      <c r="AE17" s="168">
        <f t="shared" si="0"/>
        <v>142</v>
      </c>
      <c r="AF17" s="10"/>
    </row>
    <row r="18" spans="1:32" ht="15" customHeight="1" x14ac:dyDescent="0.25">
      <c r="A18" s="22">
        <v>3</v>
      </c>
      <c r="B18" s="18" t="s">
        <v>12</v>
      </c>
      <c r="C18" s="679">
        <v>10</v>
      </c>
      <c r="D18" s="686">
        <v>57.2</v>
      </c>
      <c r="E18" s="732">
        <v>54.04</v>
      </c>
      <c r="F18" s="499">
        <v>32</v>
      </c>
      <c r="G18" s="679">
        <v>7</v>
      </c>
      <c r="H18" s="686">
        <v>51</v>
      </c>
      <c r="I18" s="525">
        <v>53.85</v>
      </c>
      <c r="J18" s="499">
        <v>59</v>
      </c>
      <c r="K18" s="86">
        <v>14</v>
      </c>
      <c r="L18" s="240">
        <v>61</v>
      </c>
      <c r="M18" s="525">
        <v>57.49</v>
      </c>
      <c r="N18" s="397">
        <v>34</v>
      </c>
      <c r="O18" s="347">
        <v>11</v>
      </c>
      <c r="P18" s="240">
        <v>53.82</v>
      </c>
      <c r="Q18" s="9">
        <v>56.26</v>
      </c>
      <c r="R18" s="396">
        <v>63</v>
      </c>
      <c r="S18" s="86">
        <v>8</v>
      </c>
      <c r="T18" s="153">
        <v>66</v>
      </c>
      <c r="U18" s="111">
        <v>54.87</v>
      </c>
      <c r="V18" s="399">
        <v>12</v>
      </c>
      <c r="W18" s="101">
        <v>15</v>
      </c>
      <c r="X18" s="153">
        <v>53.866666666666667</v>
      </c>
      <c r="Y18" s="102">
        <v>53.21</v>
      </c>
      <c r="Z18" s="399">
        <v>50</v>
      </c>
      <c r="AA18" s="88">
        <v>12</v>
      </c>
      <c r="AB18" s="128">
        <v>65.666666669999998</v>
      </c>
      <c r="AC18" s="206">
        <v>51.45</v>
      </c>
      <c r="AD18" s="399">
        <v>6</v>
      </c>
      <c r="AE18" s="456">
        <f t="shared" si="0"/>
        <v>256</v>
      </c>
      <c r="AF18" s="10"/>
    </row>
    <row r="19" spans="1:32" ht="15" customHeight="1" x14ac:dyDescent="0.25">
      <c r="A19" s="22">
        <v>4</v>
      </c>
      <c r="B19" s="18" t="s">
        <v>5</v>
      </c>
      <c r="C19" s="679">
        <v>9</v>
      </c>
      <c r="D19" s="686">
        <v>63.8</v>
      </c>
      <c r="E19" s="732">
        <v>54.04</v>
      </c>
      <c r="F19" s="499">
        <v>8</v>
      </c>
      <c r="G19" s="679">
        <v>8</v>
      </c>
      <c r="H19" s="686">
        <v>58.625</v>
      </c>
      <c r="I19" s="525">
        <v>53.85</v>
      </c>
      <c r="J19" s="499">
        <v>33</v>
      </c>
      <c r="K19" s="86">
        <v>7</v>
      </c>
      <c r="L19" s="241">
        <v>59</v>
      </c>
      <c r="M19" s="525">
        <v>57.49</v>
      </c>
      <c r="N19" s="397">
        <v>40</v>
      </c>
      <c r="O19" s="86">
        <v>13</v>
      </c>
      <c r="P19" s="241">
        <v>53.08</v>
      </c>
      <c r="Q19" s="9">
        <v>56.26</v>
      </c>
      <c r="R19" s="396">
        <v>65</v>
      </c>
      <c r="S19" s="86">
        <v>4</v>
      </c>
      <c r="T19" s="151">
        <v>43.25</v>
      </c>
      <c r="U19" s="111">
        <v>54.87</v>
      </c>
      <c r="V19" s="399">
        <v>82</v>
      </c>
      <c r="W19" s="101">
        <v>6</v>
      </c>
      <c r="X19" s="153">
        <v>59.333333333333336</v>
      </c>
      <c r="Y19" s="102">
        <v>53.21</v>
      </c>
      <c r="Z19" s="399">
        <v>30</v>
      </c>
      <c r="AA19" s="88">
        <v>6</v>
      </c>
      <c r="AB19" s="128">
        <v>55.166666669999998</v>
      </c>
      <c r="AC19" s="206">
        <v>51.45</v>
      </c>
      <c r="AD19" s="399">
        <v>23</v>
      </c>
      <c r="AE19" s="25">
        <f t="shared" si="0"/>
        <v>281</v>
      </c>
      <c r="AF19" s="10"/>
    </row>
    <row r="20" spans="1:32" ht="15" customHeight="1" x14ac:dyDescent="0.25">
      <c r="A20" s="22">
        <v>5</v>
      </c>
      <c r="B20" s="18" t="s">
        <v>7</v>
      </c>
      <c r="C20" s="679">
        <v>2</v>
      </c>
      <c r="D20" s="686">
        <v>56.5</v>
      </c>
      <c r="E20" s="732">
        <v>54.04</v>
      </c>
      <c r="F20" s="499">
        <v>34</v>
      </c>
      <c r="G20" s="679">
        <v>1</v>
      </c>
      <c r="H20" s="686">
        <v>65</v>
      </c>
      <c r="I20" s="525">
        <v>53.85</v>
      </c>
      <c r="J20" s="499">
        <v>19</v>
      </c>
      <c r="K20" s="86">
        <v>13</v>
      </c>
      <c r="L20" s="240">
        <v>63</v>
      </c>
      <c r="M20" s="525">
        <v>57.49</v>
      </c>
      <c r="N20" s="397">
        <v>25</v>
      </c>
      <c r="O20" s="86">
        <v>6</v>
      </c>
      <c r="P20" s="240">
        <v>61.33</v>
      </c>
      <c r="Q20" s="9">
        <v>56.26</v>
      </c>
      <c r="R20" s="396">
        <v>30</v>
      </c>
      <c r="S20" s="86">
        <v>16</v>
      </c>
      <c r="T20" s="153">
        <v>58.8125</v>
      </c>
      <c r="U20" s="111">
        <v>54.87</v>
      </c>
      <c r="V20" s="399">
        <v>30</v>
      </c>
      <c r="W20" s="101">
        <v>15</v>
      </c>
      <c r="X20" s="153">
        <v>54.4</v>
      </c>
      <c r="Y20" s="102">
        <v>53.21</v>
      </c>
      <c r="Z20" s="399">
        <v>49</v>
      </c>
      <c r="AA20" s="88">
        <v>12</v>
      </c>
      <c r="AB20" s="128">
        <v>52.083333330000002</v>
      </c>
      <c r="AC20" s="206">
        <v>51.45</v>
      </c>
      <c r="AD20" s="399">
        <v>38</v>
      </c>
      <c r="AE20" s="168">
        <f t="shared" si="0"/>
        <v>225</v>
      </c>
      <c r="AF20" s="10"/>
    </row>
    <row r="21" spans="1:32" s="481" customFormat="1" ht="15" customHeight="1" x14ac:dyDescent="0.25">
      <c r="A21" s="22">
        <v>6</v>
      </c>
      <c r="B21" s="18" t="s">
        <v>175</v>
      </c>
      <c r="C21" s="679">
        <v>14</v>
      </c>
      <c r="D21" s="686">
        <v>40.6</v>
      </c>
      <c r="E21" s="732">
        <v>54.04</v>
      </c>
      <c r="F21" s="499">
        <v>84</v>
      </c>
      <c r="G21" s="679">
        <v>4</v>
      </c>
      <c r="H21" s="686">
        <v>50.5</v>
      </c>
      <c r="I21" s="525">
        <v>53.85</v>
      </c>
      <c r="J21" s="499">
        <v>64</v>
      </c>
      <c r="K21" s="86">
        <v>12</v>
      </c>
      <c r="L21" s="241">
        <v>35.5</v>
      </c>
      <c r="M21" s="525">
        <v>57.49</v>
      </c>
      <c r="N21" s="397">
        <v>100</v>
      </c>
      <c r="O21" s="86">
        <v>3</v>
      </c>
      <c r="P21" s="241">
        <v>45.33</v>
      </c>
      <c r="Q21" s="9">
        <v>56.26</v>
      </c>
      <c r="R21" s="397">
        <v>85</v>
      </c>
      <c r="S21" s="86">
        <v>4</v>
      </c>
      <c r="T21" s="151">
        <v>47</v>
      </c>
      <c r="U21" s="111">
        <v>54.87</v>
      </c>
      <c r="V21" s="399">
        <v>74</v>
      </c>
      <c r="W21" s="101">
        <v>6</v>
      </c>
      <c r="X21" s="151">
        <v>40.166666666666664</v>
      </c>
      <c r="Y21" s="102">
        <v>53.21</v>
      </c>
      <c r="Z21" s="399">
        <v>91</v>
      </c>
      <c r="AA21" s="88">
        <v>11</v>
      </c>
      <c r="AB21" s="129">
        <v>46.363636360000001</v>
      </c>
      <c r="AC21" s="206">
        <v>51.45</v>
      </c>
      <c r="AD21" s="399">
        <v>67</v>
      </c>
      <c r="AE21" s="168">
        <f t="shared" si="0"/>
        <v>565</v>
      </c>
      <c r="AF21" s="10"/>
    </row>
    <row r="22" spans="1:32" ht="15" customHeight="1" x14ac:dyDescent="0.25">
      <c r="A22" s="22">
        <v>7</v>
      </c>
      <c r="B22" s="18" t="s">
        <v>8</v>
      </c>
      <c r="C22" s="679">
        <v>9</v>
      </c>
      <c r="D22" s="686">
        <v>54.1</v>
      </c>
      <c r="E22" s="732">
        <v>54.04</v>
      </c>
      <c r="F22" s="499">
        <v>43</v>
      </c>
      <c r="G22" s="679">
        <v>7</v>
      </c>
      <c r="H22" s="686">
        <v>56.285714285714278</v>
      </c>
      <c r="I22" s="525">
        <v>53.85</v>
      </c>
      <c r="J22" s="499">
        <v>42</v>
      </c>
      <c r="K22" s="347">
        <v>8</v>
      </c>
      <c r="L22" s="241">
        <v>51</v>
      </c>
      <c r="M22" s="525">
        <v>57.49</v>
      </c>
      <c r="N22" s="397">
        <v>74</v>
      </c>
      <c r="O22" s="86">
        <v>13</v>
      </c>
      <c r="P22" s="241">
        <v>43.38</v>
      </c>
      <c r="Q22" s="9">
        <v>56.26</v>
      </c>
      <c r="R22" s="396">
        <v>89</v>
      </c>
      <c r="S22" s="86">
        <v>1</v>
      </c>
      <c r="T22" s="151">
        <v>38</v>
      </c>
      <c r="U22" s="111">
        <v>54.87</v>
      </c>
      <c r="V22" s="399">
        <v>98</v>
      </c>
      <c r="W22" s="101">
        <v>8</v>
      </c>
      <c r="X22" s="153">
        <v>52.625</v>
      </c>
      <c r="Y22" s="102">
        <v>53.21</v>
      </c>
      <c r="Z22" s="399">
        <v>55</v>
      </c>
      <c r="AA22" s="88">
        <v>7</v>
      </c>
      <c r="AB22" s="129">
        <v>43.571428570000002</v>
      </c>
      <c r="AC22" s="206">
        <v>51.45</v>
      </c>
      <c r="AD22" s="399">
        <v>74</v>
      </c>
      <c r="AE22" s="25">
        <f t="shared" si="0"/>
        <v>475</v>
      </c>
      <c r="AF22" s="10"/>
    </row>
    <row r="23" spans="1:32" ht="15" customHeight="1" x14ac:dyDescent="0.25">
      <c r="A23" s="22">
        <v>8</v>
      </c>
      <c r="B23" s="32" t="s">
        <v>72</v>
      </c>
      <c r="C23" s="682"/>
      <c r="D23" s="687"/>
      <c r="E23" s="733">
        <v>54.04</v>
      </c>
      <c r="F23" s="504">
        <v>96</v>
      </c>
      <c r="G23" s="682"/>
      <c r="H23" s="687"/>
      <c r="I23" s="541">
        <v>53.85</v>
      </c>
      <c r="J23" s="504">
        <v>94</v>
      </c>
      <c r="K23" s="86">
        <v>4</v>
      </c>
      <c r="L23" s="241">
        <v>57</v>
      </c>
      <c r="M23" s="541">
        <v>57.49</v>
      </c>
      <c r="N23" s="397">
        <v>50</v>
      </c>
      <c r="O23" s="86">
        <v>6</v>
      </c>
      <c r="P23" s="241">
        <v>59</v>
      </c>
      <c r="Q23" s="9">
        <v>56.26</v>
      </c>
      <c r="R23" s="397">
        <v>38</v>
      </c>
      <c r="S23" s="108"/>
      <c r="T23" s="109"/>
      <c r="U23" s="111">
        <v>54.87</v>
      </c>
      <c r="V23" s="373">
        <v>107</v>
      </c>
      <c r="W23" s="101">
        <v>4</v>
      </c>
      <c r="X23" s="151">
        <v>43.25</v>
      </c>
      <c r="Y23" s="102">
        <v>53.21</v>
      </c>
      <c r="Z23" s="399">
        <v>83</v>
      </c>
      <c r="AA23" s="88">
        <v>1</v>
      </c>
      <c r="AB23" s="128">
        <v>55</v>
      </c>
      <c r="AC23" s="206">
        <v>51.45</v>
      </c>
      <c r="AD23" s="399">
        <v>24</v>
      </c>
      <c r="AE23" s="25">
        <f t="shared" si="0"/>
        <v>492</v>
      </c>
      <c r="AF23" s="10"/>
    </row>
    <row r="24" spans="1:32" ht="15" customHeight="1" x14ac:dyDescent="0.25">
      <c r="A24" s="22">
        <v>9</v>
      </c>
      <c r="B24" s="18" t="s">
        <v>9</v>
      </c>
      <c r="C24" s="679">
        <v>1</v>
      </c>
      <c r="D24" s="686">
        <v>47</v>
      </c>
      <c r="E24" s="732">
        <v>54.04</v>
      </c>
      <c r="F24" s="499">
        <v>73</v>
      </c>
      <c r="G24" s="679"/>
      <c r="H24" s="686"/>
      <c r="I24" s="525">
        <v>53.85</v>
      </c>
      <c r="J24" s="499">
        <v>94</v>
      </c>
      <c r="K24" s="86">
        <v>1</v>
      </c>
      <c r="L24" s="241">
        <v>64</v>
      </c>
      <c r="M24" s="525">
        <v>57.49</v>
      </c>
      <c r="N24" s="397">
        <v>23</v>
      </c>
      <c r="O24" s="349"/>
      <c r="P24" s="9"/>
      <c r="Q24" s="9">
        <v>56.26</v>
      </c>
      <c r="R24" s="397">
        <v>105</v>
      </c>
      <c r="S24" s="86">
        <v>3</v>
      </c>
      <c r="T24" s="151">
        <v>42</v>
      </c>
      <c r="U24" s="111">
        <v>54.87</v>
      </c>
      <c r="V24" s="399">
        <v>86</v>
      </c>
      <c r="W24" s="101">
        <v>3</v>
      </c>
      <c r="X24" s="151">
        <v>47</v>
      </c>
      <c r="Y24" s="102">
        <v>53.21</v>
      </c>
      <c r="Z24" s="399">
        <v>73</v>
      </c>
      <c r="AA24" s="88">
        <v>1</v>
      </c>
      <c r="AB24" s="129">
        <v>38</v>
      </c>
      <c r="AC24" s="206">
        <v>51.45</v>
      </c>
      <c r="AD24" s="399">
        <v>86</v>
      </c>
      <c r="AE24" s="25">
        <f t="shared" si="0"/>
        <v>540</v>
      </c>
      <c r="AF24" s="10"/>
    </row>
    <row r="25" spans="1:32" ht="15" customHeight="1" x14ac:dyDescent="0.25">
      <c r="A25" s="22">
        <v>10</v>
      </c>
      <c r="B25" s="18" t="s">
        <v>10</v>
      </c>
      <c r="C25" s="679">
        <v>3</v>
      </c>
      <c r="D25" s="686">
        <v>46.7</v>
      </c>
      <c r="E25" s="732">
        <v>54.04</v>
      </c>
      <c r="F25" s="499">
        <v>75</v>
      </c>
      <c r="G25" s="679">
        <v>1</v>
      </c>
      <c r="H25" s="686">
        <v>43</v>
      </c>
      <c r="I25" s="525">
        <v>53.85</v>
      </c>
      <c r="J25" s="499">
        <v>73</v>
      </c>
      <c r="K25" s="86">
        <v>3</v>
      </c>
      <c r="L25" s="240">
        <v>44</v>
      </c>
      <c r="M25" s="525">
        <v>57.49</v>
      </c>
      <c r="N25" s="397">
        <v>86</v>
      </c>
      <c r="O25" s="86">
        <v>4</v>
      </c>
      <c r="P25" s="241">
        <v>44</v>
      </c>
      <c r="Q25" s="9">
        <v>56.26</v>
      </c>
      <c r="R25" s="397">
        <v>87</v>
      </c>
      <c r="S25" s="86">
        <v>7</v>
      </c>
      <c r="T25" s="151">
        <v>41.142857142857146</v>
      </c>
      <c r="U25" s="111">
        <v>54.87</v>
      </c>
      <c r="V25" s="399">
        <v>88</v>
      </c>
      <c r="W25" s="101">
        <v>5</v>
      </c>
      <c r="X25" s="153">
        <v>52.6</v>
      </c>
      <c r="Y25" s="102">
        <v>53.21</v>
      </c>
      <c r="Z25" s="399">
        <v>56</v>
      </c>
      <c r="AA25" s="88">
        <v>2</v>
      </c>
      <c r="AB25" s="129">
        <v>48.5</v>
      </c>
      <c r="AC25" s="206">
        <v>51.45</v>
      </c>
      <c r="AD25" s="399">
        <v>56</v>
      </c>
      <c r="AE25" s="25">
        <f t="shared" si="0"/>
        <v>521</v>
      </c>
      <c r="AF25" s="10"/>
    </row>
    <row r="26" spans="1:32" ht="15" customHeight="1" x14ac:dyDescent="0.25">
      <c r="A26" s="22">
        <v>11</v>
      </c>
      <c r="B26" s="32" t="s">
        <v>73</v>
      </c>
      <c r="C26" s="682"/>
      <c r="D26" s="687"/>
      <c r="E26" s="733">
        <v>54.04</v>
      </c>
      <c r="F26" s="504">
        <v>96</v>
      </c>
      <c r="G26" s="682"/>
      <c r="H26" s="687"/>
      <c r="I26" s="541">
        <v>53.85</v>
      </c>
      <c r="J26" s="504">
        <v>94</v>
      </c>
      <c r="K26" s="350"/>
      <c r="L26" s="125"/>
      <c r="M26" s="541">
        <v>57.49</v>
      </c>
      <c r="N26" s="397">
        <v>105</v>
      </c>
      <c r="O26" s="350"/>
      <c r="P26" s="125"/>
      <c r="Q26" s="9">
        <v>56.26</v>
      </c>
      <c r="R26" s="397">
        <v>105</v>
      </c>
      <c r="S26" s="108"/>
      <c r="T26" s="109"/>
      <c r="U26" s="111">
        <v>54.87</v>
      </c>
      <c r="V26" s="373">
        <v>107</v>
      </c>
      <c r="W26" s="101">
        <v>6</v>
      </c>
      <c r="X26" s="151">
        <v>30.666666666666668</v>
      </c>
      <c r="Y26" s="102">
        <v>53.21</v>
      </c>
      <c r="Z26" s="399">
        <v>105</v>
      </c>
      <c r="AA26" s="88">
        <v>3</v>
      </c>
      <c r="AB26" s="129">
        <v>28</v>
      </c>
      <c r="AC26" s="206">
        <v>51.45</v>
      </c>
      <c r="AD26" s="399">
        <v>93</v>
      </c>
      <c r="AE26" s="25">
        <f t="shared" si="0"/>
        <v>705</v>
      </c>
      <c r="AF26" s="10"/>
    </row>
    <row r="27" spans="1:32" ht="15" customHeight="1" x14ac:dyDescent="0.25">
      <c r="A27" s="22">
        <v>12</v>
      </c>
      <c r="B27" s="32" t="s">
        <v>74</v>
      </c>
      <c r="C27" s="682">
        <v>2</v>
      </c>
      <c r="D27" s="687">
        <v>38.5</v>
      </c>
      <c r="E27" s="733">
        <v>54.04</v>
      </c>
      <c r="F27" s="504">
        <v>89</v>
      </c>
      <c r="G27" s="682">
        <v>3</v>
      </c>
      <c r="H27" s="687">
        <v>42</v>
      </c>
      <c r="I27" s="541">
        <v>53.85</v>
      </c>
      <c r="J27" s="504">
        <v>76</v>
      </c>
      <c r="K27" s="86">
        <v>2</v>
      </c>
      <c r="L27" s="240">
        <v>61</v>
      </c>
      <c r="M27" s="541">
        <v>57.49</v>
      </c>
      <c r="N27" s="397">
        <v>36</v>
      </c>
      <c r="O27" s="350"/>
      <c r="P27" s="125"/>
      <c r="Q27" s="9">
        <v>56.26</v>
      </c>
      <c r="R27" s="397">
        <v>105</v>
      </c>
      <c r="S27" s="108"/>
      <c r="T27" s="109"/>
      <c r="U27" s="111">
        <v>54.87</v>
      </c>
      <c r="V27" s="373">
        <v>107</v>
      </c>
      <c r="W27" s="101">
        <v>2</v>
      </c>
      <c r="X27" s="151">
        <v>45.5</v>
      </c>
      <c r="Y27" s="102">
        <v>53.21</v>
      </c>
      <c r="Z27" s="399">
        <v>78</v>
      </c>
      <c r="AA27" s="88"/>
      <c r="AB27" s="30"/>
      <c r="AC27" s="206">
        <v>51.45</v>
      </c>
      <c r="AD27" s="399">
        <v>96</v>
      </c>
      <c r="AE27" s="25">
        <f t="shared" si="0"/>
        <v>587</v>
      </c>
      <c r="AF27" s="10"/>
    </row>
    <row r="28" spans="1:32" ht="15" customHeight="1" x14ac:dyDescent="0.25">
      <c r="A28" s="22">
        <v>13</v>
      </c>
      <c r="B28" s="18" t="s">
        <v>176</v>
      </c>
      <c r="C28" s="679">
        <v>6</v>
      </c>
      <c r="D28" s="686">
        <v>50.8</v>
      </c>
      <c r="E28" s="732">
        <v>54.04</v>
      </c>
      <c r="F28" s="499">
        <v>62</v>
      </c>
      <c r="G28" s="679">
        <v>2</v>
      </c>
      <c r="H28" s="686">
        <v>26.5</v>
      </c>
      <c r="I28" s="525">
        <v>53.85</v>
      </c>
      <c r="J28" s="499">
        <v>91</v>
      </c>
      <c r="K28" s="347">
        <v>1</v>
      </c>
      <c r="L28" s="241">
        <v>56</v>
      </c>
      <c r="M28" s="525">
        <v>57.49</v>
      </c>
      <c r="N28" s="397">
        <v>56</v>
      </c>
      <c r="O28" s="347">
        <v>2</v>
      </c>
      <c r="P28" s="240">
        <v>57.5</v>
      </c>
      <c r="Q28" s="9">
        <v>56.26</v>
      </c>
      <c r="R28" s="397">
        <v>42</v>
      </c>
      <c r="S28" s="86">
        <v>10</v>
      </c>
      <c r="T28" s="153">
        <v>52.6</v>
      </c>
      <c r="U28" s="111">
        <v>54.87</v>
      </c>
      <c r="V28" s="399">
        <v>51</v>
      </c>
      <c r="W28" s="88"/>
      <c r="X28" s="30"/>
      <c r="Y28" s="102">
        <v>53.21</v>
      </c>
      <c r="Z28" s="373">
        <v>106</v>
      </c>
      <c r="AA28" s="88"/>
      <c r="AB28" s="30"/>
      <c r="AC28" s="206">
        <v>51.45</v>
      </c>
      <c r="AD28" s="373">
        <v>96</v>
      </c>
      <c r="AE28" s="390">
        <f t="shared" si="0"/>
        <v>504</v>
      </c>
      <c r="AF28" s="10"/>
    </row>
    <row r="29" spans="1:32" ht="15" customHeight="1" thickBot="1" x14ac:dyDescent="0.3">
      <c r="A29" s="415">
        <v>14</v>
      </c>
      <c r="B29" s="18" t="s">
        <v>13</v>
      </c>
      <c r="C29" s="679">
        <v>6</v>
      </c>
      <c r="D29" s="686">
        <v>52.8</v>
      </c>
      <c r="E29" s="732">
        <v>54.04</v>
      </c>
      <c r="F29" s="499">
        <v>49</v>
      </c>
      <c r="G29" s="679">
        <v>2</v>
      </c>
      <c r="H29" s="686">
        <v>69</v>
      </c>
      <c r="I29" s="525">
        <v>53.85</v>
      </c>
      <c r="J29" s="499">
        <v>7</v>
      </c>
      <c r="K29" s="349"/>
      <c r="L29" s="9"/>
      <c r="M29" s="525">
        <v>57.49</v>
      </c>
      <c r="N29" s="397">
        <v>105</v>
      </c>
      <c r="O29" s="347">
        <v>2</v>
      </c>
      <c r="P29" s="241">
        <v>36</v>
      </c>
      <c r="Q29" s="9">
        <v>56.26</v>
      </c>
      <c r="R29" s="396">
        <v>102</v>
      </c>
      <c r="S29" s="86">
        <v>2</v>
      </c>
      <c r="T29" s="151">
        <v>34</v>
      </c>
      <c r="U29" s="111">
        <v>54.87</v>
      </c>
      <c r="V29" s="399">
        <v>103</v>
      </c>
      <c r="W29" s="101">
        <v>8</v>
      </c>
      <c r="X29" s="151">
        <v>38.375</v>
      </c>
      <c r="Y29" s="102">
        <v>53.21</v>
      </c>
      <c r="Z29" s="399">
        <v>97</v>
      </c>
      <c r="AA29" s="88">
        <v>7</v>
      </c>
      <c r="AB29" s="129">
        <v>29.285714290000001</v>
      </c>
      <c r="AC29" s="206">
        <v>51.45</v>
      </c>
      <c r="AD29" s="399">
        <v>92</v>
      </c>
      <c r="AE29" s="25">
        <f t="shared" si="0"/>
        <v>555</v>
      </c>
      <c r="AF29" s="10"/>
    </row>
    <row r="30" spans="1:32" ht="15" customHeight="1" thickBot="1" x14ac:dyDescent="0.3">
      <c r="A30" s="416"/>
      <c r="B30" s="417" t="s">
        <v>146</v>
      </c>
      <c r="C30" s="418">
        <f>SUM(C31:C49)</f>
        <v>96</v>
      </c>
      <c r="D30" s="440">
        <f>AVERAGE(D31:D49)</f>
        <v>51.633333333333333</v>
      </c>
      <c r="E30" s="419">
        <v>54.04</v>
      </c>
      <c r="F30" s="420"/>
      <c r="G30" s="418">
        <f>SUM(G31:G49)</f>
        <v>65</v>
      </c>
      <c r="H30" s="440">
        <f>AVERAGE(H31:H49)</f>
        <v>52.015145502645503</v>
      </c>
      <c r="I30" s="603">
        <v>53.85</v>
      </c>
      <c r="J30" s="420"/>
      <c r="K30" s="418">
        <f>SUM(K31:K49)</f>
        <v>69</v>
      </c>
      <c r="L30" s="440">
        <f>AVERAGE(L31:L49)</f>
        <v>52.133125</v>
      </c>
      <c r="M30" s="419">
        <v>57.49</v>
      </c>
      <c r="N30" s="420"/>
      <c r="O30" s="418">
        <f>SUM(O31:O49)</f>
        <v>81</v>
      </c>
      <c r="P30" s="440">
        <f>AVERAGE(P31:P49)</f>
        <v>56.313749999999999</v>
      </c>
      <c r="Q30" s="419">
        <v>56.26</v>
      </c>
      <c r="R30" s="420"/>
      <c r="S30" s="587">
        <f>SUM(S31:S49)</f>
        <v>74</v>
      </c>
      <c r="T30" s="440">
        <f>AVERAGE(T31:T49)</f>
        <v>47.471882284382289</v>
      </c>
      <c r="U30" s="431">
        <v>54.87</v>
      </c>
      <c r="V30" s="432"/>
      <c r="W30" s="448">
        <f>SUM(W31:W49)</f>
        <v>70</v>
      </c>
      <c r="X30" s="434">
        <f>AVERAGE(X31:X49)</f>
        <v>53.348148148148148</v>
      </c>
      <c r="Y30" s="435">
        <v>53.21</v>
      </c>
      <c r="Z30" s="438"/>
      <c r="AA30" s="436">
        <f>SUM(AA31:AA49)</f>
        <v>92</v>
      </c>
      <c r="AB30" s="437">
        <f>AVERAGE(AB31:AB49)</f>
        <v>45.537566137333329</v>
      </c>
      <c r="AC30" s="435">
        <v>51.45</v>
      </c>
      <c r="AD30" s="438"/>
      <c r="AE30" s="439"/>
      <c r="AF30" s="10"/>
    </row>
    <row r="31" spans="1:32" ht="15" customHeight="1" x14ac:dyDescent="0.25">
      <c r="A31" s="460">
        <v>1</v>
      </c>
      <c r="B31" s="461" t="s">
        <v>86</v>
      </c>
      <c r="C31" s="758">
        <v>14</v>
      </c>
      <c r="D31" s="862">
        <v>63.7</v>
      </c>
      <c r="E31" s="759">
        <v>54.04</v>
      </c>
      <c r="F31" s="760">
        <v>9</v>
      </c>
      <c r="G31" s="612">
        <v>16</v>
      </c>
      <c r="H31" s="698">
        <v>57.5</v>
      </c>
      <c r="I31" s="464">
        <v>53.85</v>
      </c>
      <c r="J31" s="613">
        <v>35</v>
      </c>
      <c r="K31" s="86">
        <v>13</v>
      </c>
      <c r="L31" s="240">
        <v>55.38</v>
      </c>
      <c r="M31" s="525">
        <v>57.49</v>
      </c>
      <c r="N31" s="397">
        <v>58</v>
      </c>
      <c r="O31" s="86">
        <v>18</v>
      </c>
      <c r="P31" s="240">
        <v>64.55</v>
      </c>
      <c r="Q31" s="9">
        <v>56.26</v>
      </c>
      <c r="R31" s="397">
        <v>19</v>
      </c>
      <c r="S31" s="86">
        <v>13</v>
      </c>
      <c r="T31" s="153">
        <v>52.307692307692307</v>
      </c>
      <c r="U31" s="111">
        <v>54.87</v>
      </c>
      <c r="V31" s="399">
        <v>53</v>
      </c>
      <c r="W31" s="101">
        <v>15</v>
      </c>
      <c r="X31" s="153">
        <v>61.133333333333333</v>
      </c>
      <c r="Y31" s="102">
        <v>53.21</v>
      </c>
      <c r="Z31" s="399">
        <v>23</v>
      </c>
      <c r="AA31" s="88">
        <v>10</v>
      </c>
      <c r="AB31" s="128">
        <v>53.7</v>
      </c>
      <c r="AC31" s="206">
        <v>51.45</v>
      </c>
      <c r="AD31" s="399">
        <v>30</v>
      </c>
      <c r="AE31" s="169">
        <f t="shared" si="0"/>
        <v>227</v>
      </c>
      <c r="AF31" s="10"/>
    </row>
    <row r="32" spans="1:32" ht="15" customHeight="1" x14ac:dyDescent="0.25">
      <c r="A32" s="24">
        <v>2</v>
      </c>
      <c r="B32" s="267" t="s">
        <v>155</v>
      </c>
      <c r="C32" s="730">
        <v>7</v>
      </c>
      <c r="D32" s="799">
        <v>50.4</v>
      </c>
      <c r="E32" s="731">
        <v>54.04</v>
      </c>
      <c r="F32" s="500">
        <v>64</v>
      </c>
      <c r="G32" s="498">
        <v>5</v>
      </c>
      <c r="H32" s="678">
        <v>51</v>
      </c>
      <c r="I32" s="223">
        <v>53.85</v>
      </c>
      <c r="J32" s="614">
        <v>60</v>
      </c>
      <c r="K32" s="86">
        <v>8</v>
      </c>
      <c r="L32" s="241">
        <v>53.88</v>
      </c>
      <c r="M32" s="540">
        <v>57.49</v>
      </c>
      <c r="N32" s="397">
        <v>65</v>
      </c>
      <c r="O32" s="86">
        <v>8</v>
      </c>
      <c r="P32" s="241">
        <v>56.87</v>
      </c>
      <c r="Q32" s="9">
        <v>56.26</v>
      </c>
      <c r="R32" s="397">
        <v>48</v>
      </c>
      <c r="S32" s="86">
        <v>4</v>
      </c>
      <c r="T32" s="151">
        <v>48.5</v>
      </c>
      <c r="U32" s="111">
        <v>54.87</v>
      </c>
      <c r="V32" s="399">
        <v>68</v>
      </c>
      <c r="W32" s="101">
        <v>4</v>
      </c>
      <c r="X32" s="153">
        <v>54.5</v>
      </c>
      <c r="Y32" s="102">
        <v>53.21</v>
      </c>
      <c r="Z32" s="399">
        <v>47</v>
      </c>
      <c r="AA32" s="88">
        <v>18</v>
      </c>
      <c r="AB32" s="128">
        <v>52.444444439999998</v>
      </c>
      <c r="AC32" s="206">
        <v>51.45</v>
      </c>
      <c r="AD32" s="399">
        <v>37</v>
      </c>
      <c r="AE32" s="456">
        <f t="shared" si="0"/>
        <v>389</v>
      </c>
      <c r="AF32" s="10"/>
    </row>
    <row r="33" spans="1:32" ht="15" customHeight="1" x14ac:dyDescent="0.25">
      <c r="A33" s="24">
        <v>3</v>
      </c>
      <c r="B33" s="18" t="s">
        <v>87</v>
      </c>
      <c r="C33" s="679">
        <v>6</v>
      </c>
      <c r="D33" s="686">
        <v>64.7</v>
      </c>
      <c r="E33" s="732">
        <v>54.04</v>
      </c>
      <c r="F33" s="499">
        <v>5</v>
      </c>
      <c r="G33" s="608">
        <v>7</v>
      </c>
      <c r="H33" s="656">
        <v>57.142857142857153</v>
      </c>
      <c r="I33" s="9">
        <v>53.85</v>
      </c>
      <c r="J33" s="288">
        <v>38</v>
      </c>
      <c r="K33" s="86">
        <v>2</v>
      </c>
      <c r="L33" s="242">
        <v>55.5</v>
      </c>
      <c r="M33" s="525">
        <v>57.49</v>
      </c>
      <c r="N33" s="397">
        <v>57</v>
      </c>
      <c r="O33" s="86">
        <v>6</v>
      </c>
      <c r="P33" s="242">
        <v>62.83</v>
      </c>
      <c r="Q33" s="9">
        <v>56.26</v>
      </c>
      <c r="R33" s="397">
        <v>25</v>
      </c>
      <c r="S33" s="86">
        <v>11</v>
      </c>
      <c r="T33" s="98">
        <v>51.909090909090907</v>
      </c>
      <c r="U33" s="111">
        <v>54.87</v>
      </c>
      <c r="V33" s="399">
        <v>55</v>
      </c>
      <c r="W33" s="101">
        <v>4</v>
      </c>
      <c r="X33" s="153">
        <v>57.5</v>
      </c>
      <c r="Y33" s="102">
        <v>53.21</v>
      </c>
      <c r="Z33" s="399">
        <v>34</v>
      </c>
      <c r="AA33" s="88">
        <v>8</v>
      </c>
      <c r="AB33" s="129">
        <v>48.25</v>
      </c>
      <c r="AC33" s="206">
        <v>51.45</v>
      </c>
      <c r="AD33" s="399">
        <v>60</v>
      </c>
      <c r="AE33" s="25">
        <f t="shared" si="0"/>
        <v>274</v>
      </c>
      <c r="AF33" s="10"/>
    </row>
    <row r="34" spans="1:32" ht="15" customHeight="1" x14ac:dyDescent="0.25">
      <c r="A34" s="24">
        <v>4</v>
      </c>
      <c r="B34" s="18" t="s">
        <v>177</v>
      </c>
      <c r="C34" s="679">
        <v>5</v>
      </c>
      <c r="D34" s="686">
        <v>38</v>
      </c>
      <c r="E34" s="732">
        <v>54.04</v>
      </c>
      <c r="F34" s="499">
        <v>91</v>
      </c>
      <c r="G34" s="608">
        <v>2</v>
      </c>
      <c r="H34" s="656">
        <v>56.5</v>
      </c>
      <c r="I34" s="9">
        <v>53.85</v>
      </c>
      <c r="J34" s="288">
        <v>40</v>
      </c>
      <c r="K34" s="86">
        <v>3</v>
      </c>
      <c r="L34" s="241">
        <v>58.33</v>
      </c>
      <c r="M34" s="525">
        <v>57.49</v>
      </c>
      <c r="N34" s="397">
        <v>42</v>
      </c>
      <c r="O34" s="86">
        <v>1</v>
      </c>
      <c r="P34" s="241">
        <v>86</v>
      </c>
      <c r="Q34" s="9">
        <v>56.26</v>
      </c>
      <c r="R34" s="397">
        <v>2</v>
      </c>
      <c r="S34" s="86">
        <v>1</v>
      </c>
      <c r="T34" s="151">
        <v>41</v>
      </c>
      <c r="U34" s="111">
        <v>54.87</v>
      </c>
      <c r="V34" s="399">
        <v>90</v>
      </c>
      <c r="W34" s="101">
        <v>2</v>
      </c>
      <c r="X34" s="153">
        <v>61.5</v>
      </c>
      <c r="Y34" s="102">
        <v>53.21</v>
      </c>
      <c r="Z34" s="399">
        <v>22</v>
      </c>
      <c r="AA34" s="88">
        <v>14</v>
      </c>
      <c r="AB34" s="129">
        <v>43.785714290000001</v>
      </c>
      <c r="AC34" s="206">
        <v>51.45</v>
      </c>
      <c r="AD34" s="399">
        <v>73</v>
      </c>
      <c r="AE34" s="168">
        <f t="shared" si="0"/>
        <v>360</v>
      </c>
      <c r="AF34" s="10"/>
    </row>
    <row r="35" spans="1:32" ht="15" customHeight="1" x14ac:dyDescent="0.25">
      <c r="A35" s="24">
        <v>5</v>
      </c>
      <c r="B35" s="18" t="s">
        <v>89</v>
      </c>
      <c r="C35" s="679">
        <v>4</v>
      </c>
      <c r="D35" s="686">
        <v>41.8</v>
      </c>
      <c r="E35" s="732">
        <v>54.04</v>
      </c>
      <c r="F35" s="499">
        <v>83</v>
      </c>
      <c r="G35" s="608">
        <v>5</v>
      </c>
      <c r="H35" s="656">
        <v>53.4</v>
      </c>
      <c r="I35" s="9">
        <v>53.85</v>
      </c>
      <c r="J35" s="288">
        <v>53</v>
      </c>
      <c r="K35" s="86">
        <v>2</v>
      </c>
      <c r="L35" s="240">
        <v>56</v>
      </c>
      <c r="M35" s="525">
        <v>57.49</v>
      </c>
      <c r="N35" s="397">
        <v>55</v>
      </c>
      <c r="O35" s="86">
        <v>7</v>
      </c>
      <c r="P35" s="240">
        <v>54.57</v>
      </c>
      <c r="Q35" s="9">
        <v>56.26</v>
      </c>
      <c r="R35" s="397">
        <v>60</v>
      </c>
      <c r="S35" s="86">
        <v>6</v>
      </c>
      <c r="T35" s="153">
        <v>56.666666666666664</v>
      </c>
      <c r="U35" s="111">
        <v>54.87</v>
      </c>
      <c r="V35" s="399">
        <v>36</v>
      </c>
      <c r="W35" s="101">
        <v>6</v>
      </c>
      <c r="X35" s="153">
        <v>58.5</v>
      </c>
      <c r="Y35" s="102">
        <v>53.21</v>
      </c>
      <c r="Z35" s="399">
        <v>33</v>
      </c>
      <c r="AA35" s="88">
        <v>1</v>
      </c>
      <c r="AB35" s="129">
        <v>28</v>
      </c>
      <c r="AC35" s="206">
        <v>51.45</v>
      </c>
      <c r="AD35" s="399">
        <v>94</v>
      </c>
      <c r="AE35" s="25">
        <f t="shared" si="0"/>
        <v>414</v>
      </c>
      <c r="AF35" s="10"/>
    </row>
    <row r="36" spans="1:32" ht="15" customHeight="1" x14ac:dyDescent="0.25">
      <c r="A36" s="24">
        <v>6</v>
      </c>
      <c r="B36" s="18" t="s">
        <v>14</v>
      </c>
      <c r="C36" s="679"/>
      <c r="D36" s="686"/>
      <c r="E36" s="732">
        <v>54.04</v>
      </c>
      <c r="F36" s="499">
        <v>96</v>
      </c>
      <c r="G36" s="608"/>
      <c r="H36" s="656"/>
      <c r="I36" s="9">
        <v>53.85</v>
      </c>
      <c r="J36" s="288">
        <v>94</v>
      </c>
      <c r="K36" s="86">
        <v>4</v>
      </c>
      <c r="L36" s="241">
        <v>45</v>
      </c>
      <c r="M36" s="525">
        <v>57.49</v>
      </c>
      <c r="N36" s="397">
        <v>84</v>
      </c>
      <c r="O36" s="86">
        <v>2</v>
      </c>
      <c r="P36" s="241">
        <v>55</v>
      </c>
      <c r="Q36" s="9">
        <v>56.26</v>
      </c>
      <c r="R36" s="397">
        <v>59</v>
      </c>
      <c r="S36" s="86">
        <v>2</v>
      </c>
      <c r="T36" s="151">
        <v>33</v>
      </c>
      <c r="U36" s="111">
        <v>54.87</v>
      </c>
      <c r="V36" s="399">
        <v>105</v>
      </c>
      <c r="W36" s="101">
        <v>2</v>
      </c>
      <c r="X36" s="151">
        <v>42</v>
      </c>
      <c r="Y36" s="102">
        <v>53.21</v>
      </c>
      <c r="Z36" s="399">
        <v>89</v>
      </c>
      <c r="AA36" s="88">
        <v>3</v>
      </c>
      <c r="AB36" s="129">
        <v>48</v>
      </c>
      <c r="AC36" s="206">
        <v>51.45</v>
      </c>
      <c r="AD36" s="399">
        <v>62</v>
      </c>
      <c r="AE36" s="25">
        <f t="shared" si="0"/>
        <v>589</v>
      </c>
      <c r="AF36" s="10"/>
    </row>
    <row r="37" spans="1:32" ht="15" customHeight="1" x14ac:dyDescent="0.25">
      <c r="A37" s="24">
        <v>7</v>
      </c>
      <c r="B37" s="18" t="s">
        <v>15</v>
      </c>
      <c r="C37" s="679">
        <v>1</v>
      </c>
      <c r="D37" s="686">
        <v>51</v>
      </c>
      <c r="E37" s="732">
        <v>54.04</v>
      </c>
      <c r="F37" s="499">
        <v>60</v>
      </c>
      <c r="G37" s="608">
        <v>1</v>
      </c>
      <c r="H37" s="656">
        <v>94</v>
      </c>
      <c r="I37" s="9">
        <v>53.85</v>
      </c>
      <c r="J37" s="499">
        <v>1</v>
      </c>
      <c r="K37" s="86">
        <v>1</v>
      </c>
      <c r="L37" s="240">
        <v>52</v>
      </c>
      <c r="M37" s="525">
        <v>57.49</v>
      </c>
      <c r="N37" s="397">
        <v>71</v>
      </c>
      <c r="O37" s="86">
        <v>2</v>
      </c>
      <c r="P37" s="240">
        <v>63.5</v>
      </c>
      <c r="Q37" s="9">
        <v>56.26</v>
      </c>
      <c r="R37" s="397">
        <v>23</v>
      </c>
      <c r="S37" s="86">
        <v>2</v>
      </c>
      <c r="T37" s="153">
        <v>54</v>
      </c>
      <c r="U37" s="111">
        <v>54.87</v>
      </c>
      <c r="V37" s="399">
        <v>46</v>
      </c>
      <c r="W37" s="101">
        <v>5</v>
      </c>
      <c r="X37" s="98">
        <v>50.6</v>
      </c>
      <c r="Y37" s="102">
        <v>53.21</v>
      </c>
      <c r="Z37" s="399">
        <v>66</v>
      </c>
      <c r="AA37" s="88"/>
      <c r="AB37" s="30"/>
      <c r="AC37" s="206">
        <v>51.45</v>
      </c>
      <c r="AD37" s="399">
        <v>96</v>
      </c>
      <c r="AE37" s="25">
        <f t="shared" si="0"/>
        <v>363</v>
      </c>
      <c r="AF37" s="10"/>
    </row>
    <row r="38" spans="1:32" ht="15" customHeight="1" x14ac:dyDescent="0.25">
      <c r="A38" s="24">
        <v>8</v>
      </c>
      <c r="B38" s="267" t="s">
        <v>75</v>
      </c>
      <c r="C38" s="730"/>
      <c r="D38" s="799"/>
      <c r="E38" s="731">
        <v>54.04</v>
      </c>
      <c r="F38" s="500">
        <v>96</v>
      </c>
      <c r="G38" s="498">
        <v>1</v>
      </c>
      <c r="H38" s="678">
        <v>51</v>
      </c>
      <c r="I38" s="223">
        <v>53.85</v>
      </c>
      <c r="J38" s="500">
        <v>61</v>
      </c>
      <c r="K38" s="86">
        <v>2</v>
      </c>
      <c r="L38" s="240">
        <v>73.5</v>
      </c>
      <c r="M38" s="540">
        <v>57.49</v>
      </c>
      <c r="N38" s="397">
        <v>6</v>
      </c>
      <c r="O38" s="86">
        <v>3</v>
      </c>
      <c r="P38" s="240">
        <v>47.66</v>
      </c>
      <c r="Q38" s="9">
        <v>56.26</v>
      </c>
      <c r="R38" s="397">
        <v>79</v>
      </c>
      <c r="S38" s="86"/>
      <c r="T38" s="102"/>
      <c r="U38" s="111">
        <v>54.87</v>
      </c>
      <c r="V38" s="373">
        <v>107</v>
      </c>
      <c r="W38" s="101">
        <v>1</v>
      </c>
      <c r="X38" s="156">
        <v>78</v>
      </c>
      <c r="Y38" s="102">
        <v>53.21</v>
      </c>
      <c r="Z38" s="399">
        <v>1</v>
      </c>
      <c r="AA38" s="88">
        <v>2</v>
      </c>
      <c r="AB38" s="128">
        <v>50.5</v>
      </c>
      <c r="AC38" s="206">
        <v>51.45</v>
      </c>
      <c r="AD38" s="399">
        <v>44</v>
      </c>
      <c r="AE38" s="25">
        <f t="shared" si="0"/>
        <v>394</v>
      </c>
      <c r="AF38" s="10"/>
    </row>
    <row r="39" spans="1:32" ht="15" customHeight="1" x14ac:dyDescent="0.25">
      <c r="A39" s="24">
        <v>9</v>
      </c>
      <c r="B39" s="18" t="s">
        <v>16</v>
      </c>
      <c r="C39" s="679">
        <v>5</v>
      </c>
      <c r="D39" s="686">
        <v>51.6</v>
      </c>
      <c r="E39" s="732">
        <v>54.04</v>
      </c>
      <c r="F39" s="499">
        <v>57</v>
      </c>
      <c r="G39" s="608">
        <v>2</v>
      </c>
      <c r="H39" s="656">
        <v>30.5</v>
      </c>
      <c r="I39" s="9">
        <v>53.85</v>
      </c>
      <c r="J39" s="499">
        <v>88</v>
      </c>
      <c r="K39" s="349"/>
      <c r="L39" s="9"/>
      <c r="M39" s="525">
        <v>57.49</v>
      </c>
      <c r="N39" s="397">
        <v>105</v>
      </c>
      <c r="O39" s="86">
        <v>6</v>
      </c>
      <c r="P39" s="241">
        <v>48</v>
      </c>
      <c r="Q39" s="9">
        <v>56.26</v>
      </c>
      <c r="R39" s="397">
        <v>77</v>
      </c>
      <c r="S39" s="86">
        <v>4</v>
      </c>
      <c r="T39" s="151">
        <v>41.25</v>
      </c>
      <c r="U39" s="111">
        <v>54.87</v>
      </c>
      <c r="V39" s="399">
        <v>87</v>
      </c>
      <c r="W39" s="101">
        <v>1</v>
      </c>
      <c r="X39" s="153">
        <v>65</v>
      </c>
      <c r="Y39" s="102">
        <v>53.21</v>
      </c>
      <c r="Z39" s="399">
        <v>12</v>
      </c>
      <c r="AA39" s="88">
        <v>3</v>
      </c>
      <c r="AB39" s="128">
        <v>57</v>
      </c>
      <c r="AC39" s="206">
        <v>51.45</v>
      </c>
      <c r="AD39" s="399">
        <v>18</v>
      </c>
      <c r="AE39" s="168">
        <f t="shared" si="0"/>
        <v>444</v>
      </c>
      <c r="AF39" s="10"/>
    </row>
    <row r="40" spans="1:32" ht="15" customHeight="1" x14ac:dyDescent="0.25">
      <c r="A40" s="24">
        <v>10</v>
      </c>
      <c r="B40" s="18" t="s">
        <v>17</v>
      </c>
      <c r="C40" s="679"/>
      <c r="D40" s="686"/>
      <c r="E40" s="732">
        <v>54.04</v>
      </c>
      <c r="F40" s="499">
        <v>96</v>
      </c>
      <c r="G40" s="608"/>
      <c r="H40" s="656"/>
      <c r="I40" s="9">
        <v>53.85</v>
      </c>
      <c r="J40" s="499">
        <v>94</v>
      </c>
      <c r="K40" s="86">
        <v>7</v>
      </c>
      <c r="L40" s="241">
        <v>47.71</v>
      </c>
      <c r="M40" s="525">
        <v>57.49</v>
      </c>
      <c r="N40" s="397">
        <v>77</v>
      </c>
      <c r="O40" s="86">
        <v>3</v>
      </c>
      <c r="P40" s="241">
        <v>48.3</v>
      </c>
      <c r="Q40" s="9">
        <v>56.26</v>
      </c>
      <c r="R40" s="397">
        <v>75</v>
      </c>
      <c r="S40" s="86">
        <v>1</v>
      </c>
      <c r="T40" s="151">
        <v>47</v>
      </c>
      <c r="U40" s="111">
        <v>54.87</v>
      </c>
      <c r="V40" s="399">
        <v>75</v>
      </c>
      <c r="W40" s="101">
        <v>5</v>
      </c>
      <c r="X40" s="151">
        <v>39.4</v>
      </c>
      <c r="Y40" s="102">
        <v>53.21</v>
      </c>
      <c r="Z40" s="399">
        <v>92</v>
      </c>
      <c r="AA40" s="88">
        <v>4</v>
      </c>
      <c r="AB40" s="128">
        <v>52</v>
      </c>
      <c r="AC40" s="206">
        <v>51.45</v>
      </c>
      <c r="AD40" s="399">
        <v>39</v>
      </c>
      <c r="AE40" s="25">
        <f t="shared" si="0"/>
        <v>548</v>
      </c>
      <c r="AF40" s="10"/>
    </row>
    <row r="41" spans="1:32" ht="15" customHeight="1" x14ac:dyDescent="0.25">
      <c r="A41" s="24">
        <v>11</v>
      </c>
      <c r="B41" s="33" t="s">
        <v>76</v>
      </c>
      <c r="C41" s="734">
        <v>2</v>
      </c>
      <c r="D41" s="688">
        <v>57.5</v>
      </c>
      <c r="E41" s="735">
        <v>54.04</v>
      </c>
      <c r="F41" s="505">
        <v>28</v>
      </c>
      <c r="G41" s="615"/>
      <c r="H41" s="699"/>
      <c r="I41" s="472">
        <v>53.85</v>
      </c>
      <c r="J41" s="505">
        <v>94</v>
      </c>
      <c r="K41" s="351"/>
      <c r="L41" s="126"/>
      <c r="M41" s="472">
        <v>57.49</v>
      </c>
      <c r="N41" s="397">
        <v>105</v>
      </c>
      <c r="O41" s="351"/>
      <c r="P41" s="126"/>
      <c r="Q41" s="9">
        <v>56.26</v>
      </c>
      <c r="R41" s="397">
        <v>105</v>
      </c>
      <c r="S41" s="86"/>
      <c r="T41" s="102"/>
      <c r="U41" s="111">
        <v>54.87</v>
      </c>
      <c r="V41" s="373">
        <v>107</v>
      </c>
      <c r="W41" s="101">
        <v>2</v>
      </c>
      <c r="X41" s="151">
        <v>33</v>
      </c>
      <c r="Y41" s="102">
        <v>53.21</v>
      </c>
      <c r="Z41" s="399">
        <v>103</v>
      </c>
      <c r="AA41" s="88">
        <v>4</v>
      </c>
      <c r="AB41" s="129">
        <v>26</v>
      </c>
      <c r="AC41" s="206">
        <v>51.45</v>
      </c>
      <c r="AD41" s="399">
        <v>95</v>
      </c>
      <c r="AE41" s="25">
        <f t="shared" si="0"/>
        <v>637</v>
      </c>
      <c r="AF41" s="10"/>
    </row>
    <row r="42" spans="1:32" ht="15" customHeight="1" x14ac:dyDescent="0.25">
      <c r="A42" s="24">
        <v>12</v>
      </c>
      <c r="B42" s="18" t="s">
        <v>178</v>
      </c>
      <c r="C42" s="679">
        <v>6</v>
      </c>
      <c r="D42" s="686">
        <v>57.5</v>
      </c>
      <c r="E42" s="732">
        <v>54.04</v>
      </c>
      <c r="F42" s="499">
        <v>29</v>
      </c>
      <c r="G42" s="608">
        <v>4</v>
      </c>
      <c r="H42" s="656">
        <v>35</v>
      </c>
      <c r="I42" s="525">
        <v>53.85</v>
      </c>
      <c r="J42" s="499">
        <v>85</v>
      </c>
      <c r="K42" s="86">
        <v>3</v>
      </c>
      <c r="L42" s="241">
        <v>58</v>
      </c>
      <c r="M42" s="525">
        <v>57.49</v>
      </c>
      <c r="N42" s="397">
        <v>44</v>
      </c>
      <c r="O42" s="86">
        <v>3</v>
      </c>
      <c r="P42" s="241">
        <v>59.33</v>
      </c>
      <c r="Q42" s="9">
        <v>56.26</v>
      </c>
      <c r="R42" s="397">
        <v>36</v>
      </c>
      <c r="S42" s="86">
        <v>5</v>
      </c>
      <c r="T42" s="151">
        <v>42.8</v>
      </c>
      <c r="U42" s="111">
        <v>54.87</v>
      </c>
      <c r="V42" s="399">
        <v>84</v>
      </c>
      <c r="W42" s="101">
        <v>1</v>
      </c>
      <c r="X42" s="153">
        <v>60</v>
      </c>
      <c r="Y42" s="102">
        <v>53.21</v>
      </c>
      <c r="Z42" s="399">
        <v>27</v>
      </c>
      <c r="AA42" s="88">
        <v>3</v>
      </c>
      <c r="AB42" s="129">
        <v>41</v>
      </c>
      <c r="AC42" s="206">
        <v>51.45</v>
      </c>
      <c r="AD42" s="399">
        <v>79</v>
      </c>
      <c r="AE42" s="25">
        <f t="shared" si="0"/>
        <v>384</v>
      </c>
      <c r="AF42" s="10"/>
    </row>
    <row r="43" spans="1:32" ht="15" customHeight="1" x14ac:dyDescent="0.25">
      <c r="A43" s="24">
        <v>13</v>
      </c>
      <c r="B43" s="18" t="s">
        <v>19</v>
      </c>
      <c r="C43" s="679">
        <v>6</v>
      </c>
      <c r="D43" s="686">
        <v>60.7</v>
      </c>
      <c r="E43" s="732">
        <v>54.04</v>
      </c>
      <c r="F43" s="499">
        <v>21</v>
      </c>
      <c r="G43" s="608">
        <v>9</v>
      </c>
      <c r="H43" s="656">
        <v>48.444444444444443</v>
      </c>
      <c r="I43" s="525">
        <v>53.85</v>
      </c>
      <c r="J43" s="499">
        <v>68</v>
      </c>
      <c r="K43" s="86">
        <v>3</v>
      </c>
      <c r="L43" s="241">
        <v>56.33</v>
      </c>
      <c r="M43" s="525">
        <v>57.49</v>
      </c>
      <c r="N43" s="396">
        <v>52</v>
      </c>
      <c r="O43" s="349"/>
      <c r="P43" s="9"/>
      <c r="Q43" s="9">
        <v>56.26</v>
      </c>
      <c r="R43" s="396">
        <v>105</v>
      </c>
      <c r="S43" s="86">
        <v>3</v>
      </c>
      <c r="T43" s="130">
        <v>65.333333333333329</v>
      </c>
      <c r="U43" s="53">
        <v>54.87</v>
      </c>
      <c r="V43" s="399">
        <v>14</v>
      </c>
      <c r="W43" s="101">
        <v>4</v>
      </c>
      <c r="X43" s="130">
        <v>65</v>
      </c>
      <c r="Y43" s="31">
        <v>53.21</v>
      </c>
      <c r="Z43" s="399">
        <v>11</v>
      </c>
      <c r="AA43" s="88">
        <v>5</v>
      </c>
      <c r="AB43" s="128">
        <v>62.8</v>
      </c>
      <c r="AC43" s="8">
        <v>51.45</v>
      </c>
      <c r="AD43" s="399">
        <v>9</v>
      </c>
      <c r="AE43" s="25">
        <f t="shared" si="0"/>
        <v>280</v>
      </c>
      <c r="AF43" s="10"/>
    </row>
    <row r="44" spans="1:32" ht="15" customHeight="1" x14ac:dyDescent="0.25">
      <c r="A44" s="24">
        <v>14</v>
      </c>
      <c r="B44" s="33" t="s">
        <v>114</v>
      </c>
      <c r="C44" s="734">
        <v>3</v>
      </c>
      <c r="D44" s="688">
        <v>52</v>
      </c>
      <c r="E44" s="735">
        <v>54.04</v>
      </c>
      <c r="F44" s="505">
        <v>55</v>
      </c>
      <c r="G44" s="615"/>
      <c r="H44" s="699"/>
      <c r="I44" s="472">
        <v>53.85</v>
      </c>
      <c r="J44" s="505">
        <v>94</v>
      </c>
      <c r="K44" s="86">
        <v>2</v>
      </c>
      <c r="L44" s="241">
        <v>37</v>
      </c>
      <c r="M44" s="472">
        <v>57.49</v>
      </c>
      <c r="N44" s="397">
        <v>97</v>
      </c>
      <c r="O44" s="351"/>
      <c r="P44" s="126"/>
      <c r="Q44" s="9">
        <v>56.26</v>
      </c>
      <c r="R44" s="397">
        <v>105</v>
      </c>
      <c r="S44" s="86"/>
      <c r="T44" s="102"/>
      <c r="U44" s="111">
        <v>54.87</v>
      </c>
      <c r="V44" s="373">
        <v>107</v>
      </c>
      <c r="W44" s="101">
        <v>2</v>
      </c>
      <c r="X44" s="151">
        <v>35.5</v>
      </c>
      <c r="Y44" s="102">
        <v>53.21</v>
      </c>
      <c r="Z44" s="399">
        <v>101</v>
      </c>
      <c r="AA44" s="88"/>
      <c r="AB44" s="30"/>
      <c r="AC44" s="206">
        <v>51.45</v>
      </c>
      <c r="AD44" s="373">
        <v>96</v>
      </c>
      <c r="AE44" s="25">
        <f t="shared" si="0"/>
        <v>655</v>
      </c>
      <c r="AF44" s="10"/>
    </row>
    <row r="45" spans="1:32" ht="15" customHeight="1" x14ac:dyDescent="0.25">
      <c r="A45" s="24">
        <v>15</v>
      </c>
      <c r="B45" s="18" t="s">
        <v>88</v>
      </c>
      <c r="C45" s="679">
        <v>11</v>
      </c>
      <c r="D45" s="686">
        <v>34.799999999999997</v>
      </c>
      <c r="E45" s="732">
        <v>54.04</v>
      </c>
      <c r="F45" s="499">
        <v>93</v>
      </c>
      <c r="G45" s="608"/>
      <c r="H45" s="656"/>
      <c r="I45" s="525">
        <v>53.85</v>
      </c>
      <c r="J45" s="499">
        <v>94</v>
      </c>
      <c r="K45" s="86">
        <v>1</v>
      </c>
      <c r="L45" s="241">
        <v>25</v>
      </c>
      <c r="M45" s="525">
        <v>57.49</v>
      </c>
      <c r="N45" s="397">
        <v>103</v>
      </c>
      <c r="O45" s="86">
        <v>4</v>
      </c>
      <c r="P45" s="241">
        <v>39.75</v>
      </c>
      <c r="Q45" s="9">
        <v>56.26</v>
      </c>
      <c r="R45" s="397">
        <v>96</v>
      </c>
      <c r="S45" s="86">
        <v>1</v>
      </c>
      <c r="T45" s="151">
        <v>18</v>
      </c>
      <c r="U45" s="111">
        <v>54.87</v>
      </c>
      <c r="V45" s="373">
        <v>106</v>
      </c>
      <c r="W45" s="88"/>
      <c r="X45" s="30"/>
      <c r="Y45" s="102">
        <v>53.21</v>
      </c>
      <c r="Z45" s="373">
        <v>106</v>
      </c>
      <c r="AA45" s="88"/>
      <c r="AB45" s="30"/>
      <c r="AC45" s="206">
        <v>51.45</v>
      </c>
      <c r="AD45" s="373">
        <v>96</v>
      </c>
      <c r="AE45" s="25">
        <f t="shared" si="0"/>
        <v>694</v>
      </c>
      <c r="AF45" s="10"/>
    </row>
    <row r="46" spans="1:32" ht="15" customHeight="1" x14ac:dyDescent="0.25">
      <c r="A46" s="24">
        <v>16</v>
      </c>
      <c r="B46" s="18" t="s">
        <v>20</v>
      </c>
      <c r="C46" s="679"/>
      <c r="D46" s="686"/>
      <c r="E46" s="732">
        <v>54.04</v>
      </c>
      <c r="F46" s="499">
        <v>96</v>
      </c>
      <c r="G46" s="608"/>
      <c r="H46" s="656"/>
      <c r="I46" s="525">
        <v>53.85</v>
      </c>
      <c r="J46" s="288">
        <v>94</v>
      </c>
      <c r="K46" s="349"/>
      <c r="L46" s="9"/>
      <c r="M46" s="525">
        <v>57.49</v>
      </c>
      <c r="N46" s="397">
        <v>105</v>
      </c>
      <c r="O46" s="86">
        <v>2</v>
      </c>
      <c r="P46" s="241">
        <v>74</v>
      </c>
      <c r="Q46" s="9">
        <v>56.26</v>
      </c>
      <c r="R46" s="397">
        <v>5</v>
      </c>
      <c r="S46" s="86">
        <v>5</v>
      </c>
      <c r="T46" s="151">
        <v>42.2</v>
      </c>
      <c r="U46" s="111">
        <v>54.87</v>
      </c>
      <c r="V46" s="399">
        <v>85</v>
      </c>
      <c r="W46" s="101">
        <v>3</v>
      </c>
      <c r="X46" s="151">
        <v>43</v>
      </c>
      <c r="Y46" s="102">
        <v>53.21</v>
      </c>
      <c r="Z46" s="399">
        <v>84</v>
      </c>
      <c r="AA46" s="88">
        <v>1</v>
      </c>
      <c r="AB46" s="129">
        <v>30</v>
      </c>
      <c r="AC46" s="206">
        <v>51.45</v>
      </c>
      <c r="AD46" s="399">
        <v>91</v>
      </c>
      <c r="AE46" s="25">
        <f t="shared" si="0"/>
        <v>560</v>
      </c>
      <c r="AF46" s="10"/>
    </row>
    <row r="47" spans="1:32" ht="15" customHeight="1" x14ac:dyDescent="0.25">
      <c r="A47" s="24">
        <v>17</v>
      </c>
      <c r="B47" s="18" t="s">
        <v>179</v>
      </c>
      <c r="C47" s="679">
        <v>10</v>
      </c>
      <c r="D47" s="686">
        <v>45.3</v>
      </c>
      <c r="E47" s="732">
        <v>54.04</v>
      </c>
      <c r="F47" s="499">
        <v>79</v>
      </c>
      <c r="G47" s="608"/>
      <c r="H47" s="656"/>
      <c r="I47" s="9">
        <v>53.85</v>
      </c>
      <c r="J47" s="288">
        <v>94</v>
      </c>
      <c r="K47" s="86">
        <v>6</v>
      </c>
      <c r="L47" s="240">
        <v>63.5</v>
      </c>
      <c r="M47" s="525">
        <v>57.49</v>
      </c>
      <c r="N47" s="397">
        <v>26</v>
      </c>
      <c r="O47" s="86">
        <v>2</v>
      </c>
      <c r="P47" s="240">
        <v>51</v>
      </c>
      <c r="Q47" s="9">
        <v>56.26</v>
      </c>
      <c r="R47" s="397">
        <v>69</v>
      </c>
      <c r="S47" s="86">
        <v>3</v>
      </c>
      <c r="T47" s="153">
        <v>55.333333333333336</v>
      </c>
      <c r="U47" s="111">
        <v>54.87</v>
      </c>
      <c r="V47" s="399">
        <v>41</v>
      </c>
      <c r="W47" s="101">
        <v>6</v>
      </c>
      <c r="X47" s="151">
        <v>48.833333333333336</v>
      </c>
      <c r="Y47" s="102">
        <v>53.21</v>
      </c>
      <c r="Z47" s="399">
        <v>69</v>
      </c>
      <c r="AA47" s="88"/>
      <c r="AB47" s="30"/>
      <c r="AC47" s="206">
        <v>51.45</v>
      </c>
      <c r="AD47" s="399">
        <v>96</v>
      </c>
      <c r="AE47" s="25">
        <f t="shared" si="0"/>
        <v>474</v>
      </c>
      <c r="AF47" s="10"/>
    </row>
    <row r="48" spans="1:32" ht="15" customHeight="1" x14ac:dyDescent="0.25">
      <c r="A48" s="24">
        <v>18</v>
      </c>
      <c r="B48" s="343" t="s">
        <v>22</v>
      </c>
      <c r="C48" s="761">
        <v>8</v>
      </c>
      <c r="D48" s="863">
        <v>57.4</v>
      </c>
      <c r="E48" s="763">
        <v>54.04</v>
      </c>
      <c r="F48" s="764">
        <v>30</v>
      </c>
      <c r="G48" s="617">
        <v>9</v>
      </c>
      <c r="H48" s="673">
        <v>35.444444444444443</v>
      </c>
      <c r="I48" s="132">
        <v>53.85</v>
      </c>
      <c r="J48" s="302">
        <v>84</v>
      </c>
      <c r="K48" s="86">
        <v>7</v>
      </c>
      <c r="L48" s="242">
        <v>54</v>
      </c>
      <c r="M48" s="525">
        <v>57.49</v>
      </c>
      <c r="N48" s="397">
        <v>63</v>
      </c>
      <c r="O48" s="86">
        <v>5</v>
      </c>
      <c r="P48" s="242">
        <v>49</v>
      </c>
      <c r="Q48" s="9">
        <v>56.26</v>
      </c>
      <c r="R48" s="397">
        <v>73</v>
      </c>
      <c r="S48" s="86">
        <v>12</v>
      </c>
      <c r="T48" s="98">
        <v>50.25</v>
      </c>
      <c r="U48" s="111">
        <v>54.87</v>
      </c>
      <c r="V48" s="399">
        <v>60</v>
      </c>
      <c r="W48" s="101">
        <v>5</v>
      </c>
      <c r="X48" s="98">
        <v>50.8</v>
      </c>
      <c r="Y48" s="102">
        <v>53.21</v>
      </c>
      <c r="Z48" s="399">
        <v>64</v>
      </c>
      <c r="AA48" s="88">
        <v>12</v>
      </c>
      <c r="AB48" s="129">
        <v>48.333333330000002</v>
      </c>
      <c r="AC48" s="206">
        <v>51.45</v>
      </c>
      <c r="AD48" s="399">
        <v>59</v>
      </c>
      <c r="AE48" s="390">
        <f t="shared" si="0"/>
        <v>433</v>
      </c>
      <c r="AF48" s="10"/>
    </row>
    <row r="49" spans="1:32" ht="15" customHeight="1" thickBot="1" x14ac:dyDescent="0.3">
      <c r="A49" s="389">
        <v>19</v>
      </c>
      <c r="B49" s="461" t="s">
        <v>23</v>
      </c>
      <c r="C49" s="758">
        <v>8</v>
      </c>
      <c r="D49" s="862">
        <v>48.1</v>
      </c>
      <c r="E49" s="759">
        <v>54.04</v>
      </c>
      <c r="F49" s="760">
        <v>70</v>
      </c>
      <c r="G49" s="612">
        <v>4</v>
      </c>
      <c r="H49" s="698">
        <v>54.25</v>
      </c>
      <c r="I49" s="464">
        <v>53.85</v>
      </c>
      <c r="J49" s="613">
        <v>50</v>
      </c>
      <c r="K49" s="86">
        <v>5</v>
      </c>
      <c r="L49" s="240">
        <v>43</v>
      </c>
      <c r="M49" s="525">
        <v>57.49</v>
      </c>
      <c r="N49" s="397">
        <v>88</v>
      </c>
      <c r="O49" s="86">
        <v>9</v>
      </c>
      <c r="P49" s="240">
        <v>40.659999999999997</v>
      </c>
      <c r="Q49" s="9">
        <v>56.26</v>
      </c>
      <c r="R49" s="397">
        <v>94</v>
      </c>
      <c r="S49" s="86">
        <v>1</v>
      </c>
      <c r="T49" s="153">
        <v>60</v>
      </c>
      <c r="U49" s="111">
        <v>54.87</v>
      </c>
      <c r="V49" s="399">
        <v>26</v>
      </c>
      <c r="W49" s="101">
        <v>2</v>
      </c>
      <c r="X49" s="153">
        <v>56</v>
      </c>
      <c r="Y49" s="102">
        <v>53.21</v>
      </c>
      <c r="Z49" s="399">
        <v>40</v>
      </c>
      <c r="AA49" s="88">
        <v>4</v>
      </c>
      <c r="AB49" s="129">
        <v>41.25</v>
      </c>
      <c r="AC49" s="206">
        <v>51.45</v>
      </c>
      <c r="AD49" s="399">
        <v>78</v>
      </c>
      <c r="AE49" s="474">
        <f t="shared" si="0"/>
        <v>446</v>
      </c>
      <c r="AF49" s="10"/>
    </row>
    <row r="50" spans="1:32" ht="15" customHeight="1" thickBot="1" x14ac:dyDescent="0.3">
      <c r="A50" s="441"/>
      <c r="B50" s="435" t="s">
        <v>147</v>
      </c>
      <c r="C50" s="442">
        <f>SUM(C51:C69)</f>
        <v>109</v>
      </c>
      <c r="D50" s="443">
        <f>AVERAGE(D51:D69)</f>
        <v>53.91538461538461</v>
      </c>
      <c r="E50" s="433">
        <v>54.04</v>
      </c>
      <c r="F50" s="439"/>
      <c r="G50" s="442">
        <f>SUM(G51:G69)</f>
        <v>97</v>
      </c>
      <c r="H50" s="443">
        <f>AVERAGE(H51:H69)</f>
        <v>53.555519480519486</v>
      </c>
      <c r="I50" s="431">
        <v>53.85</v>
      </c>
      <c r="J50" s="439"/>
      <c r="K50" s="442">
        <f>SUM(K51:K69)</f>
        <v>117</v>
      </c>
      <c r="L50" s="443">
        <f>AVERAGE(L51:L69)</f>
        <v>54.482352941176465</v>
      </c>
      <c r="M50" s="433">
        <v>57.49</v>
      </c>
      <c r="N50" s="439"/>
      <c r="O50" s="442">
        <f>SUM(O51:O69)</f>
        <v>128</v>
      </c>
      <c r="P50" s="443">
        <f>AVERAGE(P51:P69)</f>
        <v>54.664444444444449</v>
      </c>
      <c r="Q50" s="433">
        <v>56.26</v>
      </c>
      <c r="R50" s="439"/>
      <c r="S50" s="448">
        <f>SUM(S51:S69)</f>
        <v>103</v>
      </c>
      <c r="T50" s="443">
        <f>AVERAGE(T51:T69)</f>
        <v>53.892390572390561</v>
      </c>
      <c r="U50" s="431">
        <v>54.87</v>
      </c>
      <c r="V50" s="432"/>
      <c r="W50" s="448">
        <f>SUM(W51:W69)</f>
        <v>133</v>
      </c>
      <c r="X50" s="434">
        <f>AVERAGE(X51:X69)</f>
        <v>52.367751382077756</v>
      </c>
      <c r="Y50" s="435">
        <v>53.21</v>
      </c>
      <c r="Z50" s="438"/>
      <c r="AA50" s="436">
        <f>SUM(AA51:AA69)</f>
        <v>116</v>
      </c>
      <c r="AB50" s="437">
        <f>AVERAGE(AB51:AB69)</f>
        <v>53.630728958571424</v>
      </c>
      <c r="AC50" s="435">
        <v>51.45</v>
      </c>
      <c r="AD50" s="438"/>
      <c r="AE50" s="439"/>
      <c r="AF50" s="10"/>
    </row>
    <row r="51" spans="1:32" ht="15" customHeight="1" x14ac:dyDescent="0.25">
      <c r="A51" s="40">
        <v>1</v>
      </c>
      <c r="B51" s="18" t="s">
        <v>90</v>
      </c>
      <c r="C51" s="679">
        <v>28</v>
      </c>
      <c r="D51" s="686">
        <v>64</v>
      </c>
      <c r="E51" s="732">
        <v>54.04</v>
      </c>
      <c r="F51" s="499">
        <v>6</v>
      </c>
      <c r="G51" s="608">
        <v>22</v>
      </c>
      <c r="H51" s="656">
        <v>59.545454545454547</v>
      </c>
      <c r="I51" s="9">
        <v>53.85</v>
      </c>
      <c r="J51" s="288">
        <v>32</v>
      </c>
      <c r="K51" s="86">
        <v>26</v>
      </c>
      <c r="L51" s="240">
        <v>62</v>
      </c>
      <c r="M51" s="525">
        <v>57.49</v>
      </c>
      <c r="N51" s="396">
        <v>27</v>
      </c>
      <c r="O51" s="86">
        <v>27</v>
      </c>
      <c r="P51" s="240">
        <v>62</v>
      </c>
      <c r="Q51" s="9">
        <v>56.26</v>
      </c>
      <c r="R51" s="396">
        <v>26</v>
      </c>
      <c r="S51" s="86">
        <v>25</v>
      </c>
      <c r="T51" s="130">
        <v>64.88</v>
      </c>
      <c r="U51" s="53">
        <v>54.87</v>
      </c>
      <c r="V51" s="399">
        <v>16</v>
      </c>
      <c r="W51" s="101">
        <v>31</v>
      </c>
      <c r="X51" s="130">
        <v>63.193548387096776</v>
      </c>
      <c r="Y51" s="31">
        <v>53.21</v>
      </c>
      <c r="Z51" s="399">
        <v>19</v>
      </c>
      <c r="AA51" s="88">
        <v>34</v>
      </c>
      <c r="AB51" s="128">
        <v>60.529411760000002</v>
      </c>
      <c r="AC51" s="8">
        <v>51.45</v>
      </c>
      <c r="AD51" s="399">
        <v>13</v>
      </c>
      <c r="AE51" s="166">
        <f t="shared" si="0"/>
        <v>139</v>
      </c>
      <c r="AF51" s="10"/>
    </row>
    <row r="52" spans="1:32" ht="15" customHeight="1" x14ac:dyDescent="0.25">
      <c r="A52" s="164">
        <v>2</v>
      </c>
      <c r="B52" s="267" t="s">
        <v>171</v>
      </c>
      <c r="C52" s="730">
        <v>9</v>
      </c>
      <c r="D52" s="799">
        <v>63</v>
      </c>
      <c r="E52" s="731">
        <v>54.04</v>
      </c>
      <c r="F52" s="500">
        <v>10</v>
      </c>
      <c r="G52" s="498">
        <v>4</v>
      </c>
      <c r="H52" s="678">
        <v>53.5</v>
      </c>
      <c r="I52" s="223">
        <v>53.85</v>
      </c>
      <c r="J52" s="614">
        <v>52</v>
      </c>
      <c r="K52" s="86">
        <v>13</v>
      </c>
      <c r="L52" s="240">
        <v>64</v>
      </c>
      <c r="M52" s="540">
        <v>57.49</v>
      </c>
      <c r="N52" s="396">
        <v>22</v>
      </c>
      <c r="O52" s="86">
        <v>8</v>
      </c>
      <c r="P52" s="240">
        <v>65</v>
      </c>
      <c r="Q52" s="9">
        <v>56.26</v>
      </c>
      <c r="R52" s="396">
        <v>17</v>
      </c>
      <c r="S52" s="86">
        <v>8</v>
      </c>
      <c r="T52" s="130">
        <v>63.38</v>
      </c>
      <c r="U52" s="53">
        <v>54.87</v>
      </c>
      <c r="V52" s="399">
        <v>18</v>
      </c>
      <c r="W52" s="101">
        <v>15</v>
      </c>
      <c r="X52" s="130">
        <v>64.733333333333334</v>
      </c>
      <c r="Y52" s="31">
        <v>53.21</v>
      </c>
      <c r="Z52" s="399">
        <v>13</v>
      </c>
      <c r="AA52" s="88">
        <v>12</v>
      </c>
      <c r="AB52" s="128">
        <v>61.416666669999998</v>
      </c>
      <c r="AC52" s="8">
        <v>51.45</v>
      </c>
      <c r="AD52" s="399">
        <v>11</v>
      </c>
      <c r="AE52" s="168">
        <f t="shared" si="0"/>
        <v>143</v>
      </c>
      <c r="AF52" s="10"/>
    </row>
    <row r="53" spans="1:32" ht="15" customHeight="1" x14ac:dyDescent="0.25">
      <c r="A53" s="164">
        <v>3</v>
      </c>
      <c r="B53" s="18" t="s">
        <v>92</v>
      </c>
      <c r="C53" s="679">
        <v>12</v>
      </c>
      <c r="D53" s="686">
        <v>50.5</v>
      </c>
      <c r="E53" s="732">
        <v>54.04</v>
      </c>
      <c r="F53" s="499">
        <v>63</v>
      </c>
      <c r="G53" s="608">
        <v>14</v>
      </c>
      <c r="H53" s="656">
        <v>57.642857142857153</v>
      </c>
      <c r="I53" s="9">
        <v>53.85</v>
      </c>
      <c r="J53" s="288">
        <v>34</v>
      </c>
      <c r="K53" s="86">
        <v>17</v>
      </c>
      <c r="L53" s="240">
        <v>73.17</v>
      </c>
      <c r="M53" s="525">
        <v>57.49</v>
      </c>
      <c r="N53" s="396">
        <v>7</v>
      </c>
      <c r="O53" s="86">
        <v>15</v>
      </c>
      <c r="P53" s="240">
        <v>69.8</v>
      </c>
      <c r="Q53" s="9">
        <v>56.26</v>
      </c>
      <c r="R53" s="396">
        <v>10</v>
      </c>
      <c r="S53" s="86">
        <v>6</v>
      </c>
      <c r="T53" s="130">
        <v>68.333333333333329</v>
      </c>
      <c r="U53" s="53">
        <v>54.87</v>
      </c>
      <c r="V53" s="399">
        <v>7</v>
      </c>
      <c r="W53" s="101">
        <v>12</v>
      </c>
      <c r="X53" s="130">
        <v>57</v>
      </c>
      <c r="Y53" s="31">
        <v>53.21</v>
      </c>
      <c r="Z53" s="399">
        <v>35</v>
      </c>
      <c r="AA53" s="88">
        <v>15</v>
      </c>
      <c r="AB53" s="128">
        <v>63.666666669999998</v>
      </c>
      <c r="AC53" s="8">
        <v>51.45</v>
      </c>
      <c r="AD53" s="399">
        <v>8</v>
      </c>
      <c r="AE53" s="168">
        <f t="shared" si="0"/>
        <v>164</v>
      </c>
      <c r="AF53" s="10"/>
    </row>
    <row r="54" spans="1:32" ht="15" customHeight="1" x14ac:dyDescent="0.25">
      <c r="A54" s="164">
        <v>4</v>
      </c>
      <c r="B54" s="18" t="s">
        <v>180</v>
      </c>
      <c r="C54" s="679">
        <v>14</v>
      </c>
      <c r="D54" s="686">
        <v>56.3</v>
      </c>
      <c r="E54" s="732">
        <v>54.04</v>
      </c>
      <c r="F54" s="499">
        <v>36</v>
      </c>
      <c r="G54" s="608">
        <v>15</v>
      </c>
      <c r="H54" s="656">
        <v>55.533333333333331</v>
      </c>
      <c r="I54" s="9">
        <v>53.85</v>
      </c>
      <c r="J54" s="288">
        <v>45</v>
      </c>
      <c r="K54" s="86">
        <v>15</v>
      </c>
      <c r="L54" s="240">
        <v>66</v>
      </c>
      <c r="M54" s="525">
        <v>57.49</v>
      </c>
      <c r="N54" s="396">
        <v>15</v>
      </c>
      <c r="O54" s="86">
        <v>19</v>
      </c>
      <c r="P54" s="240">
        <v>58</v>
      </c>
      <c r="Q54" s="9">
        <v>56.26</v>
      </c>
      <c r="R54" s="396">
        <v>39</v>
      </c>
      <c r="S54" s="86">
        <v>9</v>
      </c>
      <c r="T54" s="130">
        <v>69.333333333333329</v>
      </c>
      <c r="U54" s="53">
        <v>54.87</v>
      </c>
      <c r="V54" s="399">
        <v>5</v>
      </c>
      <c r="W54" s="101">
        <v>10</v>
      </c>
      <c r="X54" s="130">
        <v>62</v>
      </c>
      <c r="Y54" s="31">
        <v>53.21</v>
      </c>
      <c r="Z54" s="399">
        <v>21</v>
      </c>
      <c r="AA54" s="88">
        <v>14</v>
      </c>
      <c r="AB54" s="128">
        <v>57.928571429999998</v>
      </c>
      <c r="AC54" s="8">
        <v>51.45</v>
      </c>
      <c r="AD54" s="399">
        <v>17</v>
      </c>
      <c r="AE54" s="25">
        <f t="shared" si="0"/>
        <v>178</v>
      </c>
      <c r="AF54" s="10"/>
    </row>
    <row r="55" spans="1:32" ht="15" customHeight="1" x14ac:dyDescent="0.25">
      <c r="A55" s="164">
        <v>5</v>
      </c>
      <c r="B55" s="18" t="s">
        <v>26</v>
      </c>
      <c r="C55" s="679">
        <v>1</v>
      </c>
      <c r="D55" s="686">
        <v>52</v>
      </c>
      <c r="E55" s="732">
        <v>54.04</v>
      </c>
      <c r="F55" s="499">
        <v>54</v>
      </c>
      <c r="G55" s="608">
        <v>8</v>
      </c>
      <c r="H55" s="656">
        <v>53.25</v>
      </c>
      <c r="I55" s="9">
        <v>53.85</v>
      </c>
      <c r="J55" s="288">
        <v>54</v>
      </c>
      <c r="K55" s="86">
        <v>8</v>
      </c>
      <c r="L55" s="240">
        <v>59.71</v>
      </c>
      <c r="M55" s="525">
        <v>57.49</v>
      </c>
      <c r="N55" s="396">
        <v>37</v>
      </c>
      <c r="O55" s="86">
        <v>13</v>
      </c>
      <c r="P55" s="240">
        <v>46.77</v>
      </c>
      <c r="Q55" s="9">
        <v>56.26</v>
      </c>
      <c r="R55" s="396">
        <v>82</v>
      </c>
      <c r="S55" s="86">
        <v>11</v>
      </c>
      <c r="T55" s="130">
        <v>62.636363636363633</v>
      </c>
      <c r="U55" s="53">
        <v>54.87</v>
      </c>
      <c r="V55" s="399">
        <v>20</v>
      </c>
      <c r="W55" s="101">
        <v>9</v>
      </c>
      <c r="X55" s="130">
        <v>60.333333333333336</v>
      </c>
      <c r="Y55" s="31">
        <v>53.21</v>
      </c>
      <c r="Z55" s="399">
        <v>25</v>
      </c>
      <c r="AA55" s="88">
        <v>3</v>
      </c>
      <c r="AB55" s="128">
        <v>71.666666669999998</v>
      </c>
      <c r="AC55" s="8">
        <v>51.45</v>
      </c>
      <c r="AD55" s="399">
        <v>5</v>
      </c>
      <c r="AE55" s="25">
        <f t="shared" si="0"/>
        <v>277</v>
      </c>
      <c r="AF55" s="10"/>
    </row>
    <row r="56" spans="1:32" ht="15" customHeight="1" x14ac:dyDescent="0.25">
      <c r="A56" s="164">
        <v>6</v>
      </c>
      <c r="B56" s="18" t="s">
        <v>27</v>
      </c>
      <c r="C56" s="679">
        <v>2</v>
      </c>
      <c r="D56" s="686">
        <v>45</v>
      </c>
      <c r="E56" s="732">
        <v>54.04</v>
      </c>
      <c r="F56" s="499">
        <v>80</v>
      </c>
      <c r="G56" s="608">
        <v>4</v>
      </c>
      <c r="H56" s="656">
        <v>55.25</v>
      </c>
      <c r="I56" s="9">
        <v>53.85</v>
      </c>
      <c r="J56" s="288">
        <v>47</v>
      </c>
      <c r="K56" s="86">
        <v>4</v>
      </c>
      <c r="L56" s="240">
        <v>44.75</v>
      </c>
      <c r="M56" s="525">
        <v>57.49</v>
      </c>
      <c r="N56" s="397">
        <v>85</v>
      </c>
      <c r="O56" s="349"/>
      <c r="P56" s="9"/>
      <c r="Q56" s="9">
        <v>56.26</v>
      </c>
      <c r="R56" s="397">
        <v>105</v>
      </c>
      <c r="S56" s="86">
        <v>6</v>
      </c>
      <c r="T56" s="153">
        <v>53.333333333333336</v>
      </c>
      <c r="U56" s="111">
        <v>54.87</v>
      </c>
      <c r="V56" s="399">
        <v>49</v>
      </c>
      <c r="W56" s="101">
        <v>6</v>
      </c>
      <c r="X56" s="153">
        <v>55.833333333333336</v>
      </c>
      <c r="Y56" s="102">
        <v>53.21</v>
      </c>
      <c r="Z56" s="399">
        <v>41</v>
      </c>
      <c r="AA56" s="88"/>
      <c r="AB56" s="30"/>
      <c r="AC56" s="206">
        <v>51.45</v>
      </c>
      <c r="AD56" s="399">
        <v>96</v>
      </c>
      <c r="AE56" s="475">
        <f t="shared" si="0"/>
        <v>503</v>
      </c>
      <c r="AF56" s="10"/>
    </row>
    <row r="57" spans="1:32" ht="15" customHeight="1" x14ac:dyDescent="0.25">
      <c r="A57" s="164">
        <v>7</v>
      </c>
      <c r="B57" s="356" t="s">
        <v>181</v>
      </c>
      <c r="C57" s="743">
        <v>6</v>
      </c>
      <c r="D57" s="860">
        <v>52.2</v>
      </c>
      <c r="E57" s="745">
        <v>54.04</v>
      </c>
      <c r="F57" s="746">
        <v>51</v>
      </c>
      <c r="G57" s="610">
        <v>2</v>
      </c>
      <c r="H57" s="697">
        <v>28.5</v>
      </c>
      <c r="I57" s="253">
        <v>53.85</v>
      </c>
      <c r="J57" s="611">
        <v>90</v>
      </c>
      <c r="K57" s="86">
        <v>5</v>
      </c>
      <c r="L57" s="240">
        <v>47.4</v>
      </c>
      <c r="M57" s="540">
        <v>57.49</v>
      </c>
      <c r="N57" s="396">
        <v>78</v>
      </c>
      <c r="O57" s="86">
        <v>6</v>
      </c>
      <c r="P57" s="240">
        <v>55</v>
      </c>
      <c r="Q57" s="9">
        <v>56.26</v>
      </c>
      <c r="R57" s="396">
        <v>56</v>
      </c>
      <c r="S57" s="86">
        <v>6</v>
      </c>
      <c r="T57" s="130">
        <v>69</v>
      </c>
      <c r="U57" s="53">
        <v>54.87</v>
      </c>
      <c r="V57" s="399">
        <v>6</v>
      </c>
      <c r="W57" s="101">
        <v>2</v>
      </c>
      <c r="X57" s="130">
        <v>59.5</v>
      </c>
      <c r="Y57" s="31">
        <v>53.21</v>
      </c>
      <c r="Z57" s="399">
        <v>28</v>
      </c>
      <c r="AA57" s="88">
        <v>4</v>
      </c>
      <c r="AB57" s="128">
        <v>58.5</v>
      </c>
      <c r="AC57" s="8">
        <v>51.45</v>
      </c>
      <c r="AD57" s="399">
        <v>16</v>
      </c>
      <c r="AE57" s="390">
        <f t="shared" si="0"/>
        <v>325</v>
      </c>
      <c r="AF57" s="10"/>
    </row>
    <row r="58" spans="1:32" ht="15" customHeight="1" x14ac:dyDescent="0.25">
      <c r="A58" s="164">
        <v>8</v>
      </c>
      <c r="B58" s="18" t="s">
        <v>25</v>
      </c>
      <c r="C58" s="679">
        <v>3</v>
      </c>
      <c r="D58" s="686">
        <v>46</v>
      </c>
      <c r="E58" s="732">
        <v>54.04</v>
      </c>
      <c r="F58" s="499">
        <v>76</v>
      </c>
      <c r="G58" s="608">
        <v>2</v>
      </c>
      <c r="H58" s="656">
        <v>72</v>
      </c>
      <c r="I58" s="9">
        <v>53.85</v>
      </c>
      <c r="J58" s="288">
        <v>4</v>
      </c>
      <c r="K58" s="86">
        <v>7</v>
      </c>
      <c r="L58" s="240">
        <v>45</v>
      </c>
      <c r="M58" s="525">
        <v>57.49</v>
      </c>
      <c r="N58" s="397">
        <v>83</v>
      </c>
      <c r="O58" s="86">
        <v>4</v>
      </c>
      <c r="P58" s="240">
        <v>55</v>
      </c>
      <c r="Q58" s="9">
        <v>56.26</v>
      </c>
      <c r="R58" s="397">
        <v>58</v>
      </c>
      <c r="S58" s="86">
        <v>5</v>
      </c>
      <c r="T58" s="153">
        <v>54</v>
      </c>
      <c r="U58" s="111">
        <v>54.87</v>
      </c>
      <c r="V58" s="399">
        <v>43</v>
      </c>
      <c r="W58" s="101">
        <v>4</v>
      </c>
      <c r="X58" s="151">
        <v>43.5</v>
      </c>
      <c r="Y58" s="102">
        <v>53.21</v>
      </c>
      <c r="Z58" s="399">
        <v>82</v>
      </c>
      <c r="AA58" s="88">
        <v>2</v>
      </c>
      <c r="AB58" s="129">
        <v>43</v>
      </c>
      <c r="AC58" s="206">
        <v>51.45</v>
      </c>
      <c r="AD58" s="399">
        <v>76</v>
      </c>
      <c r="AE58" s="25">
        <f t="shared" si="0"/>
        <v>422</v>
      </c>
      <c r="AF58" s="10"/>
    </row>
    <row r="59" spans="1:32" ht="15" customHeight="1" x14ac:dyDescent="0.25">
      <c r="A59" s="164">
        <v>9</v>
      </c>
      <c r="B59" s="18" t="s">
        <v>91</v>
      </c>
      <c r="C59" s="679"/>
      <c r="D59" s="686"/>
      <c r="E59" s="732">
        <v>54.04</v>
      </c>
      <c r="F59" s="499">
        <v>96</v>
      </c>
      <c r="G59" s="608">
        <v>6</v>
      </c>
      <c r="H59" s="656">
        <v>43.333333333333343</v>
      </c>
      <c r="I59" s="9">
        <v>53.85</v>
      </c>
      <c r="J59" s="288">
        <v>72</v>
      </c>
      <c r="K59" s="86">
        <v>1</v>
      </c>
      <c r="L59" s="241">
        <v>40</v>
      </c>
      <c r="M59" s="525">
        <v>57.49</v>
      </c>
      <c r="N59" s="397">
        <v>93</v>
      </c>
      <c r="O59" s="86">
        <v>3</v>
      </c>
      <c r="P59" s="241">
        <v>63.33</v>
      </c>
      <c r="Q59" s="9">
        <v>56.26</v>
      </c>
      <c r="R59" s="397">
        <v>24</v>
      </c>
      <c r="S59" s="86">
        <v>1</v>
      </c>
      <c r="T59" s="151">
        <v>40</v>
      </c>
      <c r="U59" s="111">
        <v>54.87</v>
      </c>
      <c r="V59" s="399">
        <v>93</v>
      </c>
      <c r="W59" s="101">
        <v>3</v>
      </c>
      <c r="X59" s="153">
        <v>52.666666666666664</v>
      </c>
      <c r="Y59" s="102">
        <v>53.21</v>
      </c>
      <c r="Z59" s="399">
        <v>54</v>
      </c>
      <c r="AA59" s="88">
        <v>2</v>
      </c>
      <c r="AB59" s="129">
        <v>33</v>
      </c>
      <c r="AC59" s="206">
        <v>51.45</v>
      </c>
      <c r="AD59" s="399">
        <v>89</v>
      </c>
      <c r="AE59" s="168">
        <f t="shared" si="0"/>
        <v>521</v>
      </c>
      <c r="AF59" s="10"/>
    </row>
    <row r="60" spans="1:32" ht="15" customHeight="1" x14ac:dyDescent="0.25">
      <c r="A60" s="164">
        <v>10</v>
      </c>
      <c r="B60" s="18" t="s">
        <v>29</v>
      </c>
      <c r="C60" s="679"/>
      <c r="D60" s="686"/>
      <c r="E60" s="732">
        <v>54.04</v>
      </c>
      <c r="F60" s="499">
        <v>96</v>
      </c>
      <c r="G60" s="608">
        <v>1</v>
      </c>
      <c r="H60" s="656">
        <v>25</v>
      </c>
      <c r="I60" s="9">
        <v>53.85</v>
      </c>
      <c r="J60" s="288">
        <v>92</v>
      </c>
      <c r="K60" s="86">
        <v>1</v>
      </c>
      <c r="L60" s="241">
        <v>40</v>
      </c>
      <c r="M60" s="525">
        <v>57.49</v>
      </c>
      <c r="N60" s="397">
        <v>94</v>
      </c>
      <c r="O60" s="86">
        <v>1</v>
      </c>
      <c r="P60" s="241">
        <v>25</v>
      </c>
      <c r="Q60" s="9">
        <v>56.26</v>
      </c>
      <c r="R60" s="397">
        <v>104</v>
      </c>
      <c r="S60" s="86">
        <v>2</v>
      </c>
      <c r="T60" s="151">
        <v>46.5</v>
      </c>
      <c r="U60" s="111">
        <v>54.87</v>
      </c>
      <c r="V60" s="399">
        <v>77</v>
      </c>
      <c r="W60" s="101">
        <v>3</v>
      </c>
      <c r="X60" s="153">
        <v>58.666666666666664</v>
      </c>
      <c r="Y60" s="102">
        <v>53.21</v>
      </c>
      <c r="Z60" s="399">
        <v>32</v>
      </c>
      <c r="AA60" s="101"/>
      <c r="AB60" s="99"/>
      <c r="AC60" s="206">
        <v>51.45</v>
      </c>
      <c r="AD60" s="399">
        <v>96</v>
      </c>
      <c r="AE60" s="25">
        <f t="shared" si="0"/>
        <v>591</v>
      </c>
      <c r="AF60" s="10"/>
    </row>
    <row r="61" spans="1:32" ht="15" customHeight="1" x14ac:dyDescent="0.25">
      <c r="A61" s="164">
        <v>11</v>
      </c>
      <c r="B61" s="18" t="s">
        <v>30</v>
      </c>
      <c r="C61" s="679"/>
      <c r="D61" s="686"/>
      <c r="E61" s="732">
        <v>54.04</v>
      </c>
      <c r="F61" s="499">
        <v>96</v>
      </c>
      <c r="G61" s="608"/>
      <c r="H61" s="656"/>
      <c r="I61" s="9">
        <v>53.85</v>
      </c>
      <c r="J61" s="288">
        <v>94</v>
      </c>
      <c r="K61" s="86">
        <v>1</v>
      </c>
      <c r="L61" s="240">
        <v>41</v>
      </c>
      <c r="M61" s="525">
        <v>57.49</v>
      </c>
      <c r="N61" s="397">
        <v>91</v>
      </c>
      <c r="O61" s="86">
        <v>2</v>
      </c>
      <c r="P61" s="240">
        <v>42</v>
      </c>
      <c r="Q61" s="9">
        <v>56.26</v>
      </c>
      <c r="R61" s="397">
        <v>92</v>
      </c>
      <c r="S61" s="86">
        <v>3</v>
      </c>
      <c r="T61" s="153">
        <v>54</v>
      </c>
      <c r="U61" s="111">
        <v>54.87</v>
      </c>
      <c r="V61" s="399">
        <v>44</v>
      </c>
      <c r="W61" s="101"/>
      <c r="X61" s="99"/>
      <c r="Y61" s="102">
        <v>53.21</v>
      </c>
      <c r="Z61" s="373">
        <v>106</v>
      </c>
      <c r="AA61" s="101"/>
      <c r="AB61" s="99"/>
      <c r="AC61" s="206">
        <v>51.45</v>
      </c>
      <c r="AD61" s="373">
        <v>96</v>
      </c>
      <c r="AE61" s="25">
        <f t="shared" si="0"/>
        <v>619</v>
      </c>
      <c r="AF61" s="10"/>
    </row>
    <row r="62" spans="1:32" ht="15" customHeight="1" x14ac:dyDescent="0.25">
      <c r="A62" s="164">
        <v>12</v>
      </c>
      <c r="B62" s="267" t="s">
        <v>138</v>
      </c>
      <c r="C62" s="730">
        <v>4</v>
      </c>
      <c r="D62" s="799">
        <v>59</v>
      </c>
      <c r="E62" s="731">
        <v>54.04</v>
      </c>
      <c r="F62" s="500">
        <v>23</v>
      </c>
      <c r="G62" s="498"/>
      <c r="H62" s="678"/>
      <c r="I62" s="223">
        <v>53.85</v>
      </c>
      <c r="J62" s="614">
        <v>94</v>
      </c>
      <c r="K62" s="526"/>
      <c r="L62" s="223"/>
      <c r="M62" s="540">
        <v>57.49</v>
      </c>
      <c r="N62" s="397">
        <v>105</v>
      </c>
      <c r="O62" s="86">
        <v>1</v>
      </c>
      <c r="P62" s="240">
        <v>44</v>
      </c>
      <c r="Q62" s="9">
        <v>56.26</v>
      </c>
      <c r="R62" s="397">
        <v>88</v>
      </c>
      <c r="S62" s="86"/>
      <c r="T62" s="153"/>
      <c r="U62" s="111">
        <v>54.87</v>
      </c>
      <c r="V62" s="373">
        <v>107</v>
      </c>
      <c r="W62" s="101"/>
      <c r="X62" s="99"/>
      <c r="Y62" s="102">
        <v>53.21</v>
      </c>
      <c r="Z62" s="373">
        <v>106</v>
      </c>
      <c r="AA62" s="101"/>
      <c r="AB62" s="99"/>
      <c r="AC62" s="206">
        <v>51.45</v>
      </c>
      <c r="AD62" s="373">
        <v>96</v>
      </c>
      <c r="AE62" s="25">
        <f t="shared" si="0"/>
        <v>619</v>
      </c>
      <c r="AF62" s="10"/>
    </row>
    <row r="63" spans="1:32" ht="15" customHeight="1" x14ac:dyDescent="0.25">
      <c r="A63" s="164">
        <v>13</v>
      </c>
      <c r="B63" s="267" t="s">
        <v>139</v>
      </c>
      <c r="C63" s="730">
        <v>9</v>
      </c>
      <c r="D63" s="799">
        <v>45.3</v>
      </c>
      <c r="E63" s="731">
        <v>54.04</v>
      </c>
      <c r="F63" s="500">
        <v>78</v>
      </c>
      <c r="G63" s="498">
        <v>5</v>
      </c>
      <c r="H63" s="678">
        <v>54</v>
      </c>
      <c r="I63" s="223">
        <v>53.85</v>
      </c>
      <c r="J63" s="614">
        <v>51</v>
      </c>
      <c r="K63" s="86">
        <v>3</v>
      </c>
      <c r="L63" s="241">
        <v>66</v>
      </c>
      <c r="M63" s="540">
        <v>57.49</v>
      </c>
      <c r="N63" s="397">
        <v>16</v>
      </c>
      <c r="O63" s="86">
        <v>7</v>
      </c>
      <c r="P63" s="241">
        <v>45.71</v>
      </c>
      <c r="Q63" s="9">
        <v>56.26</v>
      </c>
      <c r="R63" s="397">
        <v>84</v>
      </c>
      <c r="S63" s="86">
        <v>6</v>
      </c>
      <c r="T63" s="151">
        <v>46.666666666666664</v>
      </c>
      <c r="U63" s="111">
        <v>54.87</v>
      </c>
      <c r="V63" s="399">
        <v>76</v>
      </c>
      <c r="W63" s="101">
        <v>7</v>
      </c>
      <c r="X63" s="151">
        <v>49.714285714285715</v>
      </c>
      <c r="Y63" s="102">
        <v>53.21</v>
      </c>
      <c r="Z63" s="399">
        <v>68</v>
      </c>
      <c r="AA63" s="88">
        <v>3</v>
      </c>
      <c r="AB63" s="128">
        <v>50.333333330000002</v>
      </c>
      <c r="AC63" s="206">
        <v>51.45</v>
      </c>
      <c r="AD63" s="399">
        <v>47</v>
      </c>
      <c r="AE63" s="25">
        <f t="shared" si="0"/>
        <v>420</v>
      </c>
      <c r="AF63" s="10"/>
    </row>
    <row r="64" spans="1:32" ht="15" customHeight="1" x14ac:dyDescent="0.25">
      <c r="A64" s="164">
        <v>14</v>
      </c>
      <c r="B64" s="18" t="s">
        <v>93</v>
      </c>
      <c r="C64" s="679"/>
      <c r="D64" s="686"/>
      <c r="E64" s="732">
        <v>54.04</v>
      </c>
      <c r="F64" s="499">
        <v>96</v>
      </c>
      <c r="G64" s="608"/>
      <c r="H64" s="656"/>
      <c r="I64" s="9">
        <v>53.85</v>
      </c>
      <c r="J64" s="288">
        <v>94</v>
      </c>
      <c r="K64" s="349"/>
      <c r="L64" s="9"/>
      <c r="M64" s="525">
        <v>57.49</v>
      </c>
      <c r="N64" s="397">
        <v>105</v>
      </c>
      <c r="O64" s="86">
        <v>1</v>
      </c>
      <c r="P64" s="241">
        <v>65</v>
      </c>
      <c r="Q64" s="9">
        <v>56.26</v>
      </c>
      <c r="R64" s="397">
        <v>18</v>
      </c>
      <c r="S64" s="86">
        <v>1</v>
      </c>
      <c r="T64" s="151">
        <v>34</v>
      </c>
      <c r="U64" s="111">
        <v>54.87</v>
      </c>
      <c r="V64" s="399">
        <v>104</v>
      </c>
      <c r="W64" s="101">
        <v>4</v>
      </c>
      <c r="X64" s="151">
        <v>35.75</v>
      </c>
      <c r="Y64" s="102">
        <v>53.21</v>
      </c>
      <c r="Z64" s="399">
        <v>100</v>
      </c>
      <c r="AA64" s="101"/>
      <c r="AB64" s="102"/>
      <c r="AC64" s="206">
        <v>51.45</v>
      </c>
      <c r="AD64" s="399">
        <v>96</v>
      </c>
      <c r="AE64" s="168">
        <f t="shared" si="0"/>
        <v>613</v>
      </c>
      <c r="AF64" s="10"/>
    </row>
    <row r="65" spans="1:32" ht="15" customHeight="1" x14ac:dyDescent="0.25">
      <c r="A65" s="164">
        <v>15</v>
      </c>
      <c r="B65" s="18" t="s">
        <v>182</v>
      </c>
      <c r="C65" s="679">
        <v>7</v>
      </c>
      <c r="D65" s="686">
        <v>52</v>
      </c>
      <c r="E65" s="732">
        <v>54.04</v>
      </c>
      <c r="F65" s="499">
        <v>56</v>
      </c>
      <c r="G65" s="608">
        <v>4</v>
      </c>
      <c r="H65" s="656">
        <v>61</v>
      </c>
      <c r="I65" s="9">
        <v>53.85</v>
      </c>
      <c r="J65" s="288">
        <v>29</v>
      </c>
      <c r="K65" s="86">
        <v>4</v>
      </c>
      <c r="L65" s="243">
        <v>49.3</v>
      </c>
      <c r="M65" s="525">
        <v>57.49</v>
      </c>
      <c r="N65" s="396">
        <v>76</v>
      </c>
      <c r="O65" s="86">
        <v>2</v>
      </c>
      <c r="P65" s="243">
        <v>73</v>
      </c>
      <c r="Q65" s="9">
        <v>56.26</v>
      </c>
      <c r="R65" s="396">
        <v>6</v>
      </c>
      <c r="S65" s="86">
        <v>3</v>
      </c>
      <c r="T65" s="130">
        <v>60.333333333333336</v>
      </c>
      <c r="U65" s="53">
        <v>54.87</v>
      </c>
      <c r="V65" s="399">
        <v>23</v>
      </c>
      <c r="W65" s="101">
        <v>5</v>
      </c>
      <c r="X65" s="130">
        <v>60.8</v>
      </c>
      <c r="Y65" s="31">
        <v>53.21</v>
      </c>
      <c r="Z65" s="399">
        <v>24</v>
      </c>
      <c r="AA65" s="88">
        <v>1</v>
      </c>
      <c r="AB65" s="128">
        <v>72</v>
      </c>
      <c r="AC65" s="8">
        <v>51.45</v>
      </c>
      <c r="AD65" s="399">
        <v>4</v>
      </c>
      <c r="AE65" s="168">
        <f t="shared" si="0"/>
        <v>218</v>
      </c>
      <c r="AF65" s="10"/>
    </row>
    <row r="66" spans="1:32" ht="15" customHeight="1" x14ac:dyDescent="0.25">
      <c r="A66" s="164">
        <v>16</v>
      </c>
      <c r="B66" s="18" t="s">
        <v>32</v>
      </c>
      <c r="C66" s="679"/>
      <c r="D66" s="686"/>
      <c r="E66" s="732">
        <v>54.04</v>
      </c>
      <c r="F66" s="499">
        <v>96</v>
      </c>
      <c r="G66" s="608">
        <v>1</v>
      </c>
      <c r="H66" s="656">
        <v>32</v>
      </c>
      <c r="I66" s="9">
        <v>53.85</v>
      </c>
      <c r="J66" s="288">
        <v>86</v>
      </c>
      <c r="K66" s="86">
        <v>5</v>
      </c>
      <c r="L66" s="241">
        <v>29.6</v>
      </c>
      <c r="M66" s="525">
        <v>57.49</v>
      </c>
      <c r="N66" s="397">
        <v>102</v>
      </c>
      <c r="O66" s="86">
        <v>3</v>
      </c>
      <c r="P66" s="241">
        <v>46</v>
      </c>
      <c r="Q66" s="9">
        <v>56.26</v>
      </c>
      <c r="R66" s="397">
        <v>83</v>
      </c>
      <c r="S66" s="86">
        <v>1</v>
      </c>
      <c r="T66" s="151">
        <v>37</v>
      </c>
      <c r="U66" s="111">
        <v>54.87</v>
      </c>
      <c r="V66" s="399">
        <v>102</v>
      </c>
      <c r="W66" s="101">
        <v>6</v>
      </c>
      <c r="X66" s="151">
        <v>36.833333333333336</v>
      </c>
      <c r="Y66" s="102">
        <v>53.21</v>
      </c>
      <c r="Z66" s="399">
        <v>99</v>
      </c>
      <c r="AA66" s="88">
        <v>9</v>
      </c>
      <c r="AB66" s="129">
        <v>40.888888889999997</v>
      </c>
      <c r="AC66" s="206">
        <v>51.45</v>
      </c>
      <c r="AD66" s="399">
        <v>80</v>
      </c>
      <c r="AE66" s="25">
        <f t="shared" si="0"/>
        <v>648</v>
      </c>
      <c r="AF66" s="10"/>
    </row>
    <row r="67" spans="1:32" ht="15" customHeight="1" x14ac:dyDescent="0.25">
      <c r="A67" s="164">
        <v>17</v>
      </c>
      <c r="B67" s="18" t="s">
        <v>94</v>
      </c>
      <c r="C67" s="679">
        <v>3</v>
      </c>
      <c r="D67" s="686">
        <v>53</v>
      </c>
      <c r="E67" s="732">
        <v>54.04</v>
      </c>
      <c r="F67" s="499">
        <v>48</v>
      </c>
      <c r="G67" s="608">
        <v>1</v>
      </c>
      <c r="H67" s="656">
        <v>71</v>
      </c>
      <c r="I67" s="9">
        <v>53.85</v>
      </c>
      <c r="J67" s="288">
        <v>5</v>
      </c>
      <c r="K67" s="86">
        <v>3</v>
      </c>
      <c r="L67" s="241">
        <v>36.6</v>
      </c>
      <c r="M67" s="525">
        <v>57.49</v>
      </c>
      <c r="N67" s="397">
        <v>98</v>
      </c>
      <c r="O67" s="86">
        <v>3</v>
      </c>
      <c r="P67" s="241">
        <v>54</v>
      </c>
      <c r="Q67" s="9">
        <v>56.26</v>
      </c>
      <c r="R67" s="397">
        <v>62</v>
      </c>
      <c r="S67" s="86">
        <v>2</v>
      </c>
      <c r="T67" s="151">
        <v>37</v>
      </c>
      <c r="U67" s="111">
        <v>54.87</v>
      </c>
      <c r="V67" s="399">
        <v>100</v>
      </c>
      <c r="W67" s="101">
        <v>1</v>
      </c>
      <c r="X67" s="151">
        <v>37</v>
      </c>
      <c r="Y67" s="102">
        <v>53.21</v>
      </c>
      <c r="Z67" s="399">
        <v>98</v>
      </c>
      <c r="AA67" s="88">
        <v>5</v>
      </c>
      <c r="AB67" s="129">
        <v>49.4</v>
      </c>
      <c r="AC67" s="206">
        <v>51.45</v>
      </c>
      <c r="AD67" s="399">
        <v>51</v>
      </c>
      <c r="AE67" s="25">
        <f t="shared" si="0"/>
        <v>462</v>
      </c>
      <c r="AF67" s="10"/>
    </row>
    <row r="68" spans="1:32" ht="15" customHeight="1" x14ac:dyDescent="0.25">
      <c r="A68" s="41">
        <v>18</v>
      </c>
      <c r="B68" s="18" t="s">
        <v>33</v>
      </c>
      <c r="C68" s="679">
        <v>11</v>
      </c>
      <c r="D68" s="686">
        <v>62.6</v>
      </c>
      <c r="E68" s="732">
        <v>54.04</v>
      </c>
      <c r="F68" s="499">
        <v>13</v>
      </c>
      <c r="G68" s="608">
        <v>6</v>
      </c>
      <c r="H68" s="656">
        <v>65.833333333333329</v>
      </c>
      <c r="I68" s="9">
        <v>53.85</v>
      </c>
      <c r="J68" s="288">
        <v>15</v>
      </c>
      <c r="K68" s="86">
        <v>3</v>
      </c>
      <c r="L68" s="240">
        <v>70.67</v>
      </c>
      <c r="M68" s="525">
        <v>57.49</v>
      </c>
      <c r="N68" s="397">
        <v>10</v>
      </c>
      <c r="O68" s="86">
        <v>8</v>
      </c>
      <c r="P68" s="240">
        <v>66.75</v>
      </c>
      <c r="Q68" s="9">
        <v>56.26</v>
      </c>
      <c r="R68" s="397">
        <v>14</v>
      </c>
      <c r="S68" s="86">
        <v>5</v>
      </c>
      <c r="T68" s="153">
        <v>58</v>
      </c>
      <c r="U68" s="111">
        <v>54.87</v>
      </c>
      <c r="V68" s="399">
        <v>33</v>
      </c>
      <c r="W68" s="101">
        <v>4</v>
      </c>
      <c r="X68" s="153">
        <v>60</v>
      </c>
      <c r="Y68" s="102">
        <v>53.21</v>
      </c>
      <c r="Z68" s="399">
        <v>26</v>
      </c>
      <c r="AA68" s="88">
        <v>6</v>
      </c>
      <c r="AB68" s="128">
        <v>53.333333330000002</v>
      </c>
      <c r="AC68" s="206">
        <v>51.45</v>
      </c>
      <c r="AD68" s="399">
        <v>33</v>
      </c>
      <c r="AE68" s="168">
        <f t="shared" si="0"/>
        <v>144</v>
      </c>
      <c r="AF68" s="10"/>
    </row>
    <row r="69" spans="1:32" ht="15" customHeight="1" thickBot="1" x14ac:dyDescent="0.3">
      <c r="A69" s="187">
        <v>19</v>
      </c>
      <c r="B69" s="18" t="s">
        <v>28</v>
      </c>
      <c r="C69" s="679"/>
      <c r="D69" s="686"/>
      <c r="E69" s="732">
        <v>54.04</v>
      </c>
      <c r="F69" s="499">
        <v>96</v>
      </c>
      <c r="G69" s="608">
        <v>2</v>
      </c>
      <c r="H69" s="656">
        <v>69.5</v>
      </c>
      <c r="I69" s="9">
        <v>53.85</v>
      </c>
      <c r="J69" s="288">
        <v>6</v>
      </c>
      <c r="K69" s="86">
        <v>1</v>
      </c>
      <c r="L69" s="242">
        <v>91</v>
      </c>
      <c r="M69" s="525">
        <v>57.49</v>
      </c>
      <c r="N69" s="397">
        <v>1</v>
      </c>
      <c r="O69" s="86">
        <v>5</v>
      </c>
      <c r="P69" s="242">
        <v>47.6</v>
      </c>
      <c r="Q69" s="9">
        <v>56.26</v>
      </c>
      <c r="R69" s="397">
        <v>80</v>
      </c>
      <c r="S69" s="86">
        <v>3</v>
      </c>
      <c r="T69" s="98">
        <v>51.666666666666664</v>
      </c>
      <c r="U69" s="111">
        <v>54.87</v>
      </c>
      <c r="V69" s="399">
        <v>57</v>
      </c>
      <c r="W69" s="101">
        <v>11</v>
      </c>
      <c r="X69" s="151">
        <v>32.727272727272727</v>
      </c>
      <c r="Y69" s="102">
        <v>53.21</v>
      </c>
      <c r="Z69" s="399">
        <v>104</v>
      </c>
      <c r="AA69" s="88">
        <v>6</v>
      </c>
      <c r="AB69" s="129">
        <v>35.166666669999998</v>
      </c>
      <c r="AC69" s="206">
        <v>51.45</v>
      </c>
      <c r="AD69" s="399">
        <v>88</v>
      </c>
      <c r="AE69" s="25">
        <f t="shared" si="0"/>
        <v>432</v>
      </c>
      <c r="AF69" s="10"/>
    </row>
    <row r="70" spans="1:32" ht="15" customHeight="1" thickBot="1" x14ac:dyDescent="0.3">
      <c r="A70" s="228"/>
      <c r="B70" s="445" t="s">
        <v>148</v>
      </c>
      <c r="C70" s="446">
        <f>SUM(C71:C85)</f>
        <v>101</v>
      </c>
      <c r="D70" s="452">
        <f>AVERAGE(D71:D85)</f>
        <v>52.772727272727273</v>
      </c>
      <c r="E70" s="447">
        <v>54.04</v>
      </c>
      <c r="F70" s="414"/>
      <c r="G70" s="446">
        <f>SUM(G71:G85)</f>
        <v>81</v>
      </c>
      <c r="H70" s="452">
        <f>AVERAGE(H71:H85)</f>
        <v>50.004664438874961</v>
      </c>
      <c r="I70" s="233">
        <v>53.85</v>
      </c>
      <c r="J70" s="414"/>
      <c r="K70" s="446">
        <f>SUM(K71:K85)</f>
        <v>87</v>
      </c>
      <c r="L70" s="452">
        <f>AVERAGE(L71:L85)</f>
        <v>52.31133333333333</v>
      </c>
      <c r="M70" s="447">
        <v>57.49</v>
      </c>
      <c r="N70" s="414"/>
      <c r="O70" s="446">
        <f>SUM(O71:O85)</f>
        <v>75</v>
      </c>
      <c r="P70" s="452">
        <f>AVERAGE(P71:P85)</f>
        <v>54.4</v>
      </c>
      <c r="Q70" s="447">
        <v>56.26</v>
      </c>
      <c r="R70" s="414"/>
      <c r="S70" s="588">
        <f>SUM(S71:S85)</f>
        <v>85</v>
      </c>
      <c r="T70" s="434">
        <f>AVERAGE(T71:T85)</f>
        <v>54.050850340136051</v>
      </c>
      <c r="U70" s="431">
        <v>54.87</v>
      </c>
      <c r="V70" s="432"/>
      <c r="W70" s="448">
        <f>SUM(W71:W85)</f>
        <v>89</v>
      </c>
      <c r="X70" s="434">
        <f>AVERAGE(X71:X85)</f>
        <v>53.958549783549778</v>
      </c>
      <c r="Y70" s="435">
        <v>53.21</v>
      </c>
      <c r="Z70" s="438"/>
      <c r="AA70" s="448">
        <f>SUM(AA71:AA85)</f>
        <v>109</v>
      </c>
      <c r="AB70" s="443">
        <f>AVERAGE(AB71:AB85)</f>
        <v>49.319359888461541</v>
      </c>
      <c r="AC70" s="435">
        <v>51.45</v>
      </c>
      <c r="AD70" s="438"/>
      <c r="AE70" s="439"/>
      <c r="AF70" s="10"/>
    </row>
    <row r="71" spans="1:32" ht="15" customHeight="1" x14ac:dyDescent="0.25">
      <c r="A71" s="40">
        <v>1</v>
      </c>
      <c r="B71" s="18" t="s">
        <v>97</v>
      </c>
      <c r="C71" s="679">
        <v>14</v>
      </c>
      <c r="D71" s="686">
        <v>53.6</v>
      </c>
      <c r="E71" s="732">
        <v>54.04</v>
      </c>
      <c r="F71" s="499">
        <v>46</v>
      </c>
      <c r="G71" s="608">
        <v>10</v>
      </c>
      <c r="H71" s="656">
        <v>46.9</v>
      </c>
      <c r="I71" s="9">
        <v>53.85</v>
      </c>
      <c r="J71" s="288">
        <v>71</v>
      </c>
      <c r="K71" s="86">
        <v>14</v>
      </c>
      <c r="L71" s="240">
        <v>65</v>
      </c>
      <c r="M71" s="525">
        <v>57.49</v>
      </c>
      <c r="N71" s="397">
        <v>17</v>
      </c>
      <c r="O71" s="86">
        <v>5</v>
      </c>
      <c r="P71" s="240">
        <v>51</v>
      </c>
      <c r="Q71" s="9">
        <v>56.26</v>
      </c>
      <c r="R71" s="397">
        <v>68</v>
      </c>
      <c r="S71" s="86">
        <v>9</v>
      </c>
      <c r="T71" s="153">
        <v>55.666666666666664</v>
      </c>
      <c r="U71" s="111">
        <v>54.87</v>
      </c>
      <c r="V71" s="399">
        <v>39</v>
      </c>
      <c r="W71" s="101">
        <v>6</v>
      </c>
      <c r="X71" s="153">
        <v>63.833333333333336</v>
      </c>
      <c r="Y71" s="102">
        <v>53.21</v>
      </c>
      <c r="Z71" s="399">
        <v>15</v>
      </c>
      <c r="AA71" s="88">
        <v>11</v>
      </c>
      <c r="AB71" s="128">
        <v>55.545454550000002</v>
      </c>
      <c r="AC71" s="206">
        <v>51.45</v>
      </c>
      <c r="AD71" s="399">
        <v>21</v>
      </c>
      <c r="AE71" s="169">
        <f t="shared" ref="AE71:AE129" si="1">N71+R71+V71+Z71+AD71+J71+F71</f>
        <v>277</v>
      </c>
      <c r="AF71" s="10"/>
    </row>
    <row r="72" spans="1:32" ht="15" customHeight="1" x14ac:dyDescent="0.25">
      <c r="A72" s="164">
        <v>2</v>
      </c>
      <c r="B72" s="18" t="s">
        <v>96</v>
      </c>
      <c r="C72" s="679">
        <v>13</v>
      </c>
      <c r="D72" s="686">
        <v>61.4</v>
      </c>
      <c r="E72" s="732">
        <v>54.04</v>
      </c>
      <c r="F72" s="499">
        <v>18</v>
      </c>
      <c r="G72" s="608">
        <v>19</v>
      </c>
      <c r="H72" s="656">
        <v>60.421052631578952</v>
      </c>
      <c r="I72" s="9">
        <v>53.85</v>
      </c>
      <c r="J72" s="288">
        <v>31</v>
      </c>
      <c r="K72" s="86">
        <v>9</v>
      </c>
      <c r="L72" s="240">
        <v>57</v>
      </c>
      <c r="M72" s="525">
        <v>57.49</v>
      </c>
      <c r="N72" s="396">
        <v>49</v>
      </c>
      <c r="O72" s="86">
        <v>7</v>
      </c>
      <c r="P72" s="240">
        <v>58</v>
      </c>
      <c r="Q72" s="9">
        <v>56.26</v>
      </c>
      <c r="R72" s="396">
        <v>40</v>
      </c>
      <c r="S72" s="86">
        <v>15</v>
      </c>
      <c r="T72" s="130">
        <v>58.333333333333336</v>
      </c>
      <c r="U72" s="53">
        <v>54.87</v>
      </c>
      <c r="V72" s="399">
        <v>31</v>
      </c>
      <c r="W72" s="101">
        <v>14</v>
      </c>
      <c r="X72" s="130">
        <v>66.571428571428569</v>
      </c>
      <c r="Y72" s="31">
        <v>53.21</v>
      </c>
      <c r="Z72" s="399">
        <v>6</v>
      </c>
      <c r="AA72" s="88">
        <v>12</v>
      </c>
      <c r="AB72" s="128">
        <v>58.75</v>
      </c>
      <c r="AC72" s="8">
        <v>51.45</v>
      </c>
      <c r="AD72" s="399">
        <v>15</v>
      </c>
      <c r="AE72" s="25">
        <f t="shared" si="1"/>
        <v>190</v>
      </c>
      <c r="AF72" s="10"/>
    </row>
    <row r="73" spans="1:32" ht="15" customHeight="1" x14ac:dyDescent="0.25">
      <c r="A73" s="164">
        <v>3</v>
      </c>
      <c r="B73" s="18" t="s">
        <v>35</v>
      </c>
      <c r="C73" s="679">
        <v>8</v>
      </c>
      <c r="D73" s="686">
        <v>62.6</v>
      </c>
      <c r="E73" s="732">
        <v>54.04</v>
      </c>
      <c r="F73" s="499">
        <v>12</v>
      </c>
      <c r="G73" s="608">
        <v>4</v>
      </c>
      <c r="H73" s="656">
        <v>67.75</v>
      </c>
      <c r="I73" s="9">
        <v>53.85</v>
      </c>
      <c r="J73" s="288">
        <v>11</v>
      </c>
      <c r="K73" s="86">
        <v>2</v>
      </c>
      <c r="L73" s="240">
        <v>58</v>
      </c>
      <c r="M73" s="525">
        <v>57.49</v>
      </c>
      <c r="N73" s="397">
        <v>45</v>
      </c>
      <c r="O73" s="86">
        <v>1</v>
      </c>
      <c r="P73" s="240">
        <v>72</v>
      </c>
      <c r="Q73" s="9">
        <v>56.26</v>
      </c>
      <c r="R73" s="397">
        <v>7</v>
      </c>
      <c r="S73" s="86">
        <v>2</v>
      </c>
      <c r="T73" s="153">
        <v>60</v>
      </c>
      <c r="U73" s="111">
        <v>54.87</v>
      </c>
      <c r="V73" s="399">
        <v>25</v>
      </c>
      <c r="W73" s="101">
        <v>5</v>
      </c>
      <c r="X73" s="153">
        <v>67</v>
      </c>
      <c r="Y73" s="102">
        <v>53.21</v>
      </c>
      <c r="Z73" s="399">
        <v>5</v>
      </c>
      <c r="AA73" s="88">
        <v>9</v>
      </c>
      <c r="AB73" s="128">
        <v>55.444444439999998</v>
      </c>
      <c r="AC73" s="206">
        <v>51.45</v>
      </c>
      <c r="AD73" s="399">
        <v>22</v>
      </c>
      <c r="AE73" s="25">
        <f t="shared" si="1"/>
        <v>127</v>
      </c>
      <c r="AF73" s="10"/>
    </row>
    <row r="74" spans="1:32" ht="15" customHeight="1" x14ac:dyDescent="0.25">
      <c r="A74" s="164">
        <v>4</v>
      </c>
      <c r="B74" s="18" t="s">
        <v>185</v>
      </c>
      <c r="C74" s="679">
        <v>7</v>
      </c>
      <c r="D74" s="686">
        <v>46.9</v>
      </c>
      <c r="E74" s="732">
        <v>54.04</v>
      </c>
      <c r="F74" s="499">
        <v>74</v>
      </c>
      <c r="G74" s="608">
        <v>3</v>
      </c>
      <c r="H74" s="656">
        <v>86</v>
      </c>
      <c r="I74" s="9">
        <v>53.85</v>
      </c>
      <c r="J74" s="288">
        <v>2</v>
      </c>
      <c r="K74" s="86">
        <v>2</v>
      </c>
      <c r="L74" s="240">
        <v>70</v>
      </c>
      <c r="M74" s="525">
        <v>57.49</v>
      </c>
      <c r="N74" s="397">
        <v>11</v>
      </c>
      <c r="O74" s="86">
        <v>1</v>
      </c>
      <c r="P74" s="240">
        <v>57</v>
      </c>
      <c r="Q74" s="9">
        <v>56.26</v>
      </c>
      <c r="R74" s="397">
        <v>47</v>
      </c>
      <c r="S74" s="86">
        <v>2</v>
      </c>
      <c r="T74" s="153">
        <v>67</v>
      </c>
      <c r="U74" s="111">
        <v>54.87</v>
      </c>
      <c r="V74" s="399">
        <v>10</v>
      </c>
      <c r="W74" s="101">
        <v>4</v>
      </c>
      <c r="X74" s="151">
        <v>34.25</v>
      </c>
      <c r="Y74" s="102">
        <v>53.21</v>
      </c>
      <c r="Z74" s="399">
        <v>102</v>
      </c>
      <c r="AA74" s="88">
        <v>5</v>
      </c>
      <c r="AB74" s="129">
        <v>45.4</v>
      </c>
      <c r="AC74" s="206">
        <v>51.45</v>
      </c>
      <c r="AD74" s="399">
        <v>70</v>
      </c>
      <c r="AE74" s="25">
        <f t="shared" si="1"/>
        <v>316</v>
      </c>
      <c r="AF74" s="10"/>
    </row>
    <row r="75" spans="1:32" ht="15" customHeight="1" x14ac:dyDescent="0.25">
      <c r="A75" s="164">
        <v>5</v>
      </c>
      <c r="B75" s="18" t="s">
        <v>111</v>
      </c>
      <c r="C75" s="679">
        <v>9</v>
      </c>
      <c r="D75" s="686">
        <v>62.4</v>
      </c>
      <c r="E75" s="732">
        <v>54.04</v>
      </c>
      <c r="F75" s="499">
        <v>14</v>
      </c>
      <c r="G75" s="608">
        <v>4</v>
      </c>
      <c r="H75" s="656">
        <v>50.25</v>
      </c>
      <c r="I75" s="9">
        <v>53.85</v>
      </c>
      <c r="J75" s="288">
        <v>66</v>
      </c>
      <c r="K75" s="86">
        <v>8</v>
      </c>
      <c r="L75" s="240">
        <v>53.75</v>
      </c>
      <c r="M75" s="525">
        <v>57.49</v>
      </c>
      <c r="N75" s="397">
        <v>66</v>
      </c>
      <c r="O75" s="86">
        <v>5</v>
      </c>
      <c r="P75" s="240">
        <v>62</v>
      </c>
      <c r="Q75" s="9">
        <v>56.26</v>
      </c>
      <c r="R75" s="397">
        <v>27</v>
      </c>
      <c r="S75" s="86">
        <v>1</v>
      </c>
      <c r="T75" s="153">
        <v>54</v>
      </c>
      <c r="U75" s="111">
        <v>54.87</v>
      </c>
      <c r="V75" s="399">
        <v>47</v>
      </c>
      <c r="W75" s="101">
        <v>1</v>
      </c>
      <c r="X75" s="98">
        <v>52</v>
      </c>
      <c r="Y75" s="102">
        <v>53.21</v>
      </c>
      <c r="Z75" s="399">
        <v>61</v>
      </c>
      <c r="AA75" s="88">
        <v>8</v>
      </c>
      <c r="AB75" s="128">
        <v>51.375</v>
      </c>
      <c r="AC75" s="206">
        <v>51.45</v>
      </c>
      <c r="AD75" s="399">
        <v>42</v>
      </c>
      <c r="AE75" s="25">
        <f t="shared" si="1"/>
        <v>323</v>
      </c>
      <c r="AF75" s="10"/>
    </row>
    <row r="76" spans="1:32" ht="15" customHeight="1" x14ac:dyDescent="0.25">
      <c r="A76" s="164">
        <v>6</v>
      </c>
      <c r="B76" s="18" t="s">
        <v>98</v>
      </c>
      <c r="C76" s="679">
        <v>6</v>
      </c>
      <c r="D76" s="686">
        <v>42</v>
      </c>
      <c r="E76" s="732">
        <v>54.04</v>
      </c>
      <c r="F76" s="499">
        <v>82</v>
      </c>
      <c r="G76" s="608">
        <v>3</v>
      </c>
      <c r="H76" s="656">
        <v>28.666666666666671</v>
      </c>
      <c r="I76" s="9">
        <v>53.85</v>
      </c>
      <c r="J76" s="288">
        <v>89</v>
      </c>
      <c r="K76" s="86">
        <v>3</v>
      </c>
      <c r="L76" s="241">
        <v>43</v>
      </c>
      <c r="M76" s="525">
        <v>57.49</v>
      </c>
      <c r="N76" s="397">
        <v>89</v>
      </c>
      <c r="O76" s="86">
        <v>3</v>
      </c>
      <c r="P76" s="241">
        <v>38.299999999999997</v>
      </c>
      <c r="Q76" s="9">
        <v>56.26</v>
      </c>
      <c r="R76" s="397">
        <v>99</v>
      </c>
      <c r="S76" s="86">
        <v>6</v>
      </c>
      <c r="T76" s="151">
        <v>44.5</v>
      </c>
      <c r="U76" s="111">
        <v>54.87</v>
      </c>
      <c r="V76" s="399">
        <v>80</v>
      </c>
      <c r="W76" s="101">
        <v>1</v>
      </c>
      <c r="X76" s="151">
        <v>48</v>
      </c>
      <c r="Y76" s="102">
        <v>53.21</v>
      </c>
      <c r="Z76" s="399">
        <v>72</v>
      </c>
      <c r="AA76" s="101"/>
      <c r="AB76" s="102"/>
      <c r="AC76" s="206">
        <v>51.45</v>
      </c>
      <c r="AD76" s="399">
        <v>96</v>
      </c>
      <c r="AE76" s="25">
        <f t="shared" si="1"/>
        <v>607</v>
      </c>
      <c r="AF76" s="10"/>
    </row>
    <row r="77" spans="1:32" ht="15" customHeight="1" x14ac:dyDescent="0.25">
      <c r="A77" s="164">
        <v>7</v>
      </c>
      <c r="B77" s="18" t="s">
        <v>186</v>
      </c>
      <c r="C77" s="679">
        <v>8</v>
      </c>
      <c r="D77" s="686">
        <v>56</v>
      </c>
      <c r="E77" s="732">
        <v>54.04</v>
      </c>
      <c r="F77" s="499">
        <v>37</v>
      </c>
      <c r="G77" s="608">
        <v>2</v>
      </c>
      <c r="H77" s="656">
        <v>35.5</v>
      </c>
      <c r="I77" s="9">
        <v>53.85</v>
      </c>
      <c r="J77" s="288">
        <v>83</v>
      </c>
      <c r="K77" s="86">
        <v>7</v>
      </c>
      <c r="L77" s="241">
        <v>53</v>
      </c>
      <c r="M77" s="525">
        <v>57.49</v>
      </c>
      <c r="N77" s="397">
        <v>68</v>
      </c>
      <c r="O77" s="86">
        <v>7</v>
      </c>
      <c r="P77" s="241">
        <v>45</v>
      </c>
      <c r="Q77" s="9">
        <v>56.26</v>
      </c>
      <c r="R77" s="397">
        <v>86</v>
      </c>
      <c r="S77" s="86">
        <v>7</v>
      </c>
      <c r="T77" s="151">
        <v>49</v>
      </c>
      <c r="U77" s="111">
        <v>54.87</v>
      </c>
      <c r="V77" s="399">
        <v>66</v>
      </c>
      <c r="W77" s="101">
        <v>4</v>
      </c>
      <c r="X77" s="98">
        <v>52.25</v>
      </c>
      <c r="Y77" s="102">
        <v>53.21</v>
      </c>
      <c r="Z77" s="399">
        <v>59</v>
      </c>
      <c r="AA77" s="88">
        <v>6</v>
      </c>
      <c r="AB77" s="128">
        <v>50.333333330000002</v>
      </c>
      <c r="AC77" s="206">
        <v>51.45</v>
      </c>
      <c r="AD77" s="399">
        <v>46</v>
      </c>
      <c r="AE77" s="25">
        <f t="shared" si="1"/>
        <v>445</v>
      </c>
      <c r="AF77" s="10"/>
    </row>
    <row r="78" spans="1:32" ht="15" customHeight="1" x14ac:dyDescent="0.25">
      <c r="A78" s="164">
        <v>8</v>
      </c>
      <c r="B78" s="18" t="s">
        <v>100</v>
      </c>
      <c r="C78" s="679">
        <v>5</v>
      </c>
      <c r="D78" s="686">
        <v>55.6</v>
      </c>
      <c r="E78" s="732">
        <v>54.04</v>
      </c>
      <c r="F78" s="499">
        <v>38</v>
      </c>
      <c r="G78" s="608">
        <v>9</v>
      </c>
      <c r="H78" s="656">
        <v>36.777777777777779</v>
      </c>
      <c r="I78" s="9">
        <v>53.85</v>
      </c>
      <c r="J78" s="288">
        <v>82</v>
      </c>
      <c r="K78" s="86">
        <v>6</v>
      </c>
      <c r="L78" s="241">
        <v>61</v>
      </c>
      <c r="M78" s="525">
        <v>57.49</v>
      </c>
      <c r="N78" s="397">
        <v>35</v>
      </c>
      <c r="O78" s="86">
        <v>10</v>
      </c>
      <c r="P78" s="241">
        <v>39</v>
      </c>
      <c r="Q78" s="9">
        <v>56.26</v>
      </c>
      <c r="R78" s="397">
        <v>98</v>
      </c>
      <c r="S78" s="86">
        <v>5</v>
      </c>
      <c r="T78" s="151">
        <v>38.200000000000003</v>
      </c>
      <c r="U78" s="111">
        <v>54.87</v>
      </c>
      <c r="V78" s="399">
        <v>96</v>
      </c>
      <c r="W78" s="101">
        <v>15</v>
      </c>
      <c r="X78" s="151">
        <v>42.4</v>
      </c>
      <c r="Y78" s="102">
        <v>53.21</v>
      </c>
      <c r="Z78" s="399">
        <v>86</v>
      </c>
      <c r="AA78" s="88">
        <v>17</v>
      </c>
      <c r="AB78" s="129">
        <v>38.352941180000002</v>
      </c>
      <c r="AC78" s="206">
        <v>51.45</v>
      </c>
      <c r="AD78" s="399">
        <v>85</v>
      </c>
      <c r="AE78" s="477">
        <f t="shared" si="1"/>
        <v>520</v>
      </c>
      <c r="AF78" s="10"/>
    </row>
    <row r="79" spans="1:32" ht="15" customHeight="1" x14ac:dyDescent="0.25">
      <c r="A79" s="164">
        <v>9</v>
      </c>
      <c r="B79" s="18" t="s">
        <v>37</v>
      </c>
      <c r="C79" s="679"/>
      <c r="D79" s="686"/>
      <c r="E79" s="732">
        <v>54.04</v>
      </c>
      <c r="F79" s="499">
        <v>96</v>
      </c>
      <c r="G79" s="608">
        <v>3</v>
      </c>
      <c r="H79" s="656">
        <v>56.333333333333343</v>
      </c>
      <c r="I79" s="9">
        <v>53.85</v>
      </c>
      <c r="J79" s="288">
        <v>41</v>
      </c>
      <c r="K79" s="86">
        <v>11</v>
      </c>
      <c r="L79" s="241">
        <v>40</v>
      </c>
      <c r="M79" s="525">
        <v>57.49</v>
      </c>
      <c r="N79" s="397">
        <v>92</v>
      </c>
      <c r="O79" s="86">
        <v>8</v>
      </c>
      <c r="P79" s="241">
        <v>36</v>
      </c>
      <c r="Q79" s="9">
        <v>56.26</v>
      </c>
      <c r="R79" s="397">
        <v>103</v>
      </c>
      <c r="S79" s="86">
        <v>3</v>
      </c>
      <c r="T79" s="151">
        <v>49.666666666666664</v>
      </c>
      <c r="U79" s="111">
        <v>54.87</v>
      </c>
      <c r="V79" s="399">
        <v>61</v>
      </c>
      <c r="W79" s="101">
        <v>4</v>
      </c>
      <c r="X79" s="151">
        <v>42.75</v>
      </c>
      <c r="Y79" s="102">
        <v>53.21</v>
      </c>
      <c r="Z79" s="399">
        <v>85</v>
      </c>
      <c r="AA79" s="88">
        <v>2</v>
      </c>
      <c r="AB79" s="129">
        <v>33</v>
      </c>
      <c r="AC79" s="206">
        <v>51.45</v>
      </c>
      <c r="AD79" s="399">
        <v>90</v>
      </c>
      <c r="AE79" s="25">
        <f t="shared" si="1"/>
        <v>568</v>
      </c>
      <c r="AF79" s="10"/>
    </row>
    <row r="80" spans="1:32" ht="15" customHeight="1" x14ac:dyDescent="0.25">
      <c r="A80" s="164">
        <v>10</v>
      </c>
      <c r="B80" s="18" t="s">
        <v>183</v>
      </c>
      <c r="C80" s="679">
        <v>11</v>
      </c>
      <c r="D80" s="686">
        <v>39.700000000000003</v>
      </c>
      <c r="E80" s="732">
        <v>54.04</v>
      </c>
      <c r="F80" s="499">
        <v>86</v>
      </c>
      <c r="G80" s="608">
        <v>7</v>
      </c>
      <c r="H80" s="656">
        <v>51.714285714285722</v>
      </c>
      <c r="I80" s="9">
        <v>53.85</v>
      </c>
      <c r="J80" s="288">
        <v>58</v>
      </c>
      <c r="K80" s="86">
        <v>4</v>
      </c>
      <c r="L80" s="240">
        <v>58.25</v>
      </c>
      <c r="M80" s="525">
        <v>57.49</v>
      </c>
      <c r="N80" s="397">
        <v>43</v>
      </c>
      <c r="O80" s="86">
        <v>8</v>
      </c>
      <c r="P80" s="240">
        <v>57.3</v>
      </c>
      <c r="Q80" s="9">
        <v>56.26</v>
      </c>
      <c r="R80" s="397">
        <v>44</v>
      </c>
      <c r="S80" s="86">
        <v>6</v>
      </c>
      <c r="T80" s="153">
        <v>74.5</v>
      </c>
      <c r="U80" s="111">
        <v>54.87</v>
      </c>
      <c r="V80" s="399">
        <v>1</v>
      </c>
      <c r="W80" s="101">
        <v>5</v>
      </c>
      <c r="X80" s="153">
        <v>56.8</v>
      </c>
      <c r="Y80" s="102">
        <v>53.21</v>
      </c>
      <c r="Z80" s="399">
        <v>38</v>
      </c>
      <c r="AA80" s="88">
        <v>11</v>
      </c>
      <c r="AB80" s="128">
        <v>54.272727269999997</v>
      </c>
      <c r="AC80" s="206">
        <v>51.45</v>
      </c>
      <c r="AD80" s="399">
        <v>27</v>
      </c>
      <c r="AE80" s="25">
        <f t="shared" si="1"/>
        <v>297</v>
      </c>
      <c r="AF80" s="10"/>
    </row>
    <row r="81" spans="1:32" ht="15" customHeight="1" x14ac:dyDescent="0.25">
      <c r="A81" s="164">
        <v>11</v>
      </c>
      <c r="B81" s="18" t="s">
        <v>162</v>
      </c>
      <c r="C81" s="679"/>
      <c r="D81" s="686"/>
      <c r="E81" s="732">
        <v>54.04</v>
      </c>
      <c r="F81" s="499">
        <v>96</v>
      </c>
      <c r="G81" s="608"/>
      <c r="H81" s="656"/>
      <c r="I81" s="9">
        <v>53.85</v>
      </c>
      <c r="J81" s="288">
        <v>94</v>
      </c>
      <c r="K81" s="86">
        <v>1</v>
      </c>
      <c r="L81" s="240">
        <v>25</v>
      </c>
      <c r="M81" s="525">
        <v>57.49</v>
      </c>
      <c r="N81" s="397">
        <v>104</v>
      </c>
      <c r="O81" s="349"/>
      <c r="P81" s="9"/>
      <c r="Q81" s="9">
        <v>56.26</v>
      </c>
      <c r="R81" s="397">
        <v>105</v>
      </c>
      <c r="S81" s="86"/>
      <c r="T81" s="98"/>
      <c r="U81" s="111">
        <v>54.87</v>
      </c>
      <c r="V81" s="399">
        <v>107</v>
      </c>
      <c r="W81" s="101"/>
      <c r="X81" s="102"/>
      <c r="Y81" s="102">
        <v>53.21</v>
      </c>
      <c r="Z81" s="373">
        <v>106</v>
      </c>
      <c r="AA81" s="101"/>
      <c r="AB81" s="102"/>
      <c r="AC81" s="206">
        <v>51.45</v>
      </c>
      <c r="AD81" s="373">
        <v>96</v>
      </c>
      <c r="AE81" s="478">
        <f t="shared" si="1"/>
        <v>708</v>
      </c>
      <c r="AF81" s="10"/>
    </row>
    <row r="82" spans="1:32" ht="15" customHeight="1" x14ac:dyDescent="0.25">
      <c r="A82" s="164">
        <v>12</v>
      </c>
      <c r="B82" s="18" t="s">
        <v>95</v>
      </c>
      <c r="C82" s="679"/>
      <c r="D82" s="686"/>
      <c r="E82" s="732">
        <v>54.04</v>
      </c>
      <c r="F82" s="499">
        <v>96</v>
      </c>
      <c r="G82" s="608"/>
      <c r="H82" s="656"/>
      <c r="I82" s="9">
        <v>53.85</v>
      </c>
      <c r="J82" s="288">
        <v>94</v>
      </c>
      <c r="K82" s="86">
        <v>6</v>
      </c>
      <c r="L82" s="240">
        <v>62</v>
      </c>
      <c r="M82" s="525">
        <v>57.49</v>
      </c>
      <c r="N82" s="397">
        <v>28</v>
      </c>
      <c r="O82" s="86">
        <v>5</v>
      </c>
      <c r="P82" s="240">
        <v>58</v>
      </c>
      <c r="Q82" s="9">
        <v>56.26</v>
      </c>
      <c r="R82" s="397">
        <v>41</v>
      </c>
      <c r="S82" s="86">
        <v>7</v>
      </c>
      <c r="T82" s="153">
        <v>55.428571428571431</v>
      </c>
      <c r="U82" s="111">
        <v>54.87</v>
      </c>
      <c r="V82" s="399">
        <v>40</v>
      </c>
      <c r="W82" s="101">
        <v>11</v>
      </c>
      <c r="X82" s="153">
        <v>53.636363636363633</v>
      </c>
      <c r="Y82" s="102">
        <v>53.21</v>
      </c>
      <c r="Z82" s="399">
        <v>51</v>
      </c>
      <c r="AA82" s="88">
        <v>9</v>
      </c>
      <c r="AB82" s="129">
        <v>49.777777780000001</v>
      </c>
      <c r="AC82" s="206">
        <v>51.45</v>
      </c>
      <c r="AD82" s="399">
        <v>49</v>
      </c>
      <c r="AE82" s="25">
        <f t="shared" si="1"/>
        <v>399</v>
      </c>
      <c r="AF82" s="10"/>
    </row>
    <row r="83" spans="1:32" ht="15" customHeight="1" x14ac:dyDescent="0.25">
      <c r="A83" s="164">
        <v>13</v>
      </c>
      <c r="B83" s="18" t="s">
        <v>184</v>
      </c>
      <c r="C83" s="679">
        <v>3</v>
      </c>
      <c r="D83" s="686">
        <v>42</v>
      </c>
      <c r="E83" s="732">
        <v>54.04</v>
      </c>
      <c r="F83" s="499">
        <v>81</v>
      </c>
      <c r="G83" s="608">
        <v>10</v>
      </c>
      <c r="H83" s="656">
        <v>42.6</v>
      </c>
      <c r="I83" s="9">
        <v>53.85</v>
      </c>
      <c r="J83" s="288">
        <v>74</v>
      </c>
      <c r="K83" s="86">
        <v>3</v>
      </c>
      <c r="L83" s="241">
        <v>37.67</v>
      </c>
      <c r="M83" s="525">
        <v>57.49</v>
      </c>
      <c r="N83" s="397">
        <v>96</v>
      </c>
      <c r="O83" s="86">
        <v>7</v>
      </c>
      <c r="P83" s="241">
        <v>50</v>
      </c>
      <c r="Q83" s="9">
        <v>56.26</v>
      </c>
      <c r="R83" s="397">
        <v>71</v>
      </c>
      <c r="S83" s="86">
        <v>6</v>
      </c>
      <c r="T83" s="151">
        <v>40.166666666666664</v>
      </c>
      <c r="U83" s="111">
        <v>54.87</v>
      </c>
      <c r="V83" s="399">
        <v>92</v>
      </c>
      <c r="W83" s="101">
        <v>7</v>
      </c>
      <c r="X83" s="153">
        <v>55.428571428571431</v>
      </c>
      <c r="Y83" s="102">
        <v>53.21</v>
      </c>
      <c r="Z83" s="399">
        <v>43</v>
      </c>
      <c r="AA83" s="88">
        <v>2</v>
      </c>
      <c r="AB83" s="128">
        <v>56</v>
      </c>
      <c r="AC83" s="206">
        <v>51.45</v>
      </c>
      <c r="AD83" s="399">
        <v>20</v>
      </c>
      <c r="AE83" s="25">
        <f t="shared" si="1"/>
        <v>477</v>
      </c>
      <c r="AF83" s="10"/>
    </row>
    <row r="84" spans="1:32" s="481" customFormat="1" ht="15" customHeight="1" x14ac:dyDescent="0.25">
      <c r="A84" s="41">
        <v>14</v>
      </c>
      <c r="B84" s="18" t="s">
        <v>38</v>
      </c>
      <c r="C84" s="679"/>
      <c r="D84" s="686"/>
      <c r="E84" s="732">
        <v>54.04</v>
      </c>
      <c r="F84" s="499">
        <v>96</v>
      </c>
      <c r="G84" s="608"/>
      <c r="H84" s="656"/>
      <c r="I84" s="9">
        <v>53.85</v>
      </c>
      <c r="J84" s="288">
        <v>94</v>
      </c>
      <c r="K84" s="86">
        <v>6</v>
      </c>
      <c r="L84" s="240">
        <v>36</v>
      </c>
      <c r="M84" s="525">
        <v>57.49</v>
      </c>
      <c r="N84" s="397">
        <v>99</v>
      </c>
      <c r="O84" s="86">
        <v>1</v>
      </c>
      <c r="P84" s="240">
        <v>86</v>
      </c>
      <c r="Q84" s="9">
        <v>56.26</v>
      </c>
      <c r="R84" s="397">
        <v>3</v>
      </c>
      <c r="S84" s="86">
        <v>8</v>
      </c>
      <c r="T84" s="153">
        <v>58.875</v>
      </c>
      <c r="U84" s="111">
        <v>54.87</v>
      </c>
      <c r="V84" s="399">
        <v>29</v>
      </c>
      <c r="W84" s="101">
        <v>4</v>
      </c>
      <c r="X84" s="153">
        <v>65.25</v>
      </c>
      <c r="Y84" s="102">
        <v>53.21</v>
      </c>
      <c r="Z84" s="399">
        <v>10</v>
      </c>
      <c r="AA84" s="88">
        <v>12</v>
      </c>
      <c r="AB84" s="128">
        <v>52.5</v>
      </c>
      <c r="AC84" s="206">
        <v>51.45</v>
      </c>
      <c r="AD84" s="399">
        <v>36</v>
      </c>
      <c r="AE84" s="456">
        <f t="shared" si="1"/>
        <v>367</v>
      </c>
      <c r="AF84" s="10"/>
    </row>
    <row r="85" spans="1:32" ht="15" customHeight="1" thickBot="1" x14ac:dyDescent="0.3">
      <c r="A85" s="165">
        <v>15</v>
      </c>
      <c r="B85" s="18" t="s">
        <v>112</v>
      </c>
      <c r="C85" s="679">
        <v>17</v>
      </c>
      <c r="D85" s="686">
        <v>58.3</v>
      </c>
      <c r="E85" s="732">
        <v>54.04</v>
      </c>
      <c r="F85" s="499">
        <v>26</v>
      </c>
      <c r="G85" s="608">
        <v>7</v>
      </c>
      <c r="H85" s="656">
        <v>37.142857142857153</v>
      </c>
      <c r="I85" s="9">
        <v>53.85</v>
      </c>
      <c r="J85" s="288">
        <v>81</v>
      </c>
      <c r="K85" s="86">
        <v>5</v>
      </c>
      <c r="L85" s="242">
        <v>65</v>
      </c>
      <c r="M85" s="525">
        <v>57.49</v>
      </c>
      <c r="N85" s="397">
        <v>18</v>
      </c>
      <c r="O85" s="86">
        <v>7</v>
      </c>
      <c r="P85" s="242">
        <v>52</v>
      </c>
      <c r="Q85" s="9">
        <v>56.26</v>
      </c>
      <c r="R85" s="397">
        <v>67</v>
      </c>
      <c r="S85" s="86">
        <v>8</v>
      </c>
      <c r="T85" s="98">
        <v>51.375</v>
      </c>
      <c r="U85" s="111">
        <v>54.87</v>
      </c>
      <c r="V85" s="399">
        <v>58</v>
      </c>
      <c r="W85" s="101">
        <v>8</v>
      </c>
      <c r="X85" s="153">
        <v>55.25</v>
      </c>
      <c r="Y85" s="102">
        <v>53.21</v>
      </c>
      <c r="Z85" s="399">
        <v>44</v>
      </c>
      <c r="AA85" s="88">
        <v>5</v>
      </c>
      <c r="AB85" s="129">
        <v>40.4</v>
      </c>
      <c r="AC85" s="206">
        <v>51.45</v>
      </c>
      <c r="AD85" s="399">
        <v>82</v>
      </c>
      <c r="AE85" s="456">
        <f t="shared" si="1"/>
        <v>376</v>
      </c>
      <c r="AF85" s="10"/>
    </row>
    <row r="86" spans="1:32" ht="15" customHeight="1" thickBot="1" x14ac:dyDescent="0.3">
      <c r="A86" s="228"/>
      <c r="B86" s="445" t="s">
        <v>149</v>
      </c>
      <c r="C86" s="446">
        <f>SUM(C87:C117)</f>
        <v>252</v>
      </c>
      <c r="D86" s="452">
        <f>AVERAGE(D87:D117)</f>
        <v>51.87370370370369</v>
      </c>
      <c r="E86" s="447">
        <v>54.04</v>
      </c>
      <c r="F86" s="414"/>
      <c r="G86" s="446">
        <f>SUM(G87:G117)</f>
        <v>251</v>
      </c>
      <c r="H86" s="452">
        <f>AVERAGE(H87:H117)</f>
        <v>53.642206479418022</v>
      </c>
      <c r="I86" s="233">
        <v>53.85</v>
      </c>
      <c r="J86" s="414"/>
      <c r="K86" s="446">
        <f>SUM(K87:K117)</f>
        <v>238</v>
      </c>
      <c r="L86" s="452">
        <f>AVERAGE(L87:L117)</f>
        <v>56.785000000000004</v>
      </c>
      <c r="M86" s="447">
        <v>57.49</v>
      </c>
      <c r="N86" s="414"/>
      <c r="O86" s="446">
        <f>SUM(O87:O117)</f>
        <v>289</v>
      </c>
      <c r="P86" s="452">
        <f>AVERAGE(P87:P117)</f>
        <v>53.951171559365179</v>
      </c>
      <c r="Q86" s="447">
        <v>56.26</v>
      </c>
      <c r="R86" s="414"/>
      <c r="S86" s="588">
        <f>SUM(S87:S117)</f>
        <v>285</v>
      </c>
      <c r="T86" s="434">
        <f>AVERAGE(T87:T117)</f>
        <v>50.367326323452531</v>
      </c>
      <c r="U86" s="431">
        <v>54.87</v>
      </c>
      <c r="V86" s="432"/>
      <c r="W86" s="448">
        <f>SUM(W87:W117)</f>
        <v>289</v>
      </c>
      <c r="X86" s="434">
        <f>AVERAGE(X87:X117)</f>
        <v>50.986305024121783</v>
      </c>
      <c r="Y86" s="435">
        <v>53.21</v>
      </c>
      <c r="Z86" s="438"/>
      <c r="AA86" s="436">
        <f>SUM(AA87:AA117)</f>
        <v>266</v>
      </c>
      <c r="AB86" s="449">
        <v>53.951171559365179</v>
      </c>
      <c r="AC86" s="435">
        <v>51.45</v>
      </c>
      <c r="AD86" s="438"/>
      <c r="AE86" s="439"/>
      <c r="AF86" s="10"/>
    </row>
    <row r="87" spans="1:32" ht="15" customHeight="1" x14ac:dyDescent="0.25">
      <c r="A87" s="460">
        <v>1</v>
      </c>
      <c r="B87" s="461" t="s">
        <v>187</v>
      </c>
      <c r="C87" s="758">
        <v>3</v>
      </c>
      <c r="D87" s="862">
        <v>70</v>
      </c>
      <c r="E87" s="759">
        <v>54.04</v>
      </c>
      <c r="F87" s="760">
        <v>4</v>
      </c>
      <c r="G87" s="612">
        <v>3</v>
      </c>
      <c r="H87" s="698">
        <v>64.333333333333329</v>
      </c>
      <c r="I87" s="464">
        <v>53.85</v>
      </c>
      <c r="J87" s="613">
        <v>23</v>
      </c>
      <c r="K87" s="462">
        <v>10</v>
      </c>
      <c r="L87" s="543">
        <v>59</v>
      </c>
      <c r="M87" s="544">
        <v>57.49</v>
      </c>
      <c r="N87" s="465">
        <v>38</v>
      </c>
      <c r="O87" s="462">
        <v>9</v>
      </c>
      <c r="P87" s="543">
        <v>50</v>
      </c>
      <c r="Q87" s="464">
        <v>56.26</v>
      </c>
      <c r="R87" s="465">
        <v>70</v>
      </c>
      <c r="S87" s="462">
        <v>7</v>
      </c>
      <c r="T87" s="545">
        <v>40.285714285714285</v>
      </c>
      <c r="U87" s="53">
        <v>54.87</v>
      </c>
      <c r="V87" s="467">
        <v>91</v>
      </c>
      <c r="W87" s="468">
        <v>3</v>
      </c>
      <c r="X87" s="466">
        <v>59.333333333333336</v>
      </c>
      <c r="Y87" s="469">
        <v>53.21</v>
      </c>
      <c r="Z87" s="467">
        <v>31</v>
      </c>
      <c r="AA87" s="470">
        <v>5</v>
      </c>
      <c r="AB87" s="471">
        <v>43.8</v>
      </c>
      <c r="AC87" s="472">
        <v>51.45</v>
      </c>
      <c r="AD87" s="467">
        <v>72</v>
      </c>
      <c r="AE87" s="169">
        <f t="shared" si="1"/>
        <v>329</v>
      </c>
      <c r="AF87" s="10"/>
    </row>
    <row r="88" spans="1:32" ht="15" customHeight="1" x14ac:dyDescent="0.25">
      <c r="A88" s="24">
        <v>2</v>
      </c>
      <c r="B88" s="461" t="s">
        <v>41</v>
      </c>
      <c r="C88" s="758"/>
      <c r="D88" s="862"/>
      <c r="E88" s="759">
        <v>54.04</v>
      </c>
      <c r="F88" s="760">
        <v>96</v>
      </c>
      <c r="G88" s="612"/>
      <c r="H88" s="698"/>
      <c r="I88" s="464">
        <v>53.85</v>
      </c>
      <c r="J88" s="613">
        <v>94</v>
      </c>
      <c r="K88" s="462">
        <v>2</v>
      </c>
      <c r="L88" s="543">
        <v>54.5</v>
      </c>
      <c r="M88" s="544">
        <v>57.49</v>
      </c>
      <c r="N88" s="465">
        <v>61</v>
      </c>
      <c r="O88" s="595"/>
      <c r="P88" s="464"/>
      <c r="Q88" s="464">
        <v>56.26</v>
      </c>
      <c r="R88" s="465">
        <v>105</v>
      </c>
      <c r="S88" s="462">
        <v>6</v>
      </c>
      <c r="T88" s="545">
        <v>44.666666666666664</v>
      </c>
      <c r="U88" s="53">
        <v>54.87</v>
      </c>
      <c r="V88" s="467">
        <v>79</v>
      </c>
      <c r="W88" s="468"/>
      <c r="X88" s="469"/>
      <c r="Y88" s="469">
        <v>53.21</v>
      </c>
      <c r="Z88" s="591">
        <v>106</v>
      </c>
      <c r="AA88" s="468"/>
      <c r="AB88" s="469"/>
      <c r="AC88" s="472">
        <v>51.45</v>
      </c>
      <c r="AD88" s="591">
        <v>96</v>
      </c>
      <c r="AE88" s="25">
        <f t="shared" si="1"/>
        <v>637</v>
      </c>
      <c r="AF88" s="10"/>
    </row>
    <row r="89" spans="1:32" ht="15" customHeight="1" x14ac:dyDescent="0.25">
      <c r="A89" s="24">
        <v>3</v>
      </c>
      <c r="B89" s="461" t="s">
        <v>42</v>
      </c>
      <c r="C89" s="758">
        <v>7</v>
      </c>
      <c r="D89" s="862">
        <v>59</v>
      </c>
      <c r="E89" s="759">
        <v>54.04</v>
      </c>
      <c r="F89" s="760">
        <v>24</v>
      </c>
      <c r="G89" s="612">
        <v>10</v>
      </c>
      <c r="H89" s="698">
        <v>42.5</v>
      </c>
      <c r="I89" s="464">
        <v>53.85</v>
      </c>
      <c r="J89" s="613">
        <v>75</v>
      </c>
      <c r="K89" s="462">
        <v>13</v>
      </c>
      <c r="L89" s="543">
        <v>47</v>
      </c>
      <c r="M89" s="544">
        <v>57.49</v>
      </c>
      <c r="N89" s="465">
        <v>80</v>
      </c>
      <c r="O89" s="462">
        <v>13</v>
      </c>
      <c r="P89" s="543">
        <v>43.307692307692307</v>
      </c>
      <c r="Q89" s="464">
        <v>56.26</v>
      </c>
      <c r="R89" s="465">
        <v>90</v>
      </c>
      <c r="S89" s="462">
        <v>20</v>
      </c>
      <c r="T89" s="545">
        <v>46.1</v>
      </c>
      <c r="U89" s="53">
        <v>54.87</v>
      </c>
      <c r="V89" s="467">
        <v>78</v>
      </c>
      <c r="W89" s="468">
        <v>9</v>
      </c>
      <c r="X89" s="466">
        <v>53.444444444444443</v>
      </c>
      <c r="Y89" s="469">
        <v>53.21</v>
      </c>
      <c r="Z89" s="467">
        <v>53</v>
      </c>
      <c r="AA89" s="470">
        <v>15</v>
      </c>
      <c r="AB89" s="576">
        <v>50.4</v>
      </c>
      <c r="AC89" s="472">
        <v>51.45</v>
      </c>
      <c r="AD89" s="467">
        <v>45</v>
      </c>
      <c r="AE89" s="25">
        <f t="shared" si="1"/>
        <v>445</v>
      </c>
      <c r="AF89" s="10"/>
    </row>
    <row r="90" spans="1:32" ht="15" customHeight="1" x14ac:dyDescent="0.25">
      <c r="A90" s="24">
        <v>4</v>
      </c>
      <c r="B90" s="461" t="s">
        <v>188</v>
      </c>
      <c r="C90" s="758">
        <v>17</v>
      </c>
      <c r="D90" s="862">
        <v>53.5</v>
      </c>
      <c r="E90" s="759">
        <v>54.04</v>
      </c>
      <c r="F90" s="760">
        <v>47</v>
      </c>
      <c r="G90" s="612">
        <v>11</v>
      </c>
      <c r="H90" s="698">
        <v>50.909090909090907</v>
      </c>
      <c r="I90" s="464">
        <v>53.85</v>
      </c>
      <c r="J90" s="613">
        <v>62</v>
      </c>
      <c r="K90" s="462">
        <v>7</v>
      </c>
      <c r="L90" s="543">
        <v>54.86</v>
      </c>
      <c r="M90" s="544">
        <v>57.49</v>
      </c>
      <c r="N90" s="465">
        <v>59</v>
      </c>
      <c r="O90" s="462">
        <v>17</v>
      </c>
      <c r="P90" s="543">
        <v>56.470588235294116</v>
      </c>
      <c r="Q90" s="464">
        <v>56.26</v>
      </c>
      <c r="R90" s="465">
        <v>49</v>
      </c>
      <c r="S90" s="462">
        <v>16</v>
      </c>
      <c r="T90" s="545">
        <v>49.5625</v>
      </c>
      <c r="U90" s="53">
        <v>54.87</v>
      </c>
      <c r="V90" s="467">
        <v>62</v>
      </c>
      <c r="W90" s="468">
        <v>22</v>
      </c>
      <c r="X90" s="466">
        <v>59.409090909090907</v>
      </c>
      <c r="Y90" s="469">
        <v>53.21</v>
      </c>
      <c r="Z90" s="467">
        <v>29</v>
      </c>
      <c r="AA90" s="470">
        <v>18</v>
      </c>
      <c r="AB90" s="576">
        <v>53.333333330000002</v>
      </c>
      <c r="AC90" s="472">
        <v>51.45</v>
      </c>
      <c r="AD90" s="467">
        <v>32</v>
      </c>
      <c r="AE90" s="25">
        <f t="shared" si="1"/>
        <v>340</v>
      </c>
      <c r="AF90" s="10"/>
    </row>
    <row r="91" spans="1:32" ht="15" customHeight="1" x14ac:dyDescent="0.25">
      <c r="A91" s="24">
        <v>5</v>
      </c>
      <c r="B91" s="461" t="s">
        <v>44</v>
      </c>
      <c r="C91" s="758">
        <v>18</v>
      </c>
      <c r="D91" s="862">
        <v>48</v>
      </c>
      <c r="E91" s="759">
        <v>54.04</v>
      </c>
      <c r="F91" s="760">
        <v>72</v>
      </c>
      <c r="G91" s="612">
        <v>10</v>
      </c>
      <c r="H91" s="698">
        <v>48.6</v>
      </c>
      <c r="I91" s="464">
        <v>53.85</v>
      </c>
      <c r="J91" s="613">
        <v>67</v>
      </c>
      <c r="K91" s="462">
        <v>8</v>
      </c>
      <c r="L91" s="543">
        <v>54</v>
      </c>
      <c r="M91" s="544">
        <v>57.49</v>
      </c>
      <c r="N91" s="465">
        <v>62</v>
      </c>
      <c r="O91" s="462">
        <v>6</v>
      </c>
      <c r="P91" s="543">
        <v>48.166666666666664</v>
      </c>
      <c r="Q91" s="464">
        <v>56.26</v>
      </c>
      <c r="R91" s="465">
        <v>76</v>
      </c>
      <c r="S91" s="462">
        <v>7</v>
      </c>
      <c r="T91" s="545">
        <v>49.285714285714285</v>
      </c>
      <c r="U91" s="53">
        <v>54.87</v>
      </c>
      <c r="V91" s="467">
        <v>64</v>
      </c>
      <c r="W91" s="468">
        <v>15</v>
      </c>
      <c r="X91" s="466">
        <v>54.666666666666664</v>
      </c>
      <c r="Y91" s="469">
        <v>53.21</v>
      </c>
      <c r="Z91" s="467">
        <v>46</v>
      </c>
      <c r="AA91" s="470">
        <v>5</v>
      </c>
      <c r="AB91" s="471">
        <v>40.799999999999997</v>
      </c>
      <c r="AC91" s="472">
        <v>51.45</v>
      </c>
      <c r="AD91" s="467">
        <v>81</v>
      </c>
      <c r="AE91" s="25">
        <f t="shared" si="1"/>
        <v>468</v>
      </c>
      <c r="AF91" s="10"/>
    </row>
    <row r="92" spans="1:32" ht="15" customHeight="1" x14ac:dyDescent="0.25">
      <c r="A92" s="24">
        <v>6</v>
      </c>
      <c r="B92" s="461" t="s">
        <v>45</v>
      </c>
      <c r="C92" s="758"/>
      <c r="D92" s="862"/>
      <c r="E92" s="759">
        <v>54.04</v>
      </c>
      <c r="F92" s="760">
        <v>96</v>
      </c>
      <c r="G92" s="612"/>
      <c r="H92" s="698"/>
      <c r="I92" s="464">
        <v>53.85</v>
      </c>
      <c r="J92" s="613">
        <v>94</v>
      </c>
      <c r="K92" s="462">
        <v>8</v>
      </c>
      <c r="L92" s="577">
        <v>45</v>
      </c>
      <c r="M92" s="544">
        <v>57.49</v>
      </c>
      <c r="N92" s="465">
        <v>82</v>
      </c>
      <c r="O92" s="462">
        <v>6</v>
      </c>
      <c r="P92" s="577">
        <v>57.333333333333336</v>
      </c>
      <c r="Q92" s="464">
        <v>56.26</v>
      </c>
      <c r="R92" s="465">
        <v>43</v>
      </c>
      <c r="S92" s="462">
        <v>6</v>
      </c>
      <c r="T92" s="578">
        <v>51.833333333333336</v>
      </c>
      <c r="U92" s="53">
        <v>54.87</v>
      </c>
      <c r="V92" s="467">
        <v>56</v>
      </c>
      <c r="W92" s="468">
        <v>6</v>
      </c>
      <c r="X92" s="545">
        <v>39.333333333333336</v>
      </c>
      <c r="Y92" s="469">
        <v>53.21</v>
      </c>
      <c r="Z92" s="467">
        <v>94</v>
      </c>
      <c r="AA92" s="470">
        <v>4</v>
      </c>
      <c r="AB92" s="471">
        <v>49</v>
      </c>
      <c r="AC92" s="472">
        <v>51.45</v>
      </c>
      <c r="AD92" s="467">
        <v>54</v>
      </c>
      <c r="AE92" s="25">
        <f t="shared" si="1"/>
        <v>519</v>
      </c>
      <c r="AF92" s="10"/>
    </row>
    <row r="93" spans="1:32" ht="15" customHeight="1" x14ac:dyDescent="0.25">
      <c r="A93" s="24">
        <v>7</v>
      </c>
      <c r="B93" s="461" t="s">
        <v>189</v>
      </c>
      <c r="C93" s="758">
        <v>12</v>
      </c>
      <c r="D93" s="862">
        <v>61</v>
      </c>
      <c r="E93" s="759">
        <v>54.04</v>
      </c>
      <c r="F93" s="760">
        <v>20</v>
      </c>
      <c r="G93" s="612">
        <v>12</v>
      </c>
      <c r="H93" s="698">
        <v>64.166666666666671</v>
      </c>
      <c r="I93" s="464">
        <v>53.85</v>
      </c>
      <c r="J93" s="613">
        <v>24</v>
      </c>
      <c r="K93" s="462">
        <v>10</v>
      </c>
      <c r="L93" s="463">
        <v>57</v>
      </c>
      <c r="M93" s="544">
        <v>57.49</v>
      </c>
      <c r="N93" s="465">
        <v>48</v>
      </c>
      <c r="O93" s="462">
        <v>14</v>
      </c>
      <c r="P93" s="463">
        <v>61.642857142857146</v>
      </c>
      <c r="Q93" s="464">
        <v>56.26</v>
      </c>
      <c r="R93" s="465">
        <v>28</v>
      </c>
      <c r="S93" s="462">
        <v>18</v>
      </c>
      <c r="T93" s="466">
        <v>52.388888888888886</v>
      </c>
      <c r="U93" s="53">
        <v>54.87</v>
      </c>
      <c r="V93" s="467">
        <v>52</v>
      </c>
      <c r="W93" s="468">
        <v>12</v>
      </c>
      <c r="X93" s="578">
        <v>52.166666666666664</v>
      </c>
      <c r="Y93" s="469">
        <v>53.21</v>
      </c>
      <c r="Z93" s="467">
        <v>60</v>
      </c>
      <c r="AA93" s="470">
        <v>15</v>
      </c>
      <c r="AB93" s="471">
        <v>47.066666669999996</v>
      </c>
      <c r="AC93" s="472">
        <v>51.45</v>
      </c>
      <c r="AD93" s="467">
        <v>64</v>
      </c>
      <c r="AE93" s="25">
        <f t="shared" si="1"/>
        <v>296</v>
      </c>
      <c r="AF93" s="10"/>
    </row>
    <row r="94" spans="1:32" ht="15" customHeight="1" x14ac:dyDescent="0.25">
      <c r="A94" s="24">
        <v>8</v>
      </c>
      <c r="B94" s="461" t="s">
        <v>47</v>
      </c>
      <c r="C94" s="758">
        <v>2</v>
      </c>
      <c r="D94" s="862">
        <v>40</v>
      </c>
      <c r="E94" s="759">
        <v>54.04</v>
      </c>
      <c r="F94" s="760">
        <v>85</v>
      </c>
      <c r="G94" s="612">
        <v>1</v>
      </c>
      <c r="H94" s="698">
        <v>67</v>
      </c>
      <c r="I94" s="464">
        <v>53.85</v>
      </c>
      <c r="J94" s="613">
        <v>12</v>
      </c>
      <c r="K94" s="595"/>
      <c r="L94" s="464"/>
      <c r="M94" s="544">
        <v>57.49</v>
      </c>
      <c r="N94" s="465">
        <v>105</v>
      </c>
      <c r="O94" s="462">
        <v>3</v>
      </c>
      <c r="P94" s="543">
        <v>60.333333333333336</v>
      </c>
      <c r="Q94" s="464">
        <v>56.26</v>
      </c>
      <c r="R94" s="465">
        <v>33</v>
      </c>
      <c r="S94" s="462">
        <v>2</v>
      </c>
      <c r="T94" s="545">
        <v>37</v>
      </c>
      <c r="U94" s="53">
        <v>54.87</v>
      </c>
      <c r="V94" s="467">
        <v>101</v>
      </c>
      <c r="W94" s="468">
        <v>4</v>
      </c>
      <c r="X94" s="545">
        <v>46.25</v>
      </c>
      <c r="Y94" s="469">
        <v>53.21</v>
      </c>
      <c r="Z94" s="467">
        <v>75</v>
      </c>
      <c r="AA94" s="468"/>
      <c r="AB94" s="469"/>
      <c r="AC94" s="472">
        <v>51.45</v>
      </c>
      <c r="AD94" s="467">
        <v>96</v>
      </c>
      <c r="AE94" s="25">
        <f t="shared" si="1"/>
        <v>507</v>
      </c>
      <c r="AF94" s="10"/>
    </row>
    <row r="95" spans="1:32" ht="15" customHeight="1" x14ac:dyDescent="0.25">
      <c r="A95" s="24">
        <v>9</v>
      </c>
      <c r="B95" s="461" t="s">
        <v>48</v>
      </c>
      <c r="C95" s="758"/>
      <c r="D95" s="862"/>
      <c r="E95" s="759">
        <v>54.04</v>
      </c>
      <c r="F95" s="760">
        <v>96</v>
      </c>
      <c r="G95" s="612"/>
      <c r="H95" s="698"/>
      <c r="I95" s="464">
        <v>53.85</v>
      </c>
      <c r="J95" s="613">
        <v>94</v>
      </c>
      <c r="K95" s="462">
        <v>3</v>
      </c>
      <c r="L95" s="543">
        <v>43.7</v>
      </c>
      <c r="M95" s="544">
        <v>57.49</v>
      </c>
      <c r="N95" s="465">
        <v>87</v>
      </c>
      <c r="O95" s="595"/>
      <c r="P95" s="464"/>
      <c r="Q95" s="464">
        <v>56.26</v>
      </c>
      <c r="R95" s="465">
        <v>105</v>
      </c>
      <c r="S95" s="462">
        <v>3</v>
      </c>
      <c r="T95" s="466">
        <v>54</v>
      </c>
      <c r="U95" s="53">
        <v>54.87</v>
      </c>
      <c r="V95" s="467">
        <v>45</v>
      </c>
      <c r="W95" s="468">
        <v>6</v>
      </c>
      <c r="X95" s="545">
        <v>39</v>
      </c>
      <c r="Y95" s="469">
        <v>53.21</v>
      </c>
      <c r="Z95" s="467">
        <v>95</v>
      </c>
      <c r="AA95" s="470">
        <v>3</v>
      </c>
      <c r="AB95" s="576">
        <v>53.333333330000002</v>
      </c>
      <c r="AC95" s="472">
        <v>51.45</v>
      </c>
      <c r="AD95" s="467">
        <v>34</v>
      </c>
      <c r="AE95" s="25">
        <f t="shared" si="1"/>
        <v>556</v>
      </c>
      <c r="AF95" s="10"/>
    </row>
    <row r="96" spans="1:32" ht="15" customHeight="1" x14ac:dyDescent="0.25">
      <c r="A96" s="24">
        <v>10</v>
      </c>
      <c r="B96" s="461" t="s">
        <v>39</v>
      </c>
      <c r="C96" s="758">
        <v>6</v>
      </c>
      <c r="D96" s="862">
        <v>33.799999999999997</v>
      </c>
      <c r="E96" s="759">
        <v>54.04</v>
      </c>
      <c r="F96" s="760">
        <v>94</v>
      </c>
      <c r="G96" s="612">
        <v>3</v>
      </c>
      <c r="H96" s="698">
        <v>30.666666666666671</v>
      </c>
      <c r="I96" s="464">
        <v>53.85</v>
      </c>
      <c r="J96" s="613">
        <v>87</v>
      </c>
      <c r="K96" s="462">
        <v>4</v>
      </c>
      <c r="L96" s="543">
        <v>35</v>
      </c>
      <c r="M96" s="544">
        <v>57.49</v>
      </c>
      <c r="N96" s="465">
        <v>101</v>
      </c>
      <c r="O96" s="462">
        <v>3</v>
      </c>
      <c r="P96" s="543">
        <v>40.666666666666664</v>
      </c>
      <c r="Q96" s="464">
        <v>56.26</v>
      </c>
      <c r="R96" s="465">
        <v>93</v>
      </c>
      <c r="S96" s="462">
        <v>2</v>
      </c>
      <c r="T96" s="545">
        <v>38</v>
      </c>
      <c r="U96" s="53">
        <v>54.87</v>
      </c>
      <c r="V96" s="467">
        <v>97</v>
      </c>
      <c r="W96" s="468">
        <v>2</v>
      </c>
      <c r="X96" s="466">
        <v>57</v>
      </c>
      <c r="Y96" s="469">
        <v>53.21</v>
      </c>
      <c r="Z96" s="467">
        <v>36</v>
      </c>
      <c r="AA96" s="470">
        <v>5</v>
      </c>
      <c r="AB96" s="471">
        <v>42.4</v>
      </c>
      <c r="AC96" s="472">
        <v>51.45</v>
      </c>
      <c r="AD96" s="467">
        <v>77</v>
      </c>
      <c r="AE96" s="25">
        <f t="shared" si="1"/>
        <v>585</v>
      </c>
      <c r="AF96" s="10"/>
    </row>
    <row r="97" spans="1:32" ht="15" customHeight="1" x14ac:dyDescent="0.25">
      <c r="A97" s="24">
        <v>11</v>
      </c>
      <c r="B97" s="461" t="s">
        <v>49</v>
      </c>
      <c r="C97" s="758"/>
      <c r="D97" s="862"/>
      <c r="E97" s="759">
        <v>54.04</v>
      </c>
      <c r="F97" s="760">
        <v>96</v>
      </c>
      <c r="G97" s="612">
        <v>2</v>
      </c>
      <c r="H97" s="698">
        <v>50.5</v>
      </c>
      <c r="I97" s="464">
        <v>53.85</v>
      </c>
      <c r="J97" s="613">
        <v>65</v>
      </c>
      <c r="K97" s="462">
        <v>6</v>
      </c>
      <c r="L97" s="543">
        <v>61.66</v>
      </c>
      <c r="M97" s="544">
        <v>57.49</v>
      </c>
      <c r="N97" s="465">
        <v>31</v>
      </c>
      <c r="O97" s="462">
        <v>4</v>
      </c>
      <c r="P97" s="543">
        <v>55.75</v>
      </c>
      <c r="Q97" s="464">
        <v>56.26</v>
      </c>
      <c r="R97" s="465">
        <v>55</v>
      </c>
      <c r="S97" s="462">
        <v>9</v>
      </c>
      <c r="T97" s="545">
        <v>38.888888888888886</v>
      </c>
      <c r="U97" s="53">
        <v>54.87</v>
      </c>
      <c r="V97" s="467">
        <v>94</v>
      </c>
      <c r="W97" s="468">
        <v>3</v>
      </c>
      <c r="X97" s="578">
        <v>50.666666666666664</v>
      </c>
      <c r="Y97" s="469">
        <v>53.21</v>
      </c>
      <c r="Z97" s="467">
        <v>65</v>
      </c>
      <c r="AA97" s="470">
        <v>1</v>
      </c>
      <c r="AB97" s="579">
        <v>79</v>
      </c>
      <c r="AC97" s="472">
        <v>51.45</v>
      </c>
      <c r="AD97" s="467">
        <v>2</v>
      </c>
      <c r="AE97" s="25">
        <f t="shared" si="1"/>
        <v>408</v>
      </c>
      <c r="AF97" s="10"/>
    </row>
    <row r="98" spans="1:32" ht="15" customHeight="1" x14ac:dyDescent="0.25">
      <c r="A98" s="24">
        <v>12</v>
      </c>
      <c r="B98" s="461" t="s">
        <v>190</v>
      </c>
      <c r="C98" s="758">
        <v>6</v>
      </c>
      <c r="D98" s="862">
        <v>52.2</v>
      </c>
      <c r="E98" s="759">
        <v>54.04</v>
      </c>
      <c r="F98" s="760">
        <v>52</v>
      </c>
      <c r="G98" s="612">
        <v>11</v>
      </c>
      <c r="H98" s="698">
        <v>55.636363636363633</v>
      </c>
      <c r="I98" s="464">
        <v>53.85</v>
      </c>
      <c r="J98" s="613">
        <v>44</v>
      </c>
      <c r="K98" s="462">
        <v>3</v>
      </c>
      <c r="L98" s="463">
        <v>49.67</v>
      </c>
      <c r="M98" s="544">
        <v>57.49</v>
      </c>
      <c r="N98" s="465">
        <v>75</v>
      </c>
      <c r="O98" s="462">
        <v>2</v>
      </c>
      <c r="P98" s="463">
        <v>71</v>
      </c>
      <c r="Q98" s="464">
        <v>56.26</v>
      </c>
      <c r="R98" s="465">
        <v>8</v>
      </c>
      <c r="S98" s="462">
        <v>3</v>
      </c>
      <c r="T98" s="466">
        <v>56.666666666666664</v>
      </c>
      <c r="U98" s="53">
        <v>54.87</v>
      </c>
      <c r="V98" s="467">
        <v>37</v>
      </c>
      <c r="W98" s="468">
        <v>13</v>
      </c>
      <c r="X98" s="578">
        <v>51.153846153846153</v>
      </c>
      <c r="Y98" s="469">
        <v>53.21</v>
      </c>
      <c r="Z98" s="467">
        <v>63</v>
      </c>
      <c r="AA98" s="470">
        <v>6</v>
      </c>
      <c r="AB98" s="471">
        <v>48</v>
      </c>
      <c r="AC98" s="472">
        <v>51.45</v>
      </c>
      <c r="AD98" s="467">
        <v>61</v>
      </c>
      <c r="AE98" s="25">
        <f t="shared" si="1"/>
        <v>340</v>
      </c>
      <c r="AF98" s="10"/>
    </row>
    <row r="99" spans="1:32" ht="15" customHeight="1" x14ac:dyDescent="0.25">
      <c r="A99" s="24">
        <v>13</v>
      </c>
      <c r="B99" s="461" t="s">
        <v>51</v>
      </c>
      <c r="C99" s="758">
        <v>4</v>
      </c>
      <c r="D99" s="862">
        <v>57.3</v>
      </c>
      <c r="E99" s="759">
        <v>54.04</v>
      </c>
      <c r="F99" s="760">
        <v>31</v>
      </c>
      <c r="G99" s="612">
        <v>2</v>
      </c>
      <c r="H99" s="698">
        <v>66</v>
      </c>
      <c r="I99" s="464">
        <v>53.85</v>
      </c>
      <c r="J99" s="613">
        <v>14</v>
      </c>
      <c r="K99" s="462">
        <v>2</v>
      </c>
      <c r="L99" s="543">
        <v>61.5</v>
      </c>
      <c r="M99" s="544">
        <v>57.49</v>
      </c>
      <c r="N99" s="465">
        <v>32</v>
      </c>
      <c r="O99" s="462">
        <v>6</v>
      </c>
      <c r="P99" s="543">
        <v>56.333333333333336</v>
      </c>
      <c r="Q99" s="464">
        <v>56.26</v>
      </c>
      <c r="R99" s="465">
        <v>50</v>
      </c>
      <c r="S99" s="462">
        <v>6</v>
      </c>
      <c r="T99" s="545">
        <v>43.666666666666664</v>
      </c>
      <c r="U99" s="53">
        <v>54.87</v>
      </c>
      <c r="V99" s="467">
        <v>81</v>
      </c>
      <c r="W99" s="468">
        <v>10</v>
      </c>
      <c r="X99" s="466">
        <v>63.3</v>
      </c>
      <c r="Y99" s="469">
        <v>53.21</v>
      </c>
      <c r="Z99" s="467">
        <v>17</v>
      </c>
      <c r="AA99" s="470">
        <v>7</v>
      </c>
      <c r="AB99" s="576">
        <v>51.285714290000001</v>
      </c>
      <c r="AC99" s="472">
        <v>51.45</v>
      </c>
      <c r="AD99" s="467">
        <v>43</v>
      </c>
      <c r="AE99" s="25">
        <f t="shared" si="1"/>
        <v>268</v>
      </c>
      <c r="AF99" s="10"/>
    </row>
    <row r="100" spans="1:32" ht="15" customHeight="1" x14ac:dyDescent="0.25">
      <c r="A100" s="24">
        <v>14</v>
      </c>
      <c r="B100" s="461" t="s">
        <v>52</v>
      </c>
      <c r="C100" s="758">
        <v>5</v>
      </c>
      <c r="D100" s="862">
        <v>51.6</v>
      </c>
      <c r="E100" s="759">
        <v>54.04</v>
      </c>
      <c r="F100" s="760">
        <v>59</v>
      </c>
      <c r="G100" s="612">
        <v>6</v>
      </c>
      <c r="H100" s="698">
        <v>72.333333333333329</v>
      </c>
      <c r="I100" s="464">
        <v>53.85</v>
      </c>
      <c r="J100" s="613">
        <v>3</v>
      </c>
      <c r="K100" s="462">
        <v>3</v>
      </c>
      <c r="L100" s="463">
        <v>57.3</v>
      </c>
      <c r="M100" s="544">
        <v>57.49</v>
      </c>
      <c r="N100" s="465">
        <v>46</v>
      </c>
      <c r="O100" s="462">
        <v>5</v>
      </c>
      <c r="P100" s="463">
        <v>70.2</v>
      </c>
      <c r="Q100" s="464">
        <v>56.26</v>
      </c>
      <c r="R100" s="465">
        <v>9</v>
      </c>
      <c r="S100" s="462">
        <v>7</v>
      </c>
      <c r="T100" s="466">
        <v>57.428571428571431</v>
      </c>
      <c r="U100" s="53">
        <v>54.87</v>
      </c>
      <c r="V100" s="467">
        <v>34</v>
      </c>
      <c r="W100" s="468"/>
      <c r="X100" s="580"/>
      <c r="Y100" s="469">
        <v>53.21</v>
      </c>
      <c r="Z100" s="591">
        <v>106</v>
      </c>
      <c r="AA100" s="470">
        <v>3</v>
      </c>
      <c r="AB100" s="579">
        <v>79.333333330000002</v>
      </c>
      <c r="AC100" s="472">
        <v>51.45</v>
      </c>
      <c r="AD100" s="467">
        <v>1</v>
      </c>
      <c r="AE100" s="390">
        <f t="shared" si="1"/>
        <v>258</v>
      </c>
      <c r="AF100" s="10"/>
    </row>
    <row r="101" spans="1:32" ht="15" customHeight="1" x14ac:dyDescent="0.25">
      <c r="A101" s="479">
        <v>15</v>
      </c>
      <c r="B101" s="461" t="s">
        <v>191</v>
      </c>
      <c r="C101" s="758">
        <v>13</v>
      </c>
      <c r="D101" s="862">
        <v>48.7</v>
      </c>
      <c r="E101" s="759">
        <v>54.04</v>
      </c>
      <c r="F101" s="760">
        <v>69</v>
      </c>
      <c r="G101" s="612">
        <v>10</v>
      </c>
      <c r="H101" s="698">
        <v>52.9</v>
      </c>
      <c r="I101" s="464">
        <v>53.85</v>
      </c>
      <c r="J101" s="613">
        <v>55</v>
      </c>
      <c r="K101" s="462">
        <v>4</v>
      </c>
      <c r="L101" s="463">
        <v>72</v>
      </c>
      <c r="M101" s="544">
        <v>57.49</v>
      </c>
      <c r="N101" s="465">
        <v>9</v>
      </c>
      <c r="O101" s="462">
        <v>13</v>
      </c>
      <c r="P101" s="463">
        <v>48.46153846153846</v>
      </c>
      <c r="Q101" s="464">
        <v>56.26</v>
      </c>
      <c r="R101" s="465">
        <v>74</v>
      </c>
      <c r="S101" s="462">
        <v>7</v>
      </c>
      <c r="T101" s="466">
        <v>55</v>
      </c>
      <c r="U101" s="53">
        <v>54.87</v>
      </c>
      <c r="V101" s="467">
        <v>42</v>
      </c>
      <c r="W101" s="468">
        <v>5</v>
      </c>
      <c r="X101" s="466">
        <v>66</v>
      </c>
      <c r="Y101" s="469">
        <v>53.21</v>
      </c>
      <c r="Z101" s="467">
        <v>8</v>
      </c>
      <c r="AA101" s="470">
        <v>8</v>
      </c>
      <c r="AB101" s="576">
        <v>58.875</v>
      </c>
      <c r="AC101" s="472">
        <v>51.45</v>
      </c>
      <c r="AD101" s="467">
        <v>14</v>
      </c>
      <c r="AE101" s="25">
        <f t="shared" si="1"/>
        <v>271</v>
      </c>
      <c r="AF101" s="10"/>
    </row>
    <row r="102" spans="1:32" ht="15" customHeight="1" x14ac:dyDescent="0.25">
      <c r="A102" s="24">
        <v>16</v>
      </c>
      <c r="B102" s="461" t="s">
        <v>192</v>
      </c>
      <c r="C102" s="758">
        <v>3</v>
      </c>
      <c r="D102" s="862">
        <v>35.299999999999997</v>
      </c>
      <c r="E102" s="759">
        <v>54.04</v>
      </c>
      <c r="F102" s="760">
        <v>92</v>
      </c>
      <c r="G102" s="612">
        <v>6</v>
      </c>
      <c r="H102" s="698">
        <v>52.166666666666657</v>
      </c>
      <c r="I102" s="464">
        <v>53.85</v>
      </c>
      <c r="J102" s="613">
        <v>57</v>
      </c>
      <c r="K102" s="462">
        <v>11</v>
      </c>
      <c r="L102" s="577">
        <v>51</v>
      </c>
      <c r="M102" s="544">
        <v>57.49</v>
      </c>
      <c r="N102" s="465">
        <v>73</v>
      </c>
      <c r="O102" s="462">
        <v>5</v>
      </c>
      <c r="P102" s="577">
        <v>38</v>
      </c>
      <c r="Q102" s="464">
        <v>56.26</v>
      </c>
      <c r="R102" s="465">
        <v>100</v>
      </c>
      <c r="S102" s="462">
        <v>3</v>
      </c>
      <c r="T102" s="578">
        <v>50.666666666666664</v>
      </c>
      <c r="U102" s="53">
        <v>54.87</v>
      </c>
      <c r="V102" s="467">
        <v>59</v>
      </c>
      <c r="W102" s="468">
        <v>13</v>
      </c>
      <c r="X102" s="545">
        <v>40.53846153846154</v>
      </c>
      <c r="Y102" s="469">
        <v>53.21</v>
      </c>
      <c r="Z102" s="467">
        <v>90</v>
      </c>
      <c r="AA102" s="470">
        <v>6</v>
      </c>
      <c r="AB102" s="576">
        <v>52.666666669999998</v>
      </c>
      <c r="AC102" s="472">
        <v>51.45</v>
      </c>
      <c r="AD102" s="467">
        <v>35</v>
      </c>
      <c r="AE102" s="25">
        <f t="shared" si="1"/>
        <v>506</v>
      </c>
      <c r="AF102" s="10"/>
    </row>
    <row r="103" spans="1:32" ht="15" customHeight="1" x14ac:dyDescent="0.25">
      <c r="A103" s="24">
        <v>17</v>
      </c>
      <c r="B103" s="461" t="s">
        <v>193</v>
      </c>
      <c r="C103" s="758">
        <v>1</v>
      </c>
      <c r="D103" s="862">
        <v>62</v>
      </c>
      <c r="E103" s="759">
        <v>54.04</v>
      </c>
      <c r="F103" s="760">
        <v>16</v>
      </c>
      <c r="G103" s="612"/>
      <c r="H103" s="698"/>
      <c r="I103" s="464">
        <v>53.85</v>
      </c>
      <c r="J103" s="613">
        <v>94</v>
      </c>
      <c r="K103" s="462">
        <v>7</v>
      </c>
      <c r="L103" s="543">
        <v>47.29</v>
      </c>
      <c r="M103" s="544">
        <v>57.49</v>
      </c>
      <c r="N103" s="465">
        <v>79</v>
      </c>
      <c r="O103" s="462">
        <v>1</v>
      </c>
      <c r="P103" s="543">
        <v>37</v>
      </c>
      <c r="Q103" s="464">
        <v>56.26</v>
      </c>
      <c r="R103" s="465">
        <v>101</v>
      </c>
      <c r="S103" s="462">
        <v>8</v>
      </c>
      <c r="T103" s="545">
        <v>43</v>
      </c>
      <c r="U103" s="53">
        <v>54.87</v>
      </c>
      <c r="V103" s="467">
        <v>83</v>
      </c>
      <c r="W103" s="468">
        <v>3</v>
      </c>
      <c r="X103" s="545">
        <v>44.333333333333336</v>
      </c>
      <c r="Y103" s="469">
        <v>53.21</v>
      </c>
      <c r="Z103" s="467">
        <v>81</v>
      </c>
      <c r="AA103" s="470">
        <v>4</v>
      </c>
      <c r="AB103" s="471">
        <v>47</v>
      </c>
      <c r="AC103" s="472">
        <v>51.45</v>
      </c>
      <c r="AD103" s="467">
        <v>65</v>
      </c>
      <c r="AE103" s="25">
        <f t="shared" si="1"/>
        <v>519</v>
      </c>
      <c r="AF103" s="10"/>
    </row>
    <row r="104" spans="1:32" ht="15" customHeight="1" x14ac:dyDescent="0.25">
      <c r="A104" s="24">
        <v>18</v>
      </c>
      <c r="B104" s="461" t="s">
        <v>56</v>
      </c>
      <c r="C104" s="758">
        <v>8</v>
      </c>
      <c r="D104" s="862">
        <v>45.4</v>
      </c>
      <c r="E104" s="759">
        <v>54.04</v>
      </c>
      <c r="F104" s="760">
        <v>77</v>
      </c>
      <c r="G104" s="612">
        <v>4</v>
      </c>
      <c r="H104" s="698">
        <v>39.75</v>
      </c>
      <c r="I104" s="464">
        <v>53.85</v>
      </c>
      <c r="J104" s="613">
        <v>79</v>
      </c>
      <c r="K104" s="462">
        <v>4</v>
      </c>
      <c r="L104" s="463">
        <v>42</v>
      </c>
      <c r="M104" s="544">
        <v>57.49</v>
      </c>
      <c r="N104" s="465">
        <v>90</v>
      </c>
      <c r="O104" s="462">
        <v>8</v>
      </c>
      <c r="P104" s="463">
        <v>40.375</v>
      </c>
      <c r="Q104" s="464">
        <v>56.26</v>
      </c>
      <c r="R104" s="465">
        <v>95</v>
      </c>
      <c r="S104" s="462">
        <v>4</v>
      </c>
      <c r="T104" s="466">
        <v>59.5</v>
      </c>
      <c r="U104" s="53">
        <v>54.87</v>
      </c>
      <c r="V104" s="467">
        <v>28</v>
      </c>
      <c r="W104" s="468">
        <v>4</v>
      </c>
      <c r="X104" s="545">
        <v>48.75</v>
      </c>
      <c r="Y104" s="469">
        <v>53.21</v>
      </c>
      <c r="Z104" s="467">
        <v>70</v>
      </c>
      <c r="AA104" s="470">
        <v>7</v>
      </c>
      <c r="AB104" s="471">
        <v>40.285714290000001</v>
      </c>
      <c r="AC104" s="472">
        <v>51.45</v>
      </c>
      <c r="AD104" s="467">
        <v>83</v>
      </c>
      <c r="AE104" s="25">
        <f t="shared" si="1"/>
        <v>522</v>
      </c>
      <c r="AF104" s="10"/>
    </row>
    <row r="105" spans="1:32" ht="15" customHeight="1" x14ac:dyDescent="0.25">
      <c r="A105" s="24">
        <v>19</v>
      </c>
      <c r="B105" s="461" t="s">
        <v>194</v>
      </c>
      <c r="C105" s="758">
        <v>4</v>
      </c>
      <c r="D105" s="862">
        <v>61</v>
      </c>
      <c r="E105" s="759">
        <v>54.04</v>
      </c>
      <c r="F105" s="760">
        <v>19</v>
      </c>
      <c r="G105" s="612">
        <v>5</v>
      </c>
      <c r="H105" s="698">
        <v>52.6</v>
      </c>
      <c r="I105" s="464">
        <v>53.85</v>
      </c>
      <c r="J105" s="613">
        <v>56</v>
      </c>
      <c r="K105" s="462">
        <v>4</v>
      </c>
      <c r="L105" s="543">
        <v>68</v>
      </c>
      <c r="M105" s="544">
        <v>57.49</v>
      </c>
      <c r="N105" s="465">
        <v>12</v>
      </c>
      <c r="O105" s="462">
        <v>4</v>
      </c>
      <c r="P105" s="543">
        <v>49.5</v>
      </c>
      <c r="Q105" s="464">
        <v>56.26</v>
      </c>
      <c r="R105" s="465">
        <v>72</v>
      </c>
      <c r="S105" s="462">
        <v>6</v>
      </c>
      <c r="T105" s="545">
        <v>37</v>
      </c>
      <c r="U105" s="53">
        <v>54.87</v>
      </c>
      <c r="V105" s="467">
        <v>99</v>
      </c>
      <c r="W105" s="468">
        <v>4</v>
      </c>
      <c r="X105" s="545">
        <v>42</v>
      </c>
      <c r="Y105" s="469">
        <v>53.21</v>
      </c>
      <c r="Z105" s="467">
        <v>88</v>
      </c>
      <c r="AA105" s="468"/>
      <c r="AB105" s="469"/>
      <c r="AC105" s="472">
        <v>51.45</v>
      </c>
      <c r="AD105" s="467">
        <v>96</v>
      </c>
      <c r="AE105" s="25">
        <f t="shared" si="1"/>
        <v>442</v>
      </c>
      <c r="AF105" s="10"/>
    </row>
    <row r="106" spans="1:32" ht="15" customHeight="1" x14ac:dyDescent="0.25">
      <c r="A106" s="24">
        <v>20</v>
      </c>
      <c r="B106" s="461" t="s">
        <v>195</v>
      </c>
      <c r="C106" s="758">
        <v>7</v>
      </c>
      <c r="D106" s="862">
        <v>49.8</v>
      </c>
      <c r="E106" s="759">
        <v>54.04</v>
      </c>
      <c r="F106" s="760">
        <v>67</v>
      </c>
      <c r="G106" s="612">
        <v>1</v>
      </c>
      <c r="H106" s="698">
        <v>62</v>
      </c>
      <c r="I106" s="464">
        <v>53.85</v>
      </c>
      <c r="J106" s="613">
        <v>26</v>
      </c>
      <c r="K106" s="462">
        <v>2</v>
      </c>
      <c r="L106" s="543">
        <v>77.5</v>
      </c>
      <c r="M106" s="544">
        <v>57.49</v>
      </c>
      <c r="N106" s="465">
        <v>3</v>
      </c>
      <c r="O106" s="462">
        <v>2</v>
      </c>
      <c r="P106" s="543">
        <v>56</v>
      </c>
      <c r="Q106" s="464">
        <v>56.26</v>
      </c>
      <c r="R106" s="465">
        <v>54</v>
      </c>
      <c r="S106" s="462">
        <v>7</v>
      </c>
      <c r="T106" s="545">
        <v>38.285714285714285</v>
      </c>
      <c r="U106" s="53">
        <v>54.87</v>
      </c>
      <c r="V106" s="467">
        <v>95</v>
      </c>
      <c r="W106" s="468">
        <v>9</v>
      </c>
      <c r="X106" s="545">
        <v>46.555555555555557</v>
      </c>
      <c r="Y106" s="469">
        <v>53.21</v>
      </c>
      <c r="Z106" s="467">
        <v>74</v>
      </c>
      <c r="AA106" s="470">
        <v>7</v>
      </c>
      <c r="AB106" s="471">
        <v>49.714285709999999</v>
      </c>
      <c r="AC106" s="472">
        <v>51.45</v>
      </c>
      <c r="AD106" s="467">
        <v>50</v>
      </c>
      <c r="AE106" s="25">
        <f t="shared" si="1"/>
        <v>369</v>
      </c>
      <c r="AF106" s="10"/>
    </row>
    <row r="107" spans="1:32" ht="15" customHeight="1" x14ac:dyDescent="0.25">
      <c r="A107" s="24">
        <v>21</v>
      </c>
      <c r="B107" s="461" t="s">
        <v>196</v>
      </c>
      <c r="C107" s="758">
        <v>8</v>
      </c>
      <c r="D107" s="862">
        <v>54.1</v>
      </c>
      <c r="E107" s="759">
        <v>54.04</v>
      </c>
      <c r="F107" s="760">
        <v>42</v>
      </c>
      <c r="G107" s="612">
        <v>13</v>
      </c>
      <c r="H107" s="698">
        <v>47</v>
      </c>
      <c r="I107" s="464">
        <v>53.85</v>
      </c>
      <c r="J107" s="613">
        <v>70</v>
      </c>
      <c r="K107" s="462">
        <v>18</v>
      </c>
      <c r="L107" s="463">
        <v>67</v>
      </c>
      <c r="M107" s="544">
        <v>57.49</v>
      </c>
      <c r="N107" s="465">
        <v>13</v>
      </c>
      <c r="O107" s="462">
        <v>8</v>
      </c>
      <c r="P107" s="463">
        <v>59.125</v>
      </c>
      <c r="Q107" s="464">
        <v>56.26</v>
      </c>
      <c r="R107" s="465">
        <v>37</v>
      </c>
      <c r="S107" s="462">
        <v>4</v>
      </c>
      <c r="T107" s="466">
        <v>56.5</v>
      </c>
      <c r="U107" s="53">
        <v>54.87</v>
      </c>
      <c r="V107" s="467">
        <v>38</v>
      </c>
      <c r="W107" s="468">
        <v>8</v>
      </c>
      <c r="X107" s="466">
        <v>63.25</v>
      </c>
      <c r="Y107" s="469">
        <v>53.21</v>
      </c>
      <c r="Z107" s="467">
        <v>18</v>
      </c>
      <c r="AA107" s="470">
        <v>11</v>
      </c>
      <c r="AB107" s="471">
        <v>48.454545449999998</v>
      </c>
      <c r="AC107" s="472">
        <v>51.45</v>
      </c>
      <c r="AD107" s="467">
        <v>57</v>
      </c>
      <c r="AE107" s="168">
        <f t="shared" si="1"/>
        <v>275</v>
      </c>
      <c r="AF107" s="10"/>
    </row>
    <row r="108" spans="1:32" ht="15" customHeight="1" x14ac:dyDescent="0.25">
      <c r="A108" s="24">
        <v>22</v>
      </c>
      <c r="B108" s="596" t="s">
        <v>158</v>
      </c>
      <c r="C108" s="765">
        <v>20</v>
      </c>
      <c r="D108" s="864">
        <v>55.6</v>
      </c>
      <c r="E108" s="766">
        <v>54.04</v>
      </c>
      <c r="F108" s="767">
        <v>39</v>
      </c>
      <c r="G108" s="618">
        <v>26</v>
      </c>
      <c r="H108" s="701">
        <v>64.538461538461533</v>
      </c>
      <c r="I108" s="604">
        <v>53.85</v>
      </c>
      <c r="J108" s="619">
        <v>22</v>
      </c>
      <c r="K108" s="462">
        <v>16</v>
      </c>
      <c r="L108" s="463">
        <v>57</v>
      </c>
      <c r="M108" s="581">
        <v>57.49</v>
      </c>
      <c r="N108" s="465">
        <v>47</v>
      </c>
      <c r="O108" s="462">
        <v>28</v>
      </c>
      <c r="P108" s="463">
        <v>61.535714285714285</v>
      </c>
      <c r="Q108" s="464">
        <v>56.26</v>
      </c>
      <c r="R108" s="465">
        <v>29</v>
      </c>
      <c r="S108" s="462">
        <v>19</v>
      </c>
      <c r="T108" s="466">
        <v>52.736842105263158</v>
      </c>
      <c r="U108" s="53">
        <v>54.87</v>
      </c>
      <c r="V108" s="467">
        <v>50</v>
      </c>
      <c r="W108" s="468">
        <v>19</v>
      </c>
      <c r="X108" s="466">
        <v>53.473684210526315</v>
      </c>
      <c r="Y108" s="469">
        <v>53.21</v>
      </c>
      <c r="Z108" s="467">
        <v>52</v>
      </c>
      <c r="AA108" s="470">
        <v>33</v>
      </c>
      <c r="AB108" s="471">
        <v>49.030303029999999</v>
      </c>
      <c r="AC108" s="472">
        <v>51.45</v>
      </c>
      <c r="AD108" s="467">
        <v>53</v>
      </c>
      <c r="AE108" s="456">
        <f t="shared" si="1"/>
        <v>292</v>
      </c>
      <c r="AF108" s="10"/>
    </row>
    <row r="109" spans="1:32" ht="15" customHeight="1" x14ac:dyDescent="0.25">
      <c r="A109" s="24">
        <v>23</v>
      </c>
      <c r="B109" s="461" t="s">
        <v>197</v>
      </c>
      <c r="C109" s="758">
        <v>7</v>
      </c>
      <c r="D109" s="862">
        <v>56.3</v>
      </c>
      <c r="E109" s="759">
        <v>54.04</v>
      </c>
      <c r="F109" s="760">
        <v>35</v>
      </c>
      <c r="G109" s="612">
        <v>10</v>
      </c>
      <c r="H109" s="698">
        <v>54.6</v>
      </c>
      <c r="I109" s="464">
        <v>53.85</v>
      </c>
      <c r="J109" s="613">
        <v>48</v>
      </c>
      <c r="K109" s="462">
        <v>1</v>
      </c>
      <c r="L109" s="543">
        <v>64</v>
      </c>
      <c r="M109" s="544">
        <v>57.49</v>
      </c>
      <c r="N109" s="465">
        <v>24</v>
      </c>
      <c r="O109" s="462">
        <v>6</v>
      </c>
      <c r="P109" s="543">
        <v>39.166666666666664</v>
      </c>
      <c r="Q109" s="464">
        <v>56.26</v>
      </c>
      <c r="R109" s="465">
        <v>97</v>
      </c>
      <c r="S109" s="462">
        <v>6</v>
      </c>
      <c r="T109" s="545">
        <v>48.166666666666664</v>
      </c>
      <c r="U109" s="53">
        <v>54.87</v>
      </c>
      <c r="V109" s="467">
        <v>69</v>
      </c>
      <c r="W109" s="468">
        <v>13</v>
      </c>
      <c r="X109" s="545">
        <v>42.384615384615387</v>
      </c>
      <c r="Y109" s="469">
        <v>53.21</v>
      </c>
      <c r="Z109" s="467">
        <v>87</v>
      </c>
      <c r="AA109" s="470">
        <v>5</v>
      </c>
      <c r="AB109" s="471">
        <v>44.4</v>
      </c>
      <c r="AC109" s="472">
        <v>51.45</v>
      </c>
      <c r="AD109" s="467">
        <v>71</v>
      </c>
      <c r="AE109" s="168">
        <f t="shared" si="1"/>
        <v>431</v>
      </c>
      <c r="AF109" s="10"/>
    </row>
    <row r="110" spans="1:32" ht="15" customHeight="1" x14ac:dyDescent="0.25">
      <c r="A110" s="24">
        <v>24</v>
      </c>
      <c r="B110" s="596" t="s">
        <v>159</v>
      </c>
      <c r="C110" s="765">
        <v>14</v>
      </c>
      <c r="D110" s="864">
        <v>51.6</v>
      </c>
      <c r="E110" s="766">
        <v>54.04</v>
      </c>
      <c r="F110" s="767">
        <v>58</v>
      </c>
      <c r="G110" s="618">
        <v>14</v>
      </c>
      <c r="H110" s="701">
        <v>56.214285714285722</v>
      </c>
      <c r="I110" s="604">
        <v>53.85</v>
      </c>
      <c r="J110" s="619">
        <v>43</v>
      </c>
      <c r="K110" s="462">
        <v>15</v>
      </c>
      <c r="L110" s="463">
        <v>64</v>
      </c>
      <c r="M110" s="581">
        <v>57.49</v>
      </c>
      <c r="N110" s="465">
        <v>21</v>
      </c>
      <c r="O110" s="462">
        <v>27</v>
      </c>
      <c r="P110" s="463">
        <v>60.962962962962962</v>
      </c>
      <c r="Q110" s="464">
        <v>56.26</v>
      </c>
      <c r="R110" s="465">
        <v>31</v>
      </c>
      <c r="S110" s="462">
        <v>22</v>
      </c>
      <c r="T110" s="466">
        <v>62.363636363636367</v>
      </c>
      <c r="U110" s="53">
        <v>54.87</v>
      </c>
      <c r="V110" s="467">
        <v>21</v>
      </c>
      <c r="W110" s="468">
        <v>21</v>
      </c>
      <c r="X110" s="578">
        <v>52.476190476190474</v>
      </c>
      <c r="Y110" s="469">
        <v>53.21</v>
      </c>
      <c r="Z110" s="467">
        <v>58</v>
      </c>
      <c r="AA110" s="470">
        <v>17</v>
      </c>
      <c r="AB110" s="576">
        <v>51.58823529</v>
      </c>
      <c r="AC110" s="472">
        <v>51.45</v>
      </c>
      <c r="AD110" s="467">
        <v>40</v>
      </c>
      <c r="AE110" s="168">
        <f t="shared" si="1"/>
        <v>272</v>
      </c>
      <c r="AF110" s="10"/>
    </row>
    <row r="111" spans="1:32" ht="15" customHeight="1" x14ac:dyDescent="0.25">
      <c r="A111" s="24">
        <v>25</v>
      </c>
      <c r="B111" s="461" t="s">
        <v>61</v>
      </c>
      <c r="C111" s="758">
        <v>6</v>
      </c>
      <c r="D111" s="862">
        <v>57</v>
      </c>
      <c r="E111" s="759">
        <v>54.04</v>
      </c>
      <c r="F111" s="760">
        <v>33</v>
      </c>
      <c r="G111" s="612">
        <v>3</v>
      </c>
      <c r="H111" s="698">
        <v>25</v>
      </c>
      <c r="I111" s="464">
        <v>53.85</v>
      </c>
      <c r="J111" s="613">
        <v>93</v>
      </c>
      <c r="K111" s="462">
        <v>4</v>
      </c>
      <c r="L111" s="463">
        <v>56</v>
      </c>
      <c r="M111" s="544">
        <v>57.49</v>
      </c>
      <c r="N111" s="465">
        <v>54</v>
      </c>
      <c r="O111" s="462">
        <v>9</v>
      </c>
      <c r="P111" s="463">
        <v>53.666666666666664</v>
      </c>
      <c r="Q111" s="464">
        <v>56.26</v>
      </c>
      <c r="R111" s="465">
        <v>64</v>
      </c>
      <c r="S111" s="462">
        <v>7</v>
      </c>
      <c r="T111" s="466">
        <v>65.285714285714292</v>
      </c>
      <c r="U111" s="53">
        <v>54.87</v>
      </c>
      <c r="V111" s="467">
        <v>15</v>
      </c>
      <c r="W111" s="468">
        <v>9</v>
      </c>
      <c r="X111" s="545">
        <v>38.444444444444443</v>
      </c>
      <c r="Y111" s="469">
        <v>53.21</v>
      </c>
      <c r="Z111" s="467">
        <v>96</v>
      </c>
      <c r="AA111" s="470">
        <v>7</v>
      </c>
      <c r="AB111" s="471">
        <v>37.857142860000003</v>
      </c>
      <c r="AC111" s="472">
        <v>51.45</v>
      </c>
      <c r="AD111" s="467">
        <v>87</v>
      </c>
      <c r="AE111" s="25">
        <f t="shared" si="1"/>
        <v>442</v>
      </c>
      <c r="AF111" s="10"/>
    </row>
    <row r="112" spans="1:32" ht="15" customHeight="1" x14ac:dyDescent="0.25">
      <c r="A112" s="24">
        <v>26</v>
      </c>
      <c r="B112" s="596" t="s">
        <v>160</v>
      </c>
      <c r="C112" s="765">
        <v>17</v>
      </c>
      <c r="D112" s="864">
        <v>51</v>
      </c>
      <c r="E112" s="766">
        <v>54.04</v>
      </c>
      <c r="F112" s="767">
        <v>61</v>
      </c>
      <c r="G112" s="618">
        <v>17</v>
      </c>
      <c r="H112" s="701">
        <v>61</v>
      </c>
      <c r="I112" s="604">
        <v>53.85</v>
      </c>
      <c r="J112" s="619">
        <v>30</v>
      </c>
      <c r="K112" s="462">
        <v>30</v>
      </c>
      <c r="L112" s="463">
        <v>72</v>
      </c>
      <c r="M112" s="581">
        <v>57.49</v>
      </c>
      <c r="N112" s="465">
        <v>8</v>
      </c>
      <c r="O112" s="462">
        <v>23</v>
      </c>
      <c r="P112" s="463">
        <v>64.391304347826093</v>
      </c>
      <c r="Q112" s="464">
        <v>56.26</v>
      </c>
      <c r="R112" s="465">
        <v>20</v>
      </c>
      <c r="S112" s="462">
        <v>22</v>
      </c>
      <c r="T112" s="466">
        <v>59.545454545454547</v>
      </c>
      <c r="U112" s="53">
        <v>54.87</v>
      </c>
      <c r="V112" s="467">
        <v>27</v>
      </c>
      <c r="W112" s="468">
        <v>20</v>
      </c>
      <c r="X112" s="466">
        <v>55.75</v>
      </c>
      <c r="Y112" s="469">
        <v>53.21</v>
      </c>
      <c r="Z112" s="467">
        <v>42</v>
      </c>
      <c r="AA112" s="470">
        <v>17</v>
      </c>
      <c r="AB112" s="576">
        <v>54.647058819999998</v>
      </c>
      <c r="AC112" s="472">
        <v>51.45</v>
      </c>
      <c r="AD112" s="467">
        <v>25</v>
      </c>
      <c r="AE112" s="25">
        <f t="shared" si="1"/>
        <v>213</v>
      </c>
      <c r="AF112" s="10"/>
    </row>
    <row r="113" spans="1:32" ht="15" customHeight="1" x14ac:dyDescent="0.25">
      <c r="A113" s="24">
        <v>27</v>
      </c>
      <c r="B113" s="596" t="s">
        <v>161</v>
      </c>
      <c r="C113" s="765">
        <v>21</v>
      </c>
      <c r="D113" s="864">
        <v>60</v>
      </c>
      <c r="E113" s="766">
        <v>54.04</v>
      </c>
      <c r="F113" s="767">
        <v>22</v>
      </c>
      <c r="G113" s="618">
        <v>20</v>
      </c>
      <c r="H113" s="701">
        <v>61.15</v>
      </c>
      <c r="I113" s="604">
        <v>53.85</v>
      </c>
      <c r="J113" s="619">
        <v>28</v>
      </c>
      <c r="K113" s="462">
        <v>17</v>
      </c>
      <c r="L113" s="463">
        <v>61</v>
      </c>
      <c r="M113" s="581">
        <v>57.49</v>
      </c>
      <c r="N113" s="465">
        <v>33</v>
      </c>
      <c r="O113" s="462">
        <v>39</v>
      </c>
      <c r="P113" s="463">
        <v>60.487179487179489</v>
      </c>
      <c r="Q113" s="464">
        <v>56.26</v>
      </c>
      <c r="R113" s="465">
        <v>32</v>
      </c>
      <c r="S113" s="462">
        <v>23</v>
      </c>
      <c r="T113" s="466">
        <v>57.304347826086953</v>
      </c>
      <c r="U113" s="53">
        <v>54.87</v>
      </c>
      <c r="V113" s="467">
        <v>35</v>
      </c>
      <c r="W113" s="468">
        <v>27</v>
      </c>
      <c r="X113" s="578">
        <v>50.481481481481481</v>
      </c>
      <c r="Y113" s="469">
        <v>53.21</v>
      </c>
      <c r="Z113" s="467">
        <v>67</v>
      </c>
      <c r="AA113" s="470">
        <v>28</v>
      </c>
      <c r="AB113" s="576">
        <v>54</v>
      </c>
      <c r="AC113" s="472">
        <v>51.45</v>
      </c>
      <c r="AD113" s="467">
        <v>28</v>
      </c>
      <c r="AE113" s="25">
        <f t="shared" si="1"/>
        <v>245</v>
      </c>
      <c r="AF113" s="10"/>
    </row>
    <row r="114" spans="1:32" ht="15" customHeight="1" x14ac:dyDescent="0.25">
      <c r="A114" s="24">
        <v>28</v>
      </c>
      <c r="B114" s="461" t="s">
        <v>62</v>
      </c>
      <c r="C114" s="758">
        <v>13</v>
      </c>
      <c r="D114" s="862">
        <v>55</v>
      </c>
      <c r="E114" s="759">
        <v>54.04</v>
      </c>
      <c r="F114" s="760">
        <v>40</v>
      </c>
      <c r="G114" s="612">
        <v>25</v>
      </c>
      <c r="H114" s="698">
        <v>54.52</v>
      </c>
      <c r="I114" s="464">
        <v>53.85</v>
      </c>
      <c r="J114" s="613">
        <v>49</v>
      </c>
      <c r="K114" s="462">
        <v>16</v>
      </c>
      <c r="L114" s="543">
        <v>52</v>
      </c>
      <c r="M114" s="544">
        <v>57.49</v>
      </c>
      <c r="N114" s="465">
        <v>70</v>
      </c>
      <c r="O114" s="462">
        <v>15</v>
      </c>
      <c r="P114" s="543">
        <v>57.266666666666666</v>
      </c>
      <c r="Q114" s="464">
        <v>56.26</v>
      </c>
      <c r="R114" s="465">
        <v>45</v>
      </c>
      <c r="S114" s="462">
        <v>21</v>
      </c>
      <c r="T114" s="545">
        <v>49.238095238095241</v>
      </c>
      <c r="U114" s="53">
        <v>54.87</v>
      </c>
      <c r="V114" s="467">
        <v>65</v>
      </c>
      <c r="W114" s="468">
        <v>19</v>
      </c>
      <c r="X114" s="545">
        <v>44.368421052631582</v>
      </c>
      <c r="Y114" s="469">
        <v>53.21</v>
      </c>
      <c r="Z114" s="467">
        <v>80</v>
      </c>
      <c r="AA114" s="470">
        <v>19</v>
      </c>
      <c r="AB114" s="576">
        <v>53.736842109999998</v>
      </c>
      <c r="AC114" s="472">
        <v>51.45</v>
      </c>
      <c r="AD114" s="467">
        <v>29</v>
      </c>
      <c r="AE114" s="25">
        <f t="shared" si="1"/>
        <v>378</v>
      </c>
      <c r="AF114" s="10"/>
    </row>
    <row r="115" spans="1:32" s="481" customFormat="1" ht="15" customHeight="1" x14ac:dyDescent="0.25">
      <c r="A115" s="24">
        <v>29</v>
      </c>
      <c r="B115" s="461" t="s">
        <v>113</v>
      </c>
      <c r="C115" s="758">
        <v>10</v>
      </c>
      <c r="D115" s="862">
        <v>62</v>
      </c>
      <c r="E115" s="759">
        <v>54.04</v>
      </c>
      <c r="F115" s="760">
        <v>17</v>
      </c>
      <c r="G115" s="612">
        <v>10</v>
      </c>
      <c r="H115" s="698">
        <v>56.8</v>
      </c>
      <c r="I115" s="464">
        <v>53.85</v>
      </c>
      <c r="J115" s="613">
        <v>39</v>
      </c>
      <c r="K115" s="462">
        <v>10</v>
      </c>
      <c r="L115" s="543">
        <v>59</v>
      </c>
      <c r="M115" s="544">
        <v>57.49</v>
      </c>
      <c r="N115" s="465">
        <v>39</v>
      </c>
      <c r="O115" s="462">
        <v>13</v>
      </c>
      <c r="P115" s="543">
        <v>59.53846153846154</v>
      </c>
      <c r="Q115" s="464">
        <v>56.26</v>
      </c>
      <c r="R115" s="465">
        <v>34</v>
      </c>
      <c r="S115" s="462">
        <v>14</v>
      </c>
      <c r="T115" s="545">
        <v>66.285714285714292</v>
      </c>
      <c r="U115" s="53">
        <v>54.87</v>
      </c>
      <c r="V115" s="467">
        <v>11</v>
      </c>
      <c r="W115" s="468">
        <v>10</v>
      </c>
      <c r="X115" s="545">
        <v>62.1</v>
      </c>
      <c r="Y115" s="469">
        <v>53.21</v>
      </c>
      <c r="Z115" s="467">
        <v>20</v>
      </c>
      <c r="AA115" s="470">
        <v>10</v>
      </c>
      <c r="AB115" s="576">
        <v>45.7</v>
      </c>
      <c r="AC115" s="472">
        <v>51.45</v>
      </c>
      <c r="AD115" s="467">
        <v>69</v>
      </c>
      <c r="AE115" s="25">
        <f t="shared" si="1"/>
        <v>229</v>
      </c>
      <c r="AF115" s="10"/>
    </row>
    <row r="116" spans="1:32" s="481" customFormat="1" ht="15" customHeight="1" x14ac:dyDescent="0.25">
      <c r="A116" s="389">
        <v>30</v>
      </c>
      <c r="B116" s="461" t="s">
        <v>168</v>
      </c>
      <c r="C116" s="758">
        <v>13</v>
      </c>
      <c r="D116" s="862">
        <v>48.1</v>
      </c>
      <c r="E116" s="759">
        <v>54.04</v>
      </c>
      <c r="F116" s="760">
        <v>71</v>
      </c>
      <c r="G116" s="612">
        <v>16</v>
      </c>
      <c r="H116" s="698">
        <v>41.8125</v>
      </c>
      <c r="I116" s="464">
        <v>53.85</v>
      </c>
      <c r="J116" s="613">
        <v>78</v>
      </c>
      <c r="K116" s="462"/>
      <c r="L116" s="543"/>
      <c r="M116" s="544">
        <v>57.49</v>
      </c>
      <c r="N116" s="465">
        <v>105</v>
      </c>
      <c r="O116" s="462"/>
      <c r="P116" s="543"/>
      <c r="Q116" s="464">
        <v>56.26</v>
      </c>
      <c r="R116" s="465">
        <v>105</v>
      </c>
      <c r="S116" s="462"/>
      <c r="T116" s="545"/>
      <c r="U116" s="53">
        <v>54.87</v>
      </c>
      <c r="V116" s="467">
        <v>107</v>
      </c>
      <c r="W116" s="468"/>
      <c r="X116" s="545"/>
      <c r="Y116" s="469">
        <v>53.21</v>
      </c>
      <c r="Z116" s="467">
        <v>106</v>
      </c>
      <c r="AA116" s="470"/>
      <c r="AB116" s="576"/>
      <c r="AC116" s="472">
        <v>51.45</v>
      </c>
      <c r="AD116" s="467">
        <v>96</v>
      </c>
      <c r="AE116" s="25">
        <f t="shared" si="1"/>
        <v>668</v>
      </c>
      <c r="AF116" s="10"/>
    </row>
    <row r="117" spans="1:32" ht="15" customHeight="1" thickBot="1" x14ac:dyDescent="0.3">
      <c r="A117" s="389">
        <v>31</v>
      </c>
      <c r="B117" s="621" t="s">
        <v>198</v>
      </c>
      <c r="C117" s="768">
        <v>7</v>
      </c>
      <c r="D117" s="865">
        <v>21.29</v>
      </c>
      <c r="E117" s="769">
        <v>54.04</v>
      </c>
      <c r="F117" s="770">
        <v>95</v>
      </c>
      <c r="G117" s="612"/>
      <c r="H117" s="698"/>
      <c r="I117" s="464">
        <v>53.85</v>
      </c>
      <c r="J117" s="613">
        <v>94</v>
      </c>
      <c r="K117" s="462"/>
      <c r="L117" s="463"/>
      <c r="M117" s="544">
        <v>57.49</v>
      </c>
      <c r="N117" s="465">
        <v>105</v>
      </c>
      <c r="O117" s="462"/>
      <c r="P117" s="463"/>
      <c r="Q117" s="464">
        <v>56.26</v>
      </c>
      <c r="R117" s="465">
        <v>105</v>
      </c>
      <c r="S117" s="462"/>
      <c r="T117" s="466"/>
      <c r="U117" s="53">
        <v>54.87</v>
      </c>
      <c r="V117" s="467">
        <v>107</v>
      </c>
      <c r="W117" s="468"/>
      <c r="X117" s="466"/>
      <c r="Y117" s="469">
        <v>53.21</v>
      </c>
      <c r="Z117" s="467">
        <v>106</v>
      </c>
      <c r="AA117" s="470"/>
      <c r="AB117" s="471"/>
      <c r="AC117" s="472">
        <v>51.45</v>
      </c>
      <c r="AD117" s="467">
        <v>96</v>
      </c>
      <c r="AE117" s="25">
        <f t="shared" si="1"/>
        <v>708</v>
      </c>
      <c r="AF117" s="10"/>
    </row>
    <row r="118" spans="1:32" ht="15" customHeight="1" thickBot="1" x14ac:dyDescent="0.3">
      <c r="A118" s="441"/>
      <c r="B118" s="445" t="s">
        <v>150</v>
      </c>
      <c r="C118" s="446">
        <f>SUM(C119:C129)</f>
        <v>65</v>
      </c>
      <c r="D118" s="452">
        <f>AVERAGE(D119:D129)</f>
        <v>59.679793233082705</v>
      </c>
      <c r="E118" s="447">
        <v>54.04</v>
      </c>
      <c r="F118" s="414"/>
      <c r="G118" s="446">
        <f>SUM(G119:G129)</f>
        <v>69</v>
      </c>
      <c r="H118" s="452">
        <f>AVERAGE(H119:H129)</f>
        <v>59.467215115711362</v>
      </c>
      <c r="I118" s="233">
        <v>53.85</v>
      </c>
      <c r="J118" s="414"/>
      <c r="K118" s="446">
        <f>SUM(K119:K129)</f>
        <v>65</v>
      </c>
      <c r="L118" s="452">
        <f>AVERAGE(L119:L129)</f>
        <v>59.293333333333337</v>
      </c>
      <c r="M118" s="447">
        <v>57.49</v>
      </c>
      <c r="N118" s="414"/>
      <c r="O118" s="446">
        <f>SUM(O119:O129)</f>
        <v>68</v>
      </c>
      <c r="P118" s="452">
        <f>AVERAGE(P119:P129)</f>
        <v>64.222222222222229</v>
      </c>
      <c r="Q118" s="447">
        <v>56.26</v>
      </c>
      <c r="R118" s="414"/>
      <c r="S118" s="588">
        <f>SUM(S119:S129)</f>
        <v>76</v>
      </c>
      <c r="T118" s="434">
        <f>AVERAGE(T119:T129)</f>
        <v>59.715521442495124</v>
      </c>
      <c r="U118" s="431">
        <v>54.87</v>
      </c>
      <c r="V118" s="432"/>
      <c r="W118" s="448">
        <f>SUM(W119:W129)</f>
        <v>71</v>
      </c>
      <c r="X118" s="434">
        <f>AVERAGE(X119:X129)</f>
        <v>61.064336734693882</v>
      </c>
      <c r="Y118" s="435">
        <v>53.21</v>
      </c>
      <c r="Z118" s="438"/>
      <c r="AA118" s="448">
        <f>SUM(AA119:AA129)</f>
        <v>67</v>
      </c>
      <c r="AB118" s="443">
        <f>AVERAGE(AB119:AB129)</f>
        <v>53.685643059999997</v>
      </c>
      <c r="AC118" s="435">
        <v>51.45</v>
      </c>
      <c r="AD118" s="438"/>
      <c r="AE118" s="439"/>
      <c r="AF118" s="10"/>
    </row>
    <row r="119" spans="1:32" ht="15" customHeight="1" x14ac:dyDescent="0.25">
      <c r="A119" s="23">
        <v>1</v>
      </c>
      <c r="B119" s="19" t="s">
        <v>103</v>
      </c>
      <c r="C119" s="771">
        <v>14</v>
      </c>
      <c r="D119" s="803">
        <v>78.785714285714292</v>
      </c>
      <c r="E119" s="772">
        <v>54.04</v>
      </c>
      <c r="F119" s="503">
        <v>3</v>
      </c>
      <c r="G119" s="620">
        <v>19</v>
      </c>
      <c r="H119" s="672">
        <v>65.578947368421055</v>
      </c>
      <c r="I119" s="13">
        <v>53.85</v>
      </c>
      <c r="J119" s="287">
        <v>16</v>
      </c>
      <c r="K119" s="597">
        <v>12</v>
      </c>
      <c r="L119" s="317">
        <v>75.916666666666671</v>
      </c>
      <c r="M119" s="575">
        <v>57.49</v>
      </c>
      <c r="N119" s="450">
        <v>5</v>
      </c>
      <c r="O119" s="94">
        <v>19</v>
      </c>
      <c r="P119" s="317">
        <v>67</v>
      </c>
      <c r="Q119" s="13">
        <v>56.26</v>
      </c>
      <c r="R119" s="450">
        <v>13</v>
      </c>
      <c r="S119" s="94">
        <v>19</v>
      </c>
      <c r="T119" s="155">
        <v>64.21052631578948</v>
      </c>
      <c r="U119" s="451">
        <v>54.87</v>
      </c>
      <c r="V119" s="400">
        <v>17</v>
      </c>
      <c r="W119" s="107">
        <v>16</v>
      </c>
      <c r="X119" s="155">
        <v>56.8125</v>
      </c>
      <c r="Y119" s="296">
        <v>53.21</v>
      </c>
      <c r="Z119" s="400">
        <v>37</v>
      </c>
      <c r="AA119" s="96">
        <v>21</v>
      </c>
      <c r="AB119" s="159">
        <v>60.714285709999999</v>
      </c>
      <c r="AC119" s="208">
        <v>51.45</v>
      </c>
      <c r="AD119" s="400">
        <v>12</v>
      </c>
      <c r="AE119" s="166">
        <f t="shared" si="1"/>
        <v>103</v>
      </c>
      <c r="AF119" s="10"/>
    </row>
    <row r="120" spans="1:32" ht="15" customHeight="1" x14ac:dyDescent="0.25">
      <c r="A120" s="479">
        <v>2</v>
      </c>
      <c r="B120" s="267" t="s">
        <v>152</v>
      </c>
      <c r="C120" s="730"/>
      <c r="D120" s="799"/>
      <c r="E120" s="731">
        <v>54.04</v>
      </c>
      <c r="F120" s="500">
        <v>96</v>
      </c>
      <c r="G120" s="498"/>
      <c r="H120" s="678"/>
      <c r="I120" s="223">
        <v>53.85</v>
      </c>
      <c r="J120" s="614">
        <v>94</v>
      </c>
      <c r="K120" s="526"/>
      <c r="L120" s="223"/>
      <c r="M120" s="540">
        <v>57.49</v>
      </c>
      <c r="N120" s="397">
        <v>105</v>
      </c>
      <c r="O120" s="86">
        <v>1</v>
      </c>
      <c r="P120" s="241">
        <v>89</v>
      </c>
      <c r="Q120" s="9">
        <v>56.26</v>
      </c>
      <c r="R120" s="396">
        <v>1</v>
      </c>
      <c r="S120" s="86">
        <v>1</v>
      </c>
      <c r="T120" s="151">
        <v>49</v>
      </c>
      <c r="U120" s="111">
        <v>54.87</v>
      </c>
      <c r="V120" s="399">
        <v>67</v>
      </c>
      <c r="W120" s="101">
        <v>1</v>
      </c>
      <c r="X120" s="156">
        <v>75</v>
      </c>
      <c r="Y120" s="102">
        <v>53.21</v>
      </c>
      <c r="Z120" s="399">
        <v>2</v>
      </c>
      <c r="AA120" s="88"/>
      <c r="AB120" s="30"/>
      <c r="AC120" s="206">
        <v>51.45</v>
      </c>
      <c r="AD120" s="399">
        <v>96</v>
      </c>
      <c r="AE120" s="25">
        <f t="shared" si="1"/>
        <v>461</v>
      </c>
      <c r="AF120" s="10"/>
    </row>
    <row r="121" spans="1:32" ht="15" customHeight="1" x14ac:dyDescent="0.25">
      <c r="A121" s="24">
        <v>3</v>
      </c>
      <c r="B121" s="18" t="s">
        <v>105</v>
      </c>
      <c r="C121" s="679">
        <v>10</v>
      </c>
      <c r="D121" s="686">
        <v>62.7</v>
      </c>
      <c r="E121" s="732">
        <v>54.04</v>
      </c>
      <c r="F121" s="499">
        <v>11</v>
      </c>
      <c r="G121" s="608">
        <v>14</v>
      </c>
      <c r="H121" s="656">
        <v>57.214285714285722</v>
      </c>
      <c r="I121" s="9">
        <v>53.85</v>
      </c>
      <c r="J121" s="288">
        <v>37</v>
      </c>
      <c r="K121" s="86">
        <v>13</v>
      </c>
      <c r="L121" s="240">
        <v>54.85</v>
      </c>
      <c r="M121" s="525">
        <v>57.49</v>
      </c>
      <c r="N121" s="396">
        <v>60</v>
      </c>
      <c r="O121" s="86">
        <v>9</v>
      </c>
      <c r="P121" s="240">
        <v>56</v>
      </c>
      <c r="Q121" s="9">
        <v>56.26</v>
      </c>
      <c r="R121" s="396">
        <v>52</v>
      </c>
      <c r="S121" s="86">
        <v>16</v>
      </c>
      <c r="T121" s="130">
        <v>65.5625</v>
      </c>
      <c r="U121" s="53">
        <v>54.87</v>
      </c>
      <c r="V121" s="399">
        <v>13</v>
      </c>
      <c r="W121" s="101">
        <v>16</v>
      </c>
      <c r="X121" s="130">
        <v>64.19</v>
      </c>
      <c r="Y121" s="31">
        <v>53.21</v>
      </c>
      <c r="Z121" s="399">
        <v>14</v>
      </c>
      <c r="AA121" s="88">
        <v>18</v>
      </c>
      <c r="AB121" s="128">
        <v>64.944444439999998</v>
      </c>
      <c r="AC121" s="8">
        <v>51.45</v>
      </c>
      <c r="AD121" s="399">
        <v>7</v>
      </c>
      <c r="AE121" s="25">
        <f t="shared" si="1"/>
        <v>194</v>
      </c>
      <c r="AF121" s="10"/>
    </row>
    <row r="122" spans="1:32" ht="15" customHeight="1" x14ac:dyDescent="0.25">
      <c r="A122" s="24">
        <v>4</v>
      </c>
      <c r="B122" s="18" t="s">
        <v>104</v>
      </c>
      <c r="C122" s="679">
        <v>4</v>
      </c>
      <c r="D122" s="686">
        <v>79.5</v>
      </c>
      <c r="E122" s="732">
        <v>54.04</v>
      </c>
      <c r="F122" s="499">
        <v>2</v>
      </c>
      <c r="G122" s="608">
        <v>6</v>
      </c>
      <c r="H122" s="656">
        <v>68</v>
      </c>
      <c r="I122" s="9">
        <v>53.85</v>
      </c>
      <c r="J122" s="288">
        <v>10</v>
      </c>
      <c r="K122" s="86">
        <v>6</v>
      </c>
      <c r="L122" s="240">
        <v>66.5</v>
      </c>
      <c r="M122" s="525">
        <v>57.49</v>
      </c>
      <c r="N122" s="397">
        <v>14</v>
      </c>
      <c r="O122" s="86">
        <v>7</v>
      </c>
      <c r="P122" s="240">
        <v>78</v>
      </c>
      <c r="Q122" s="9">
        <v>56.26</v>
      </c>
      <c r="R122" s="396">
        <v>4</v>
      </c>
      <c r="S122" s="86">
        <v>6</v>
      </c>
      <c r="T122" s="153">
        <v>60</v>
      </c>
      <c r="U122" s="111">
        <v>54.87</v>
      </c>
      <c r="V122" s="399">
        <v>24</v>
      </c>
      <c r="W122" s="101">
        <v>8</v>
      </c>
      <c r="X122" s="153">
        <v>68.375</v>
      </c>
      <c r="Y122" s="102">
        <v>53.21</v>
      </c>
      <c r="Z122" s="399">
        <v>3</v>
      </c>
      <c r="AA122" s="88">
        <v>13</v>
      </c>
      <c r="AB122" s="128">
        <v>51.53846154</v>
      </c>
      <c r="AC122" s="206">
        <v>51.45</v>
      </c>
      <c r="AD122" s="399">
        <v>41</v>
      </c>
      <c r="AE122" s="25">
        <f t="shared" si="1"/>
        <v>98</v>
      </c>
      <c r="AF122" s="10"/>
    </row>
    <row r="123" spans="1:32" ht="15" customHeight="1" x14ac:dyDescent="0.25">
      <c r="A123" s="24">
        <v>5</v>
      </c>
      <c r="B123" s="18" t="s">
        <v>63</v>
      </c>
      <c r="C123" s="679">
        <v>2</v>
      </c>
      <c r="D123" s="686">
        <v>49.5</v>
      </c>
      <c r="E123" s="732">
        <v>54.04</v>
      </c>
      <c r="F123" s="499">
        <v>68</v>
      </c>
      <c r="G123" s="608">
        <v>2</v>
      </c>
      <c r="H123" s="656">
        <v>57.5</v>
      </c>
      <c r="I123" s="9">
        <v>53.85</v>
      </c>
      <c r="J123" s="288">
        <v>36</v>
      </c>
      <c r="K123" s="86">
        <v>5</v>
      </c>
      <c r="L123" s="240">
        <v>39.6</v>
      </c>
      <c r="M123" s="525">
        <v>57.49</v>
      </c>
      <c r="N123" s="397">
        <v>95</v>
      </c>
      <c r="O123" s="86">
        <v>3</v>
      </c>
      <c r="P123" s="240">
        <v>64</v>
      </c>
      <c r="Q123" s="9">
        <v>56.26</v>
      </c>
      <c r="R123" s="396">
        <v>22</v>
      </c>
      <c r="S123" s="86">
        <v>3</v>
      </c>
      <c r="T123" s="153">
        <v>72.333333333333329</v>
      </c>
      <c r="U123" s="111">
        <v>54.87</v>
      </c>
      <c r="V123" s="399">
        <v>2</v>
      </c>
      <c r="W123" s="101"/>
      <c r="X123" s="99"/>
      <c r="Y123" s="102">
        <v>53.21</v>
      </c>
      <c r="Z123" s="373">
        <v>106</v>
      </c>
      <c r="AA123" s="88"/>
      <c r="AB123" s="30"/>
      <c r="AC123" s="206">
        <v>51.45</v>
      </c>
      <c r="AD123" s="373">
        <v>96</v>
      </c>
      <c r="AE123" s="390">
        <f t="shared" si="1"/>
        <v>425</v>
      </c>
      <c r="AF123" s="10"/>
    </row>
    <row r="124" spans="1:32" ht="15" customHeight="1" x14ac:dyDescent="0.25">
      <c r="A124" s="24">
        <v>6</v>
      </c>
      <c r="B124" s="267" t="s">
        <v>153</v>
      </c>
      <c r="C124" s="730">
        <v>10</v>
      </c>
      <c r="D124" s="799">
        <v>62.3</v>
      </c>
      <c r="E124" s="731">
        <v>54.04</v>
      </c>
      <c r="F124" s="500">
        <v>15</v>
      </c>
      <c r="G124" s="498">
        <v>11</v>
      </c>
      <c r="H124" s="678">
        <v>64.727272727272734</v>
      </c>
      <c r="I124" s="223">
        <v>53.85</v>
      </c>
      <c r="J124" s="614">
        <v>21</v>
      </c>
      <c r="K124" s="86">
        <v>9</v>
      </c>
      <c r="L124" s="240">
        <v>76.22</v>
      </c>
      <c r="M124" s="540">
        <v>57.49</v>
      </c>
      <c r="N124" s="397">
        <v>4</v>
      </c>
      <c r="O124" s="86">
        <v>11</v>
      </c>
      <c r="P124" s="240">
        <v>64</v>
      </c>
      <c r="Q124" s="9">
        <v>56.26</v>
      </c>
      <c r="R124" s="396">
        <v>21</v>
      </c>
      <c r="S124" s="86">
        <v>16</v>
      </c>
      <c r="T124" s="153">
        <v>58.125</v>
      </c>
      <c r="U124" s="111">
        <v>54.87</v>
      </c>
      <c r="V124" s="399">
        <v>32</v>
      </c>
      <c r="W124" s="101">
        <v>21</v>
      </c>
      <c r="X124" s="153">
        <v>54.43</v>
      </c>
      <c r="Y124" s="102">
        <v>53.21</v>
      </c>
      <c r="Z124" s="399">
        <v>48</v>
      </c>
      <c r="AA124" s="88">
        <v>8</v>
      </c>
      <c r="AB124" s="129">
        <v>49.25</v>
      </c>
      <c r="AC124" s="206">
        <v>51.45</v>
      </c>
      <c r="AD124" s="399">
        <v>52</v>
      </c>
      <c r="AE124" s="168">
        <f t="shared" si="1"/>
        <v>193</v>
      </c>
      <c r="AF124" s="10"/>
    </row>
    <row r="125" spans="1:32" ht="15" customHeight="1" x14ac:dyDescent="0.25">
      <c r="A125" s="24">
        <v>7</v>
      </c>
      <c r="B125" s="267" t="s">
        <v>109</v>
      </c>
      <c r="C125" s="730"/>
      <c r="D125" s="799"/>
      <c r="E125" s="731">
        <v>54.04</v>
      </c>
      <c r="F125" s="500">
        <v>96</v>
      </c>
      <c r="G125" s="498"/>
      <c r="H125" s="678"/>
      <c r="I125" s="223">
        <v>53.85</v>
      </c>
      <c r="J125" s="614">
        <v>94</v>
      </c>
      <c r="K125" s="526"/>
      <c r="L125" s="223"/>
      <c r="M125" s="540">
        <v>57.49</v>
      </c>
      <c r="N125" s="397">
        <v>105</v>
      </c>
      <c r="O125" s="86">
        <v>5</v>
      </c>
      <c r="P125" s="242">
        <v>55</v>
      </c>
      <c r="Q125" s="9">
        <v>56.26</v>
      </c>
      <c r="R125" s="396">
        <v>57</v>
      </c>
      <c r="S125" s="86"/>
      <c r="T125" s="99"/>
      <c r="U125" s="111">
        <v>54.87</v>
      </c>
      <c r="V125" s="373">
        <v>107</v>
      </c>
      <c r="W125" s="101">
        <v>2</v>
      </c>
      <c r="X125" s="98">
        <v>52.5</v>
      </c>
      <c r="Y125" s="102">
        <v>53.21</v>
      </c>
      <c r="Z125" s="399">
        <v>57</v>
      </c>
      <c r="AA125" s="88">
        <v>4</v>
      </c>
      <c r="AB125" s="129">
        <v>47</v>
      </c>
      <c r="AC125" s="206">
        <v>51.45</v>
      </c>
      <c r="AD125" s="399">
        <v>66</v>
      </c>
      <c r="AE125" s="25">
        <f t="shared" si="1"/>
        <v>582</v>
      </c>
      <c r="AF125" s="10"/>
    </row>
    <row r="126" spans="1:32" ht="15" customHeight="1" x14ac:dyDescent="0.25">
      <c r="A126" s="24">
        <v>8</v>
      </c>
      <c r="B126" s="18" t="s">
        <v>106</v>
      </c>
      <c r="C126" s="679">
        <v>1</v>
      </c>
      <c r="D126" s="686">
        <v>54</v>
      </c>
      <c r="E126" s="732">
        <v>54.04</v>
      </c>
      <c r="F126" s="499">
        <v>44</v>
      </c>
      <c r="G126" s="608">
        <v>4</v>
      </c>
      <c r="H126" s="656">
        <v>61.25</v>
      </c>
      <c r="I126" s="9">
        <v>53.85</v>
      </c>
      <c r="J126" s="288">
        <v>27</v>
      </c>
      <c r="K126" s="86">
        <v>10</v>
      </c>
      <c r="L126" s="240">
        <v>52.7</v>
      </c>
      <c r="M126" s="525">
        <v>57.49</v>
      </c>
      <c r="N126" s="397">
        <v>69</v>
      </c>
      <c r="O126" s="86">
        <v>9</v>
      </c>
      <c r="P126" s="240">
        <v>57</v>
      </c>
      <c r="Q126" s="9">
        <v>56.26</v>
      </c>
      <c r="R126" s="396">
        <v>46</v>
      </c>
      <c r="S126" s="86">
        <v>6</v>
      </c>
      <c r="T126" s="153">
        <v>68.333333333333329</v>
      </c>
      <c r="U126" s="111">
        <v>54.87</v>
      </c>
      <c r="V126" s="399">
        <v>8</v>
      </c>
      <c r="W126" s="101">
        <v>7</v>
      </c>
      <c r="X126" s="153">
        <v>56.142857142857146</v>
      </c>
      <c r="Y126" s="102">
        <v>53.21</v>
      </c>
      <c r="Z126" s="399">
        <v>39</v>
      </c>
      <c r="AA126" s="88">
        <v>3</v>
      </c>
      <c r="AB126" s="129">
        <v>48.666666669999998</v>
      </c>
      <c r="AC126" s="206">
        <v>51.45</v>
      </c>
      <c r="AD126" s="399">
        <v>55</v>
      </c>
      <c r="AE126" s="25">
        <f t="shared" si="1"/>
        <v>288</v>
      </c>
      <c r="AF126" s="10"/>
    </row>
    <row r="127" spans="1:32" ht="15" customHeight="1" x14ac:dyDescent="0.25">
      <c r="A127" s="389">
        <v>9</v>
      </c>
      <c r="B127" s="18" t="s">
        <v>64</v>
      </c>
      <c r="C127" s="679"/>
      <c r="D127" s="686"/>
      <c r="E127" s="732">
        <v>54.04</v>
      </c>
      <c r="F127" s="499">
        <v>96</v>
      </c>
      <c r="G127" s="608"/>
      <c r="H127" s="656"/>
      <c r="I127" s="9">
        <v>53.85</v>
      </c>
      <c r="J127" s="288">
        <v>94</v>
      </c>
      <c r="K127" s="86">
        <v>1</v>
      </c>
      <c r="L127" s="242">
        <v>57</v>
      </c>
      <c r="M127" s="525">
        <v>57.49</v>
      </c>
      <c r="N127" s="397">
        <v>51</v>
      </c>
      <c r="O127" s="349"/>
      <c r="P127" s="9"/>
      <c r="Q127" s="9">
        <v>56.26</v>
      </c>
      <c r="R127" s="397">
        <v>105</v>
      </c>
      <c r="S127" s="86">
        <v>1</v>
      </c>
      <c r="T127" s="98">
        <v>52</v>
      </c>
      <c r="U127" s="111">
        <v>54.87</v>
      </c>
      <c r="V127" s="399">
        <v>54</v>
      </c>
      <c r="W127" s="101"/>
      <c r="X127" s="102"/>
      <c r="Y127" s="102">
        <v>53.21</v>
      </c>
      <c r="Z127" s="373">
        <v>106</v>
      </c>
      <c r="AA127" s="101"/>
      <c r="AB127" s="102"/>
      <c r="AC127" s="206">
        <v>51.45</v>
      </c>
      <c r="AD127" s="373">
        <v>96</v>
      </c>
      <c r="AE127" s="25">
        <f t="shared" si="1"/>
        <v>602</v>
      </c>
      <c r="AF127" s="10"/>
    </row>
    <row r="128" spans="1:32" s="481" customFormat="1" ht="15" customHeight="1" x14ac:dyDescent="0.25">
      <c r="A128" s="389">
        <v>10</v>
      </c>
      <c r="B128" s="343" t="s">
        <v>167</v>
      </c>
      <c r="C128" s="761">
        <v>19</v>
      </c>
      <c r="D128" s="863">
        <v>52.05263157894737</v>
      </c>
      <c r="E128" s="763">
        <v>54.04</v>
      </c>
      <c r="F128" s="764">
        <v>53</v>
      </c>
      <c r="G128" s="617">
        <v>13</v>
      </c>
      <c r="H128" s="673">
        <v>42</v>
      </c>
      <c r="I128" s="132">
        <v>53.85</v>
      </c>
      <c r="J128" s="302">
        <v>77</v>
      </c>
      <c r="K128" s="346">
        <v>9</v>
      </c>
      <c r="L128" s="459">
        <v>51.56</v>
      </c>
      <c r="M128" s="762">
        <v>57.49</v>
      </c>
      <c r="N128" s="748">
        <v>72</v>
      </c>
      <c r="O128" s="671">
        <v>4</v>
      </c>
      <c r="P128" s="673">
        <v>48</v>
      </c>
      <c r="Q128" s="132">
        <v>56.26</v>
      </c>
      <c r="R128" s="748">
        <v>78</v>
      </c>
      <c r="S128" s="346">
        <v>8</v>
      </c>
      <c r="T128" s="721">
        <v>47.875</v>
      </c>
      <c r="U128" s="750">
        <v>54.87</v>
      </c>
      <c r="V128" s="751">
        <v>70</v>
      </c>
      <c r="W128" s="335"/>
      <c r="X128" s="715"/>
      <c r="Y128" s="715">
        <v>53.21</v>
      </c>
      <c r="Z128" s="775">
        <v>106</v>
      </c>
      <c r="AA128" s="335"/>
      <c r="AB128" s="715"/>
      <c r="AC128" s="207">
        <v>51.45</v>
      </c>
      <c r="AD128" s="775">
        <v>96</v>
      </c>
      <c r="AE128" s="390">
        <f t="shared" si="1"/>
        <v>552</v>
      </c>
      <c r="AF128" s="10"/>
    </row>
    <row r="129" spans="1:32" s="481" customFormat="1" ht="15" customHeight="1" thickBot="1" x14ac:dyDescent="0.3">
      <c r="A129" s="690">
        <v>11</v>
      </c>
      <c r="B129" s="20" t="s">
        <v>174</v>
      </c>
      <c r="C129" s="773">
        <v>5</v>
      </c>
      <c r="D129" s="800">
        <v>38.6</v>
      </c>
      <c r="E129" s="774">
        <v>54.04</v>
      </c>
      <c r="F129" s="501">
        <v>88</v>
      </c>
      <c r="G129" s="700"/>
      <c r="H129" s="702"/>
      <c r="I129" s="15">
        <v>53.85</v>
      </c>
      <c r="J129" s="289">
        <v>94</v>
      </c>
      <c r="K129" s="90"/>
      <c r="L129" s="527"/>
      <c r="M129" s="703">
        <v>57.49</v>
      </c>
      <c r="N129" s="694">
        <v>105</v>
      </c>
      <c r="O129" s="352"/>
      <c r="P129" s="15"/>
      <c r="Q129" s="15">
        <v>56.26</v>
      </c>
      <c r="R129" s="694">
        <v>105</v>
      </c>
      <c r="S129" s="90"/>
      <c r="T129" s="100"/>
      <c r="U129" s="398">
        <v>54.87</v>
      </c>
      <c r="V129" s="653">
        <v>107</v>
      </c>
      <c r="W129" s="105"/>
      <c r="X129" s="294"/>
      <c r="Y129" s="294">
        <v>53.21</v>
      </c>
      <c r="Z129" s="374">
        <v>106</v>
      </c>
      <c r="AA129" s="105"/>
      <c r="AB129" s="294"/>
      <c r="AC129" s="209">
        <v>51.45</v>
      </c>
      <c r="AD129" s="374">
        <v>96</v>
      </c>
      <c r="AE129" s="167">
        <f t="shared" si="1"/>
        <v>701</v>
      </c>
      <c r="AF129" s="10"/>
    </row>
    <row r="130" spans="1:32" ht="15" customHeight="1" x14ac:dyDescent="0.25">
      <c r="A130" s="394" t="s">
        <v>164</v>
      </c>
      <c r="B130" s="392"/>
      <c r="C130" s="392"/>
      <c r="D130" s="574">
        <f>$D$4</f>
        <v>53.274825224944365</v>
      </c>
      <c r="E130" s="392"/>
      <c r="F130" s="392"/>
      <c r="G130" s="392"/>
      <c r="H130" s="574">
        <f>$H$4</f>
        <v>53.85412266049363</v>
      </c>
      <c r="I130" s="392"/>
      <c r="J130" s="392"/>
      <c r="K130" s="392"/>
      <c r="L130" s="574">
        <f>$L$4</f>
        <v>55.431698717948734</v>
      </c>
      <c r="M130" s="392"/>
      <c r="N130" s="392"/>
      <c r="O130" s="27"/>
      <c r="P130" s="454">
        <f>$P$4</f>
        <v>55.487131077912117</v>
      </c>
      <c r="Q130" s="27"/>
      <c r="R130" s="27"/>
      <c r="S130" s="26"/>
      <c r="T130" s="28">
        <f>$T$4</f>
        <v>52.158724044539639</v>
      </c>
      <c r="U130" s="28"/>
      <c r="V130" s="28"/>
      <c r="W130" s="28"/>
      <c r="X130" s="28">
        <f>$X$4</f>
        <v>52.576657456725101</v>
      </c>
      <c r="Y130" s="28"/>
      <c r="Z130" s="28"/>
      <c r="AA130" s="28"/>
      <c r="AB130" s="28">
        <f>$AB$4</f>
        <v>50.078533680210533</v>
      </c>
      <c r="AC130" s="26"/>
      <c r="AD130" s="26"/>
      <c r="AE130" s="26"/>
    </row>
    <row r="131" spans="1:32" x14ac:dyDescent="0.25">
      <c r="A131" s="395" t="s">
        <v>165</v>
      </c>
      <c r="B131" s="393"/>
      <c r="C131" s="393"/>
      <c r="D131" s="539">
        <v>54.04</v>
      </c>
      <c r="E131" s="393"/>
      <c r="F131" s="393"/>
      <c r="G131" s="393"/>
      <c r="H131" s="676">
        <v>53.85</v>
      </c>
      <c r="I131" s="677"/>
      <c r="J131" s="677"/>
      <c r="K131" s="677"/>
      <c r="L131" s="676">
        <v>57.49</v>
      </c>
      <c r="M131" s="393"/>
      <c r="N131" s="393"/>
      <c r="P131" s="82">
        <v>56.26</v>
      </c>
      <c r="Q131" s="82"/>
      <c r="T131" s="82">
        <v>54.87</v>
      </c>
      <c r="X131" s="82">
        <v>53.21</v>
      </c>
      <c r="AB131" s="82">
        <v>51.45</v>
      </c>
    </row>
    <row r="132" spans="1:32" x14ac:dyDescent="0.25">
      <c r="AB132" s="5"/>
    </row>
  </sheetData>
  <mergeCells count="10">
    <mergeCell ref="AE2:AE3"/>
    <mergeCell ref="A2:A3"/>
    <mergeCell ref="B2:B3"/>
    <mergeCell ref="O2:R2"/>
    <mergeCell ref="S2:V2"/>
    <mergeCell ref="W2:Z2"/>
    <mergeCell ref="AA2:AD2"/>
    <mergeCell ref="K2:N2"/>
    <mergeCell ref="G2:J2"/>
    <mergeCell ref="C2:F2"/>
  </mergeCells>
  <conditionalFormatting sqref="AB4:AB131">
    <cfRule type="cellIs" dxfId="342" priority="427" stopIfTrue="1" operator="equal">
      <formula>$AB$130</formula>
    </cfRule>
    <cfRule type="containsBlanks" dxfId="341" priority="428" stopIfTrue="1">
      <formula>LEN(TRIM(AB4))=0</formula>
    </cfRule>
    <cfRule type="cellIs" dxfId="340" priority="429" stopIfTrue="1" operator="lessThan">
      <formula>50</formula>
    </cfRule>
    <cfRule type="cellIs" dxfId="339" priority="430" stopIfTrue="1" operator="greaterThanOrEqual">
      <formula>75</formula>
    </cfRule>
    <cfRule type="cellIs" dxfId="338" priority="431" stopIfTrue="1" operator="between">
      <formula>$AB$130</formula>
      <formula>50</formula>
    </cfRule>
    <cfRule type="cellIs" dxfId="337" priority="432" stopIfTrue="1" operator="between">
      <formula>75</formula>
      <formula>$AB$130</formula>
    </cfRule>
  </conditionalFormatting>
  <conditionalFormatting sqref="X4:X131">
    <cfRule type="cellIs" dxfId="336" priority="439" stopIfTrue="1" operator="equal">
      <formula>$X$130</formula>
    </cfRule>
    <cfRule type="containsBlanks" dxfId="335" priority="440" stopIfTrue="1">
      <formula>LEN(TRIM(X4))=0</formula>
    </cfRule>
    <cfRule type="cellIs" dxfId="334" priority="441" stopIfTrue="1" operator="lessThan">
      <formula>50</formula>
    </cfRule>
    <cfRule type="cellIs" dxfId="333" priority="442" stopIfTrue="1" operator="between">
      <formula>$X$130</formula>
      <formula>50</formula>
    </cfRule>
    <cfRule type="cellIs" dxfId="332" priority="443" stopIfTrue="1" operator="between">
      <formula>74.999</formula>
      <formula>$X$130</formula>
    </cfRule>
    <cfRule type="cellIs" dxfId="331" priority="444" stopIfTrue="1" operator="greaterThanOrEqual">
      <formula>75</formula>
    </cfRule>
  </conditionalFormatting>
  <conditionalFormatting sqref="T4:T131">
    <cfRule type="cellIs" dxfId="330" priority="451" stopIfTrue="1" operator="equal">
      <formula>$T$130</formula>
    </cfRule>
    <cfRule type="cellIs" dxfId="329" priority="452" stopIfTrue="1" operator="greaterThanOrEqual">
      <formula>75</formula>
    </cfRule>
    <cfRule type="containsBlanks" dxfId="328" priority="453" stopIfTrue="1">
      <formula>LEN(TRIM(T4))=0</formula>
    </cfRule>
    <cfRule type="cellIs" dxfId="327" priority="454" stopIfTrue="1" operator="lessThan">
      <formula>50</formula>
    </cfRule>
    <cfRule type="cellIs" dxfId="326" priority="455" stopIfTrue="1" operator="between">
      <formula>$T$130</formula>
      <formula>50</formula>
    </cfRule>
    <cfRule type="cellIs" dxfId="325" priority="456" stopIfTrue="1" operator="between">
      <formula>75</formula>
      <formula>$T$130</formula>
    </cfRule>
  </conditionalFormatting>
  <conditionalFormatting sqref="P4:P131">
    <cfRule type="cellIs" dxfId="324" priority="463" stopIfTrue="1" operator="equal">
      <formula>$P$130</formula>
    </cfRule>
    <cfRule type="containsBlanks" dxfId="323" priority="464" stopIfTrue="1">
      <formula>LEN(TRIM(P4))=0</formula>
    </cfRule>
    <cfRule type="cellIs" dxfId="322" priority="465" stopIfTrue="1" operator="lessThan">
      <formula>50</formula>
    </cfRule>
    <cfRule type="cellIs" dxfId="321" priority="466" stopIfTrue="1" operator="between">
      <formula>50</formula>
      <formula>$P$130</formula>
    </cfRule>
    <cfRule type="cellIs" dxfId="320" priority="467" stopIfTrue="1" operator="between">
      <formula>75</formula>
      <formula>$P$130</formula>
    </cfRule>
    <cfRule type="cellIs" dxfId="319" priority="468" stopIfTrue="1" operator="greaterThanOrEqual">
      <formula>75</formula>
    </cfRule>
  </conditionalFormatting>
  <conditionalFormatting sqref="L4:L131">
    <cfRule type="containsBlanks" dxfId="318" priority="475" stopIfTrue="1">
      <formula>LEN(TRIM(L4))=0</formula>
    </cfRule>
    <cfRule type="cellIs" dxfId="317" priority="476" stopIfTrue="1" operator="equal">
      <formula>$L$130</formula>
    </cfRule>
    <cfRule type="cellIs" dxfId="316" priority="477" stopIfTrue="1" operator="lessThan">
      <formula>50</formula>
    </cfRule>
    <cfRule type="cellIs" dxfId="315" priority="478" stopIfTrue="1" operator="between">
      <formula>50</formula>
      <formula>$L$130</formula>
    </cfRule>
    <cfRule type="cellIs" dxfId="314" priority="479" stopIfTrue="1" operator="between">
      <formula>75</formula>
      <formula>$L$130</formula>
    </cfRule>
    <cfRule type="cellIs" dxfId="313" priority="480" stopIfTrue="1" operator="greaterThanOrEqual">
      <formula>75</formula>
    </cfRule>
  </conditionalFormatting>
  <conditionalFormatting sqref="H4:H131">
    <cfRule type="cellIs" dxfId="312" priority="7" operator="between">
      <formula>$H$130</formula>
      <formula>53.85</formula>
    </cfRule>
    <cfRule type="containsBlanks" dxfId="311" priority="8">
      <formula>LEN(TRIM(H4))=0</formula>
    </cfRule>
    <cfRule type="cellIs" dxfId="310" priority="9" operator="lessThan">
      <formula>50</formula>
    </cfRule>
    <cfRule type="cellIs" dxfId="309" priority="10" operator="between">
      <formula>$H$130</formula>
      <formula>50</formula>
    </cfRule>
    <cfRule type="cellIs" dxfId="308" priority="11" operator="between">
      <formula>75</formula>
      <formula>$H$130</formula>
    </cfRule>
    <cfRule type="cellIs" dxfId="307" priority="12" operator="greaterThanOrEqual">
      <formula>75</formula>
    </cfRule>
  </conditionalFormatting>
  <conditionalFormatting sqref="D4:D131">
    <cfRule type="cellIs" dxfId="306" priority="1" operator="equal">
      <formula>$D$130</formula>
    </cfRule>
    <cfRule type="containsBlanks" dxfId="305" priority="2">
      <formula>LEN(TRIM(D4))=0</formula>
    </cfRule>
    <cfRule type="cellIs" dxfId="304" priority="3" operator="lessThan">
      <formula>50</formula>
    </cfRule>
    <cfRule type="cellIs" dxfId="303" priority="4" operator="between">
      <formula>$D$130</formula>
      <formula>50</formula>
    </cfRule>
    <cfRule type="cellIs" dxfId="302" priority="5" operator="between">
      <formula>75</formula>
      <formula>$D$130</formula>
    </cfRule>
    <cfRule type="cellIs" dxfId="301" priority="6" operator="greaterThanOrEqual">
      <formula>75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2"/>
  <sheetViews>
    <sheetView zoomScale="90" zoomScaleNormal="90" workbookViewId="0">
      <selection activeCell="A52" sqref="A52:A59"/>
    </sheetView>
  </sheetViews>
  <sheetFormatPr defaultRowHeight="15" x14ac:dyDescent="0.25"/>
  <cols>
    <col min="1" max="1" width="5.7109375" customWidth="1"/>
    <col min="2" max="2" width="33" customWidth="1"/>
    <col min="3" max="14" width="7.7109375" style="481" customWidth="1"/>
    <col min="15" max="30" width="7.7109375" customWidth="1"/>
    <col min="31" max="31" width="8.7109375" customWidth="1"/>
    <col min="32" max="32" width="7.7109375" customWidth="1"/>
  </cols>
  <sheetData>
    <row r="1" spans="1:34" ht="409.5" customHeight="1" thickBot="1" x14ac:dyDescent="0.3"/>
    <row r="2" spans="1:34" ht="16.5" customHeight="1" x14ac:dyDescent="0.25">
      <c r="A2" s="885" t="s">
        <v>108</v>
      </c>
      <c r="B2" s="887" t="s">
        <v>0</v>
      </c>
      <c r="C2" s="889">
        <v>2021</v>
      </c>
      <c r="D2" s="890"/>
      <c r="E2" s="890"/>
      <c r="F2" s="891"/>
      <c r="G2" s="889">
        <v>2020</v>
      </c>
      <c r="H2" s="890"/>
      <c r="I2" s="890"/>
      <c r="J2" s="891"/>
      <c r="K2" s="889">
        <v>2019</v>
      </c>
      <c r="L2" s="890"/>
      <c r="M2" s="890"/>
      <c r="N2" s="891"/>
      <c r="O2" s="889">
        <v>2018</v>
      </c>
      <c r="P2" s="890"/>
      <c r="Q2" s="890"/>
      <c r="R2" s="891"/>
      <c r="S2" s="892">
        <v>2017</v>
      </c>
      <c r="T2" s="893"/>
      <c r="U2" s="893"/>
      <c r="V2" s="894"/>
      <c r="W2" s="892">
        <v>2016</v>
      </c>
      <c r="X2" s="893"/>
      <c r="Y2" s="893"/>
      <c r="Z2" s="894"/>
      <c r="AA2" s="892">
        <v>2015</v>
      </c>
      <c r="AB2" s="893"/>
      <c r="AC2" s="893"/>
      <c r="AD2" s="894"/>
      <c r="AE2" s="883" t="s">
        <v>123</v>
      </c>
    </row>
    <row r="3" spans="1:34" ht="48" customHeight="1" thickBot="1" x14ac:dyDescent="0.3">
      <c r="A3" s="886"/>
      <c r="B3" s="888"/>
      <c r="C3" s="538" t="s">
        <v>116</v>
      </c>
      <c r="D3" s="602" t="s">
        <v>125</v>
      </c>
      <c r="E3" s="726" t="s">
        <v>117</v>
      </c>
      <c r="F3" s="161" t="s">
        <v>120</v>
      </c>
      <c r="G3" s="538" t="s">
        <v>116</v>
      </c>
      <c r="H3" s="602" t="s">
        <v>125</v>
      </c>
      <c r="I3" s="602" t="s">
        <v>117</v>
      </c>
      <c r="J3" s="161" t="s">
        <v>120</v>
      </c>
      <c r="K3" s="538" t="s">
        <v>116</v>
      </c>
      <c r="L3" s="172" t="s">
        <v>125</v>
      </c>
      <c r="M3" s="172" t="s">
        <v>117</v>
      </c>
      <c r="N3" s="161" t="s">
        <v>120</v>
      </c>
      <c r="O3" s="162" t="s">
        <v>116</v>
      </c>
      <c r="P3" s="172" t="s">
        <v>125</v>
      </c>
      <c r="Q3" s="172" t="s">
        <v>117</v>
      </c>
      <c r="R3" s="163" t="s">
        <v>120</v>
      </c>
      <c r="S3" s="162" t="s">
        <v>116</v>
      </c>
      <c r="T3" s="172" t="s">
        <v>125</v>
      </c>
      <c r="U3" s="172" t="s">
        <v>117</v>
      </c>
      <c r="V3" s="163" t="s">
        <v>120</v>
      </c>
      <c r="W3" s="162" t="s">
        <v>116</v>
      </c>
      <c r="X3" s="172" t="s">
        <v>125</v>
      </c>
      <c r="Y3" s="172" t="s">
        <v>117</v>
      </c>
      <c r="Z3" s="163" t="s">
        <v>120</v>
      </c>
      <c r="AA3" s="162" t="s">
        <v>116</v>
      </c>
      <c r="AB3" s="172" t="s">
        <v>125</v>
      </c>
      <c r="AC3" s="172" t="s">
        <v>117</v>
      </c>
      <c r="AD3" s="161" t="s">
        <v>120</v>
      </c>
      <c r="AE3" s="884"/>
    </row>
    <row r="4" spans="1:34" ht="15" customHeight="1" thickBot="1" x14ac:dyDescent="0.3">
      <c r="A4" s="246"/>
      <c r="B4" s="556" t="s">
        <v>143</v>
      </c>
      <c r="C4" s="557">
        <f>C5+C6+C15+C30+C50+C70+C86+C118</f>
        <v>779</v>
      </c>
      <c r="D4" s="561">
        <f>AVERAGE(D5,D7:D14,D16:D29,D31:D49,D51:D69,D71:D85,D87:D117,D119:D129)</f>
        <v>53.274825224944358</v>
      </c>
      <c r="E4" s="559">
        <v>54.04</v>
      </c>
      <c r="F4" s="560"/>
      <c r="G4" s="557">
        <f>G5+G6+G15+G30+G50+G70+G86+G118</f>
        <v>664</v>
      </c>
      <c r="H4" s="561">
        <f>AVERAGE(H5,H7:H14,H16:H29,H31:H49,H51:H69,H71:H85,H87:H117,H119:H129)</f>
        <v>53.85412266049363</v>
      </c>
      <c r="I4" s="558">
        <v>53.85</v>
      </c>
      <c r="J4" s="560"/>
      <c r="K4" s="557">
        <f>K5+K6+K15+K30+K50+K70+K86+K118</f>
        <v>703</v>
      </c>
      <c r="L4" s="561">
        <f>AVERAGE(L5,L7:L14,L16:L29,L31:L49,L51:L69,L71:L85,L87:L117,L119:L129)</f>
        <v>55.431698717948734</v>
      </c>
      <c r="M4" s="559">
        <v>57.49</v>
      </c>
      <c r="N4" s="560"/>
      <c r="O4" s="557">
        <f>O5+O6+O15+O30+O50+O70+O86+O118</f>
        <v>789</v>
      </c>
      <c r="P4" s="561">
        <f>AVERAGE(P5,P7:P14,P16:P29,P31:P49,P51:P69,P71:P85,P87:P117,P119:P129)</f>
        <v>55.48713107791211</v>
      </c>
      <c r="Q4" s="559">
        <v>56.26</v>
      </c>
      <c r="R4" s="560"/>
      <c r="S4" s="563">
        <f>S5+S6+S15+S30+S50+S70+S86+S118</f>
        <v>756</v>
      </c>
      <c r="T4" s="561">
        <f>AVERAGE(T5,T7:T14,T16:T29,T31:T49,T51:T69,T71:T85,T87:T117,T119:T129)</f>
        <v>52.158724044539632</v>
      </c>
      <c r="U4" s="558">
        <v>54.87</v>
      </c>
      <c r="V4" s="562"/>
      <c r="W4" s="563">
        <f>W5+W6+W15+W30+W50+W70+W86+W118</f>
        <v>813</v>
      </c>
      <c r="X4" s="561">
        <f>AVERAGE(X5,X7:X14,X16:X29,X31:X49,X51:X69,X71:X85,X87:X117,X119:X129)</f>
        <v>52.576657456725087</v>
      </c>
      <c r="Y4" s="558">
        <v>53.21</v>
      </c>
      <c r="Z4" s="562"/>
      <c r="AA4" s="563">
        <f>AA5+AA6+AA15+AA30+AA50+AA70+AA86+AA118</f>
        <v>800</v>
      </c>
      <c r="AB4" s="561">
        <f>AVERAGE(AB5,AB7:AB14,AB16:AB29,AB31:AB49,AB51:AB69,AB71:AB85,AB87:AB117,AB119:AB129)</f>
        <v>50.078533680210526</v>
      </c>
      <c r="AC4" s="558">
        <v>51.45</v>
      </c>
      <c r="AD4" s="560"/>
      <c r="AE4" s="564"/>
      <c r="AG4" s="175"/>
      <c r="AH4" s="71" t="s">
        <v>129</v>
      </c>
    </row>
    <row r="5" spans="1:34" ht="15" customHeight="1" thickBot="1" x14ac:dyDescent="0.3">
      <c r="A5" s="547">
        <v>1</v>
      </c>
      <c r="B5" s="548" t="s">
        <v>34</v>
      </c>
      <c r="C5" s="727">
        <v>6</v>
      </c>
      <c r="D5" s="858">
        <v>50</v>
      </c>
      <c r="E5" s="728">
        <v>54.04</v>
      </c>
      <c r="F5" s="729">
        <v>66</v>
      </c>
      <c r="G5" s="625">
        <v>3</v>
      </c>
      <c r="H5" s="674">
        <v>47</v>
      </c>
      <c r="I5" s="624">
        <v>53.85</v>
      </c>
      <c r="J5" s="626">
        <v>69</v>
      </c>
      <c r="K5" s="586">
        <v>1</v>
      </c>
      <c r="L5" s="550">
        <v>62</v>
      </c>
      <c r="M5" s="551">
        <v>57.49</v>
      </c>
      <c r="N5" s="589">
        <v>29</v>
      </c>
      <c r="O5" s="586">
        <v>7</v>
      </c>
      <c r="P5" s="550">
        <v>67.099999999999994</v>
      </c>
      <c r="Q5" s="552">
        <v>56.26</v>
      </c>
      <c r="R5" s="589">
        <v>12</v>
      </c>
      <c r="S5" s="586">
        <v>4</v>
      </c>
      <c r="T5" s="553">
        <v>47.5</v>
      </c>
      <c r="U5" s="54">
        <v>54.87</v>
      </c>
      <c r="V5" s="473">
        <v>71</v>
      </c>
      <c r="W5" s="584">
        <v>2</v>
      </c>
      <c r="X5" s="553">
        <v>44.5</v>
      </c>
      <c r="Y5" s="554">
        <v>53.21</v>
      </c>
      <c r="Z5" s="473">
        <v>79</v>
      </c>
      <c r="AA5" s="583">
        <v>4</v>
      </c>
      <c r="AB5" s="555">
        <v>38.75</v>
      </c>
      <c r="AC5" s="549">
        <v>51.45</v>
      </c>
      <c r="AD5" s="473">
        <v>84</v>
      </c>
      <c r="AE5" s="476">
        <f>N5+R5+V5+Z5+AD5+J5+F5</f>
        <v>410</v>
      </c>
      <c r="AG5" s="174"/>
      <c r="AH5" s="71" t="s">
        <v>130</v>
      </c>
    </row>
    <row r="6" spans="1:34" ht="15" customHeight="1" thickBot="1" x14ac:dyDescent="0.3">
      <c r="A6" s="246"/>
      <c r="B6" s="407" t="s">
        <v>144</v>
      </c>
      <c r="C6" s="408">
        <f>SUM(C7:C14)</f>
        <v>57</v>
      </c>
      <c r="D6" s="430">
        <f>AVERAGE(D7:D14)</f>
        <v>56.622506313131318</v>
      </c>
      <c r="E6" s="410">
        <v>54.04</v>
      </c>
      <c r="F6" s="411"/>
      <c r="G6" s="408">
        <f>SUM(G7:G14)</f>
        <v>47</v>
      </c>
      <c r="H6" s="430">
        <f>AVERAGE(H7:H14)</f>
        <v>59.774431818181831</v>
      </c>
      <c r="I6" s="409">
        <v>53.85</v>
      </c>
      <c r="J6" s="411"/>
      <c r="K6" s="408">
        <f>SUM(K7:K14)</f>
        <v>48</v>
      </c>
      <c r="L6" s="409">
        <f>AVERAGE(L7:L14)</f>
        <v>61.01</v>
      </c>
      <c r="M6" s="410">
        <v>57.49</v>
      </c>
      <c r="N6" s="411"/>
      <c r="O6" s="408">
        <f>SUM(O7:O14)</f>
        <v>58</v>
      </c>
      <c r="P6" s="430">
        <f>AVERAGE(P7:P14)</f>
        <v>55.375</v>
      </c>
      <c r="Q6" s="410">
        <v>56.26</v>
      </c>
      <c r="R6" s="411"/>
      <c r="S6" s="413">
        <f>SUM(S7:S14)</f>
        <v>56</v>
      </c>
      <c r="T6" s="430">
        <f>AVERAGE(T7:T14)</f>
        <v>55.372147950089129</v>
      </c>
      <c r="U6" s="409">
        <v>54.87</v>
      </c>
      <c r="V6" s="412"/>
      <c r="W6" s="413">
        <f>SUM(W7:W14)</f>
        <v>62</v>
      </c>
      <c r="X6" s="430">
        <f>AVERAGE(X7:X14)</f>
        <v>55.344791666666666</v>
      </c>
      <c r="Y6" s="409">
        <v>53.21</v>
      </c>
      <c r="Z6" s="412"/>
      <c r="AA6" s="413">
        <f>SUM(AA7:AA14)</f>
        <v>69</v>
      </c>
      <c r="AB6" s="430">
        <f>AVERAGE(AB7:AB14)</f>
        <v>52.93198052000001</v>
      </c>
      <c r="AC6" s="409">
        <v>51.45</v>
      </c>
      <c r="AD6" s="411"/>
      <c r="AE6" s="414"/>
      <c r="AG6" s="836"/>
      <c r="AH6" s="71" t="s">
        <v>131</v>
      </c>
    </row>
    <row r="7" spans="1:34" ht="15" customHeight="1" x14ac:dyDescent="0.25">
      <c r="A7" s="405">
        <v>1</v>
      </c>
      <c r="B7" s="267" t="s">
        <v>151</v>
      </c>
      <c r="C7" s="730">
        <v>1</v>
      </c>
      <c r="D7" s="799">
        <v>100</v>
      </c>
      <c r="E7" s="731">
        <v>54.04</v>
      </c>
      <c r="F7" s="500">
        <v>1</v>
      </c>
      <c r="G7" s="498">
        <v>3</v>
      </c>
      <c r="H7" s="678">
        <v>66.666666666666671</v>
      </c>
      <c r="I7" s="223">
        <v>53.85</v>
      </c>
      <c r="J7" s="614">
        <v>13</v>
      </c>
      <c r="K7" s="86">
        <v>1</v>
      </c>
      <c r="L7" s="241">
        <v>82</v>
      </c>
      <c r="M7" s="540">
        <v>57.49</v>
      </c>
      <c r="N7" s="397">
        <v>2</v>
      </c>
      <c r="O7" s="86">
        <v>3</v>
      </c>
      <c r="P7" s="241">
        <v>69</v>
      </c>
      <c r="Q7" s="9">
        <v>56.26</v>
      </c>
      <c r="R7" s="397">
        <v>11</v>
      </c>
      <c r="S7" s="86">
        <v>1</v>
      </c>
      <c r="T7" s="151">
        <v>41</v>
      </c>
      <c r="U7" s="111">
        <v>54.87</v>
      </c>
      <c r="V7" s="399">
        <v>89</v>
      </c>
      <c r="W7" s="101">
        <v>4</v>
      </c>
      <c r="X7" s="151">
        <v>45.5</v>
      </c>
      <c r="Y7" s="102">
        <v>53.21</v>
      </c>
      <c r="Z7" s="399">
        <v>77</v>
      </c>
      <c r="AA7" s="88">
        <v>1</v>
      </c>
      <c r="AB7" s="297">
        <v>50</v>
      </c>
      <c r="AC7" s="206">
        <v>51.45</v>
      </c>
      <c r="AD7" s="399">
        <v>48</v>
      </c>
      <c r="AE7" s="406">
        <f>F7+J7+N7+R7+V7+Z7+AD7</f>
        <v>241</v>
      </c>
      <c r="AF7" s="10"/>
      <c r="AG7" s="170"/>
      <c r="AH7" s="71" t="s">
        <v>132</v>
      </c>
    </row>
    <row r="8" spans="1:34" ht="15" customHeight="1" x14ac:dyDescent="0.25">
      <c r="A8" s="22">
        <v>2</v>
      </c>
      <c r="B8" s="18" t="s">
        <v>80</v>
      </c>
      <c r="C8" s="679">
        <v>8</v>
      </c>
      <c r="D8" s="686">
        <v>63.875</v>
      </c>
      <c r="E8" s="732">
        <v>54.04</v>
      </c>
      <c r="F8" s="499">
        <v>7</v>
      </c>
      <c r="G8" s="608">
        <v>12</v>
      </c>
      <c r="H8" s="656">
        <v>65.25</v>
      </c>
      <c r="I8" s="9">
        <v>53.85</v>
      </c>
      <c r="J8" s="288">
        <v>18</v>
      </c>
      <c r="K8" s="86">
        <v>4</v>
      </c>
      <c r="L8" s="240">
        <v>64.5</v>
      </c>
      <c r="M8" s="525">
        <v>57.49</v>
      </c>
      <c r="N8" s="397">
        <v>20</v>
      </c>
      <c r="O8" s="86">
        <v>4</v>
      </c>
      <c r="P8" s="240">
        <v>66</v>
      </c>
      <c r="Q8" s="9">
        <v>56.26</v>
      </c>
      <c r="R8" s="397">
        <v>16</v>
      </c>
      <c r="S8" s="86">
        <v>5</v>
      </c>
      <c r="T8" s="153">
        <v>72.2</v>
      </c>
      <c r="U8" s="111">
        <v>54.87</v>
      </c>
      <c r="V8" s="399">
        <v>3</v>
      </c>
      <c r="W8" s="101">
        <v>9</v>
      </c>
      <c r="X8" s="153">
        <v>63.777777777777779</v>
      </c>
      <c r="Y8" s="102">
        <v>53.21</v>
      </c>
      <c r="Z8" s="399">
        <v>16</v>
      </c>
      <c r="AA8" s="88">
        <v>6</v>
      </c>
      <c r="AB8" s="129">
        <v>72</v>
      </c>
      <c r="AC8" s="206">
        <v>51.45</v>
      </c>
      <c r="AD8" s="399">
        <v>3</v>
      </c>
      <c r="AE8" s="25">
        <f t="shared" ref="AE8:AE69" si="0">N8+R8+V8+Z8+AD8+J8+F8</f>
        <v>83</v>
      </c>
      <c r="AF8" s="10"/>
    </row>
    <row r="9" spans="1:34" ht="15" customHeight="1" x14ac:dyDescent="0.25">
      <c r="A9" s="22">
        <v>3</v>
      </c>
      <c r="B9" s="18" t="s">
        <v>84</v>
      </c>
      <c r="C9" s="679">
        <v>5</v>
      </c>
      <c r="D9" s="686">
        <v>54.8</v>
      </c>
      <c r="E9" s="732">
        <v>54.04</v>
      </c>
      <c r="F9" s="499">
        <v>41</v>
      </c>
      <c r="G9" s="608">
        <v>3</v>
      </c>
      <c r="H9" s="656">
        <v>39</v>
      </c>
      <c r="I9" s="9">
        <v>53.85</v>
      </c>
      <c r="J9" s="288">
        <v>80</v>
      </c>
      <c r="K9" s="86">
        <v>3</v>
      </c>
      <c r="L9" s="240">
        <v>53.67</v>
      </c>
      <c r="M9" s="9">
        <v>57.49</v>
      </c>
      <c r="N9" s="396">
        <v>67</v>
      </c>
      <c r="O9" s="86">
        <v>7</v>
      </c>
      <c r="P9" s="240">
        <v>52</v>
      </c>
      <c r="Q9" s="9">
        <v>56.26</v>
      </c>
      <c r="R9" s="396">
        <v>66</v>
      </c>
      <c r="S9" s="86">
        <v>11</v>
      </c>
      <c r="T9" s="130">
        <v>47.090909090909093</v>
      </c>
      <c r="U9" s="53">
        <v>54.87</v>
      </c>
      <c r="V9" s="399">
        <v>72</v>
      </c>
      <c r="W9" s="101">
        <v>5</v>
      </c>
      <c r="X9" s="130">
        <v>67.599999999999994</v>
      </c>
      <c r="Y9" s="31">
        <v>53.21</v>
      </c>
      <c r="Z9" s="399">
        <v>4</v>
      </c>
      <c r="AA9" s="88">
        <v>7</v>
      </c>
      <c r="AB9" s="128">
        <v>56.428571429999998</v>
      </c>
      <c r="AC9" s="8">
        <v>51.45</v>
      </c>
      <c r="AD9" s="399">
        <v>19</v>
      </c>
      <c r="AE9" s="25">
        <f t="shared" si="0"/>
        <v>349</v>
      </c>
      <c r="AF9" s="10"/>
    </row>
    <row r="10" spans="1:34" ht="15" customHeight="1" x14ac:dyDescent="0.25">
      <c r="A10" s="22">
        <v>4</v>
      </c>
      <c r="B10" s="18" t="s">
        <v>81</v>
      </c>
      <c r="C10" s="679">
        <v>11</v>
      </c>
      <c r="D10" s="686">
        <v>53.727272727272727</v>
      </c>
      <c r="E10" s="732">
        <v>54.04</v>
      </c>
      <c r="F10" s="499">
        <v>45</v>
      </c>
      <c r="G10" s="608">
        <v>11</v>
      </c>
      <c r="H10" s="656">
        <v>68.545454545454547</v>
      </c>
      <c r="I10" s="9">
        <v>53.85</v>
      </c>
      <c r="J10" s="288">
        <v>8</v>
      </c>
      <c r="K10" s="86">
        <v>10</v>
      </c>
      <c r="L10" s="240">
        <v>61.9</v>
      </c>
      <c r="M10" s="525">
        <v>57.49</v>
      </c>
      <c r="N10" s="397">
        <v>30</v>
      </c>
      <c r="O10" s="86">
        <v>11</v>
      </c>
      <c r="P10" s="240">
        <v>54</v>
      </c>
      <c r="Q10" s="9">
        <v>56.26</v>
      </c>
      <c r="R10" s="397">
        <v>61</v>
      </c>
      <c r="S10" s="86">
        <v>12</v>
      </c>
      <c r="T10" s="153">
        <v>53.583333333333336</v>
      </c>
      <c r="U10" s="111">
        <v>54.87</v>
      </c>
      <c r="V10" s="399">
        <v>48</v>
      </c>
      <c r="W10" s="101">
        <v>20</v>
      </c>
      <c r="X10" s="151">
        <v>48.15</v>
      </c>
      <c r="Y10" s="102">
        <v>53.21</v>
      </c>
      <c r="Z10" s="399">
        <v>71</v>
      </c>
      <c r="AA10" s="88">
        <v>20</v>
      </c>
      <c r="AB10" s="129">
        <v>46.2</v>
      </c>
      <c r="AC10" s="206">
        <v>51.45</v>
      </c>
      <c r="AD10" s="399">
        <v>68</v>
      </c>
      <c r="AE10" s="25">
        <f t="shared" si="0"/>
        <v>331</v>
      </c>
      <c r="AF10" s="10"/>
    </row>
    <row r="11" spans="1:34" ht="15" customHeight="1" x14ac:dyDescent="0.25">
      <c r="A11" s="22">
        <v>5</v>
      </c>
      <c r="B11" s="18" t="s">
        <v>172</v>
      </c>
      <c r="C11" s="679">
        <v>14</v>
      </c>
      <c r="D11" s="686">
        <v>52.8</v>
      </c>
      <c r="E11" s="732">
        <v>54.04</v>
      </c>
      <c r="F11" s="499">
        <v>50</v>
      </c>
      <c r="G11" s="608">
        <v>6</v>
      </c>
      <c r="H11" s="656">
        <v>55.333333333333343</v>
      </c>
      <c r="I11" s="9">
        <v>53.85</v>
      </c>
      <c r="J11" s="288">
        <v>46</v>
      </c>
      <c r="K11" s="86">
        <v>18</v>
      </c>
      <c r="L11" s="129">
        <v>64.67</v>
      </c>
      <c r="M11" s="525">
        <v>57.49</v>
      </c>
      <c r="N11" s="397">
        <v>19</v>
      </c>
      <c r="O11" s="86">
        <v>10</v>
      </c>
      <c r="P11" s="129">
        <v>56</v>
      </c>
      <c r="Q11" s="9">
        <v>56.26</v>
      </c>
      <c r="R11" s="397">
        <v>51</v>
      </c>
      <c r="S11" s="86">
        <v>17</v>
      </c>
      <c r="T11" s="151">
        <v>61.352941176470587</v>
      </c>
      <c r="U11" s="111">
        <v>54.87</v>
      </c>
      <c r="V11" s="399">
        <v>22</v>
      </c>
      <c r="W11" s="101">
        <v>8</v>
      </c>
      <c r="X11" s="153">
        <v>54.875</v>
      </c>
      <c r="Y11" s="102">
        <v>53.21</v>
      </c>
      <c r="Z11" s="399">
        <v>45</v>
      </c>
      <c r="AA11" s="88">
        <v>11</v>
      </c>
      <c r="AB11" s="128">
        <v>43.090909089999997</v>
      </c>
      <c r="AC11" s="206">
        <v>51.45</v>
      </c>
      <c r="AD11" s="399">
        <v>75</v>
      </c>
      <c r="AE11" s="25">
        <f t="shared" si="0"/>
        <v>308</v>
      </c>
      <c r="AF11" s="10"/>
    </row>
    <row r="12" spans="1:34" ht="15" customHeight="1" x14ac:dyDescent="0.25">
      <c r="A12" s="22">
        <v>6</v>
      </c>
      <c r="B12" s="18" t="s">
        <v>78</v>
      </c>
      <c r="C12" s="679">
        <v>3</v>
      </c>
      <c r="D12" s="686">
        <v>50</v>
      </c>
      <c r="E12" s="732">
        <v>54.04</v>
      </c>
      <c r="F12" s="499">
        <v>65</v>
      </c>
      <c r="G12" s="608">
        <v>2</v>
      </c>
      <c r="H12" s="656">
        <v>68</v>
      </c>
      <c r="I12" s="9">
        <v>53.85</v>
      </c>
      <c r="J12" s="288">
        <v>9</v>
      </c>
      <c r="K12" s="86">
        <v>6</v>
      </c>
      <c r="L12" s="241">
        <v>54</v>
      </c>
      <c r="M12" s="525">
        <v>57.49</v>
      </c>
      <c r="N12" s="397">
        <v>64</v>
      </c>
      <c r="O12" s="86">
        <v>9</v>
      </c>
      <c r="P12" s="241">
        <v>47</v>
      </c>
      <c r="Q12" s="9">
        <v>56.26</v>
      </c>
      <c r="R12" s="397">
        <v>81</v>
      </c>
      <c r="S12" s="86">
        <v>2</v>
      </c>
      <c r="T12" s="151">
        <v>49.5</v>
      </c>
      <c r="U12" s="111">
        <v>54.87</v>
      </c>
      <c r="V12" s="399">
        <v>63</v>
      </c>
      <c r="W12" s="101">
        <v>5</v>
      </c>
      <c r="X12" s="153">
        <v>65.8</v>
      </c>
      <c r="Y12" s="102">
        <v>53.21</v>
      </c>
      <c r="Z12" s="399">
        <v>9</v>
      </c>
      <c r="AA12" s="88">
        <v>5</v>
      </c>
      <c r="AB12" s="128">
        <v>54.6</v>
      </c>
      <c r="AC12" s="206">
        <v>51.45</v>
      </c>
      <c r="AD12" s="399">
        <v>26</v>
      </c>
      <c r="AE12" s="25">
        <f t="shared" si="0"/>
        <v>317</v>
      </c>
      <c r="AF12" s="10"/>
    </row>
    <row r="13" spans="1:34" ht="15" customHeight="1" x14ac:dyDescent="0.25">
      <c r="A13" s="22">
        <v>7</v>
      </c>
      <c r="B13" s="18" t="s">
        <v>170</v>
      </c>
      <c r="C13" s="679">
        <v>9</v>
      </c>
      <c r="D13" s="686">
        <v>39.444444444444443</v>
      </c>
      <c r="E13" s="732">
        <v>54.04</v>
      </c>
      <c r="F13" s="499">
        <v>87</v>
      </c>
      <c r="G13" s="608">
        <v>5</v>
      </c>
      <c r="H13" s="656">
        <v>50.6</v>
      </c>
      <c r="I13" s="9">
        <v>53.85</v>
      </c>
      <c r="J13" s="288">
        <v>63</v>
      </c>
      <c r="K13" s="86"/>
      <c r="L13" s="240"/>
      <c r="M13" s="525">
        <v>57.49</v>
      </c>
      <c r="N13" s="397">
        <v>105</v>
      </c>
      <c r="O13" s="86">
        <v>7</v>
      </c>
      <c r="P13" s="240">
        <v>43</v>
      </c>
      <c r="Q13" s="9">
        <v>56.26</v>
      </c>
      <c r="R13" s="397">
        <v>91</v>
      </c>
      <c r="S13" s="86">
        <v>4</v>
      </c>
      <c r="T13" s="153">
        <v>47</v>
      </c>
      <c r="U13" s="111">
        <v>54.87</v>
      </c>
      <c r="V13" s="399">
        <v>73</v>
      </c>
      <c r="W13" s="101">
        <v>2</v>
      </c>
      <c r="X13" s="151">
        <v>51.5</v>
      </c>
      <c r="Y13" s="102">
        <v>53.21</v>
      </c>
      <c r="Z13" s="399">
        <v>62</v>
      </c>
      <c r="AA13" s="88">
        <v>11</v>
      </c>
      <c r="AB13" s="129">
        <v>53.636363639999999</v>
      </c>
      <c r="AC13" s="206">
        <v>51.45</v>
      </c>
      <c r="AD13" s="399">
        <v>31</v>
      </c>
      <c r="AE13" s="25">
        <f t="shared" si="0"/>
        <v>512</v>
      </c>
      <c r="AF13" s="10"/>
    </row>
    <row r="14" spans="1:34" ht="15" customHeight="1" thickBot="1" x14ac:dyDescent="0.3">
      <c r="A14" s="415">
        <v>8</v>
      </c>
      <c r="B14" s="18" t="s">
        <v>173</v>
      </c>
      <c r="C14" s="679">
        <v>6</v>
      </c>
      <c r="D14" s="686">
        <v>38.333333333333336</v>
      </c>
      <c r="E14" s="732">
        <v>54.04</v>
      </c>
      <c r="F14" s="499">
        <v>90</v>
      </c>
      <c r="G14" s="608">
        <v>5</v>
      </c>
      <c r="H14" s="656">
        <v>64.8</v>
      </c>
      <c r="I14" s="9">
        <v>53.85</v>
      </c>
      <c r="J14" s="288">
        <v>20</v>
      </c>
      <c r="K14" s="349">
        <v>6</v>
      </c>
      <c r="L14" s="9">
        <v>46.33</v>
      </c>
      <c r="M14" s="525">
        <v>57.49</v>
      </c>
      <c r="N14" s="397">
        <v>81</v>
      </c>
      <c r="O14" s="86">
        <v>7</v>
      </c>
      <c r="P14" s="241">
        <v>56</v>
      </c>
      <c r="Q14" s="9">
        <v>56.26</v>
      </c>
      <c r="R14" s="397">
        <v>53</v>
      </c>
      <c r="S14" s="86">
        <v>4</v>
      </c>
      <c r="T14" s="151">
        <v>71.25</v>
      </c>
      <c r="U14" s="111">
        <v>54.87</v>
      </c>
      <c r="V14" s="399">
        <v>4</v>
      </c>
      <c r="W14" s="101">
        <v>9</v>
      </c>
      <c r="X14" s="98">
        <v>45.555555555555557</v>
      </c>
      <c r="Y14" s="102">
        <v>53.21</v>
      </c>
      <c r="Z14" s="399">
        <v>76</v>
      </c>
      <c r="AA14" s="88">
        <v>8</v>
      </c>
      <c r="AB14" s="128">
        <v>47.5</v>
      </c>
      <c r="AC14" s="206">
        <v>51.45</v>
      </c>
      <c r="AD14" s="399">
        <v>63</v>
      </c>
      <c r="AE14" s="390">
        <f t="shared" si="0"/>
        <v>387</v>
      </c>
      <c r="AF14" s="10"/>
    </row>
    <row r="15" spans="1:34" ht="15" customHeight="1" thickBot="1" x14ac:dyDescent="0.3">
      <c r="A15" s="416"/>
      <c r="B15" s="417" t="s">
        <v>145</v>
      </c>
      <c r="C15" s="418">
        <f>SUM(C16:C29)</f>
        <v>93</v>
      </c>
      <c r="D15" s="440">
        <f>AVERAGE(D16:D29)</f>
        <v>52.016666666666673</v>
      </c>
      <c r="E15" s="419">
        <v>54.04</v>
      </c>
      <c r="F15" s="420"/>
      <c r="G15" s="418">
        <f>SUM(G16:G29)</f>
        <v>51</v>
      </c>
      <c r="H15" s="440">
        <f>AVERAGE(H16:H29)</f>
        <v>53.740367965367959</v>
      </c>
      <c r="I15" s="603">
        <v>53.85</v>
      </c>
      <c r="J15" s="420"/>
      <c r="K15" s="418">
        <f>SUM(K16:K29)</f>
        <v>78</v>
      </c>
      <c r="L15" s="440">
        <f>AVERAGE(L16:L29)</f>
        <v>55.541666666666664</v>
      </c>
      <c r="M15" s="419">
        <v>57.49</v>
      </c>
      <c r="N15" s="420"/>
      <c r="O15" s="418">
        <f>SUM(O16:O29)</f>
        <v>83</v>
      </c>
      <c r="P15" s="440">
        <f>AVERAGE(P16:P29)</f>
        <v>52.663636363636357</v>
      </c>
      <c r="Q15" s="419">
        <v>56.26</v>
      </c>
      <c r="R15" s="420"/>
      <c r="S15" s="585">
        <f>SUM(S16:S29)</f>
        <v>73</v>
      </c>
      <c r="T15" s="421">
        <f>AVERAGE(T16:T29)</f>
        <v>50.357305194805207</v>
      </c>
      <c r="U15" s="422">
        <v>54.87</v>
      </c>
      <c r="V15" s="423"/>
      <c r="W15" s="585">
        <f>SUM(W16:W29)</f>
        <v>97</v>
      </c>
      <c r="X15" s="421">
        <f>AVERAGE(X16:X29)</f>
        <v>47.943997668997667</v>
      </c>
      <c r="Y15" s="424">
        <v>53.21</v>
      </c>
      <c r="Z15" s="428"/>
      <c r="AA15" s="425">
        <f>SUM(AA16:AA29)</f>
        <v>77</v>
      </c>
      <c r="AB15" s="426">
        <f>AVERAGE(AB16:AB29)</f>
        <v>47.698953824166665</v>
      </c>
      <c r="AC15" s="427">
        <v>51.45</v>
      </c>
      <c r="AD15" s="428"/>
      <c r="AE15" s="429"/>
      <c r="AF15" s="10"/>
    </row>
    <row r="16" spans="1:34" ht="15" customHeight="1" x14ac:dyDescent="0.25">
      <c r="A16" s="21">
        <v>1</v>
      </c>
      <c r="B16" s="685" t="s">
        <v>5</v>
      </c>
      <c r="C16" s="679">
        <v>9</v>
      </c>
      <c r="D16" s="686">
        <v>63.8</v>
      </c>
      <c r="E16" s="732">
        <v>54.04</v>
      </c>
      <c r="F16" s="499">
        <v>8</v>
      </c>
      <c r="G16" s="679">
        <v>8</v>
      </c>
      <c r="H16" s="686">
        <v>58.625</v>
      </c>
      <c r="I16" s="525">
        <v>53.85</v>
      </c>
      <c r="J16" s="499">
        <v>33</v>
      </c>
      <c r="K16" s="86">
        <v>7</v>
      </c>
      <c r="L16" s="241">
        <v>59</v>
      </c>
      <c r="M16" s="525">
        <v>57.49</v>
      </c>
      <c r="N16" s="397">
        <v>40</v>
      </c>
      <c r="O16" s="680">
        <v>13</v>
      </c>
      <c r="P16" s="525">
        <v>53.08</v>
      </c>
      <c r="Q16" s="525">
        <v>56.26</v>
      </c>
      <c r="R16" s="397">
        <v>65</v>
      </c>
      <c r="S16" s="86">
        <v>4</v>
      </c>
      <c r="T16" s="151">
        <v>43.25</v>
      </c>
      <c r="U16" s="111">
        <v>54.87</v>
      </c>
      <c r="V16" s="681">
        <v>82</v>
      </c>
      <c r="W16" s="101">
        <v>6</v>
      </c>
      <c r="X16" s="151">
        <v>59.333333333333336</v>
      </c>
      <c r="Y16" s="102">
        <v>53.21</v>
      </c>
      <c r="Z16" s="681">
        <v>30</v>
      </c>
      <c r="AA16" s="88">
        <v>6</v>
      </c>
      <c r="AB16" s="129">
        <v>55.166666669999998</v>
      </c>
      <c r="AC16" s="206">
        <v>51.45</v>
      </c>
      <c r="AD16" s="681">
        <v>23</v>
      </c>
      <c r="AE16" s="166">
        <f t="shared" si="0"/>
        <v>281</v>
      </c>
      <c r="AF16" s="10"/>
    </row>
    <row r="17" spans="1:32" ht="15" customHeight="1" x14ac:dyDescent="0.25">
      <c r="A17" s="22">
        <v>2</v>
      </c>
      <c r="B17" s="685" t="s">
        <v>6</v>
      </c>
      <c r="C17" s="679">
        <v>9</v>
      </c>
      <c r="D17" s="686">
        <v>58.3</v>
      </c>
      <c r="E17" s="732">
        <v>54.04</v>
      </c>
      <c r="F17" s="499">
        <v>25</v>
      </c>
      <c r="G17" s="679">
        <v>6</v>
      </c>
      <c r="H17" s="686">
        <v>63.833333333333343</v>
      </c>
      <c r="I17" s="525">
        <v>53.85</v>
      </c>
      <c r="J17" s="499">
        <v>25</v>
      </c>
      <c r="K17" s="86">
        <v>6</v>
      </c>
      <c r="L17" s="240">
        <v>59</v>
      </c>
      <c r="M17" s="525">
        <v>57.49</v>
      </c>
      <c r="N17" s="397">
        <v>41</v>
      </c>
      <c r="O17" s="86">
        <v>10</v>
      </c>
      <c r="P17" s="240">
        <v>66.400000000000006</v>
      </c>
      <c r="Q17" s="525">
        <v>56.26</v>
      </c>
      <c r="R17" s="397">
        <v>15</v>
      </c>
      <c r="S17" s="86">
        <v>8</v>
      </c>
      <c r="T17" s="153">
        <v>63.125</v>
      </c>
      <c r="U17" s="111">
        <v>54.87</v>
      </c>
      <c r="V17" s="681">
        <v>19</v>
      </c>
      <c r="W17" s="101">
        <v>8</v>
      </c>
      <c r="X17" s="153">
        <v>66.125</v>
      </c>
      <c r="Y17" s="102">
        <v>53.21</v>
      </c>
      <c r="Z17" s="681">
        <v>7</v>
      </c>
      <c r="AA17" s="88">
        <v>3</v>
      </c>
      <c r="AB17" s="128">
        <v>62.333333330000002</v>
      </c>
      <c r="AC17" s="206">
        <v>51.45</v>
      </c>
      <c r="AD17" s="681">
        <v>10</v>
      </c>
      <c r="AE17" s="168">
        <f t="shared" si="0"/>
        <v>142</v>
      </c>
      <c r="AF17" s="10"/>
    </row>
    <row r="18" spans="1:32" ht="15" customHeight="1" x14ac:dyDescent="0.25">
      <c r="A18" s="22">
        <v>3</v>
      </c>
      <c r="B18" s="685" t="s">
        <v>4</v>
      </c>
      <c r="C18" s="679">
        <v>22</v>
      </c>
      <c r="D18" s="686">
        <v>57.9</v>
      </c>
      <c r="E18" s="732">
        <v>54.04</v>
      </c>
      <c r="F18" s="499">
        <v>27</v>
      </c>
      <c r="G18" s="679">
        <v>10</v>
      </c>
      <c r="H18" s="686">
        <v>65.400000000000006</v>
      </c>
      <c r="I18" s="525">
        <v>53.85</v>
      </c>
      <c r="J18" s="499">
        <v>17</v>
      </c>
      <c r="K18" s="86">
        <v>7</v>
      </c>
      <c r="L18" s="240">
        <v>56</v>
      </c>
      <c r="M18" s="525">
        <v>57.49</v>
      </c>
      <c r="N18" s="397">
        <v>53</v>
      </c>
      <c r="O18" s="347">
        <v>13</v>
      </c>
      <c r="P18" s="240">
        <v>59.46</v>
      </c>
      <c r="Q18" s="525">
        <v>56.26</v>
      </c>
      <c r="R18" s="397">
        <v>35</v>
      </c>
      <c r="S18" s="86">
        <v>10</v>
      </c>
      <c r="T18" s="153">
        <v>68</v>
      </c>
      <c r="U18" s="111">
        <v>54.87</v>
      </c>
      <c r="V18" s="681">
        <v>9</v>
      </c>
      <c r="W18" s="101">
        <v>11</v>
      </c>
      <c r="X18" s="153">
        <v>39.363636363636367</v>
      </c>
      <c r="Y18" s="102">
        <v>53.21</v>
      </c>
      <c r="Z18" s="681">
        <v>93</v>
      </c>
      <c r="AA18" s="88">
        <v>12</v>
      </c>
      <c r="AB18" s="128">
        <v>48.416666669999998</v>
      </c>
      <c r="AC18" s="206">
        <v>51.45</v>
      </c>
      <c r="AD18" s="681">
        <v>58</v>
      </c>
      <c r="AE18" s="25">
        <f t="shared" si="0"/>
        <v>292</v>
      </c>
      <c r="AF18" s="10"/>
    </row>
    <row r="19" spans="1:32" ht="15" customHeight="1" x14ac:dyDescent="0.25">
      <c r="A19" s="22">
        <v>4</v>
      </c>
      <c r="B19" s="32" t="s">
        <v>12</v>
      </c>
      <c r="C19" s="682">
        <v>10</v>
      </c>
      <c r="D19" s="687">
        <v>57.2</v>
      </c>
      <c r="E19" s="733">
        <v>54.04</v>
      </c>
      <c r="F19" s="504">
        <v>32</v>
      </c>
      <c r="G19" s="682">
        <v>7</v>
      </c>
      <c r="H19" s="687">
        <v>51</v>
      </c>
      <c r="I19" s="541">
        <v>53.85</v>
      </c>
      <c r="J19" s="504">
        <v>59</v>
      </c>
      <c r="K19" s="86">
        <v>14</v>
      </c>
      <c r="L19" s="240">
        <v>61</v>
      </c>
      <c r="M19" s="541">
        <v>57.49</v>
      </c>
      <c r="N19" s="397">
        <v>34</v>
      </c>
      <c r="O19" s="683">
        <v>11</v>
      </c>
      <c r="P19" s="541">
        <v>53.82</v>
      </c>
      <c r="Q19" s="525">
        <v>56.26</v>
      </c>
      <c r="R19" s="397">
        <v>63</v>
      </c>
      <c r="S19" s="108">
        <v>8</v>
      </c>
      <c r="T19" s="866">
        <v>66</v>
      </c>
      <c r="U19" s="111">
        <v>54.87</v>
      </c>
      <c r="V19" s="684">
        <v>12</v>
      </c>
      <c r="W19" s="101">
        <v>15</v>
      </c>
      <c r="X19" s="151">
        <v>53.866666666666667</v>
      </c>
      <c r="Y19" s="102">
        <v>53.21</v>
      </c>
      <c r="Z19" s="681">
        <v>50</v>
      </c>
      <c r="AA19" s="88">
        <v>12</v>
      </c>
      <c r="AB19" s="30">
        <v>65.666666669999998</v>
      </c>
      <c r="AC19" s="206">
        <v>51.45</v>
      </c>
      <c r="AD19" s="681">
        <v>6</v>
      </c>
      <c r="AE19" s="25">
        <f t="shared" si="0"/>
        <v>256</v>
      </c>
      <c r="AF19" s="10"/>
    </row>
    <row r="20" spans="1:32" ht="15" customHeight="1" x14ac:dyDescent="0.25">
      <c r="A20" s="22">
        <v>5</v>
      </c>
      <c r="B20" s="685" t="s">
        <v>7</v>
      </c>
      <c r="C20" s="679">
        <v>2</v>
      </c>
      <c r="D20" s="686">
        <v>56.5</v>
      </c>
      <c r="E20" s="732">
        <v>54.04</v>
      </c>
      <c r="F20" s="499">
        <v>34</v>
      </c>
      <c r="G20" s="679">
        <v>1</v>
      </c>
      <c r="H20" s="686">
        <v>65</v>
      </c>
      <c r="I20" s="525">
        <v>53.85</v>
      </c>
      <c r="J20" s="499">
        <v>19</v>
      </c>
      <c r="K20" s="347">
        <v>13</v>
      </c>
      <c r="L20" s="240">
        <v>63</v>
      </c>
      <c r="M20" s="525">
        <v>57.49</v>
      </c>
      <c r="N20" s="397">
        <v>25</v>
      </c>
      <c r="O20" s="86">
        <v>6</v>
      </c>
      <c r="P20" s="240">
        <v>61.33</v>
      </c>
      <c r="Q20" s="525">
        <v>56.26</v>
      </c>
      <c r="R20" s="397">
        <v>30</v>
      </c>
      <c r="S20" s="86">
        <v>16</v>
      </c>
      <c r="T20" s="153">
        <v>58.8125</v>
      </c>
      <c r="U20" s="53">
        <v>54.87</v>
      </c>
      <c r="V20" s="681">
        <v>30</v>
      </c>
      <c r="W20" s="101">
        <v>15</v>
      </c>
      <c r="X20" s="153">
        <v>54.4</v>
      </c>
      <c r="Y20" s="102">
        <v>53.21</v>
      </c>
      <c r="Z20" s="681">
        <v>49</v>
      </c>
      <c r="AA20" s="88">
        <v>12</v>
      </c>
      <c r="AB20" s="128">
        <v>52.083333330000002</v>
      </c>
      <c r="AC20" s="206">
        <v>51.45</v>
      </c>
      <c r="AD20" s="681">
        <v>38</v>
      </c>
      <c r="AE20" s="25">
        <f t="shared" si="0"/>
        <v>225</v>
      </c>
      <c r="AF20" s="10"/>
    </row>
    <row r="21" spans="1:32" ht="15" customHeight="1" x14ac:dyDescent="0.25">
      <c r="A21" s="22">
        <v>6</v>
      </c>
      <c r="B21" s="685" t="s">
        <v>8</v>
      </c>
      <c r="C21" s="679">
        <v>9</v>
      </c>
      <c r="D21" s="686">
        <v>54.1</v>
      </c>
      <c r="E21" s="732">
        <v>54.04</v>
      </c>
      <c r="F21" s="499">
        <v>43</v>
      </c>
      <c r="G21" s="679">
        <v>7</v>
      </c>
      <c r="H21" s="686">
        <v>56.285714285714278</v>
      </c>
      <c r="I21" s="525">
        <v>53.85</v>
      </c>
      <c r="J21" s="499">
        <v>42</v>
      </c>
      <c r="K21" s="86">
        <v>8</v>
      </c>
      <c r="L21" s="241">
        <v>51</v>
      </c>
      <c r="M21" s="525">
        <v>57.49</v>
      </c>
      <c r="N21" s="397">
        <v>74</v>
      </c>
      <c r="O21" s="86">
        <v>13</v>
      </c>
      <c r="P21" s="241">
        <v>43.38</v>
      </c>
      <c r="Q21" s="525">
        <v>56.26</v>
      </c>
      <c r="R21" s="397">
        <v>89</v>
      </c>
      <c r="S21" s="86">
        <v>1</v>
      </c>
      <c r="T21" s="151">
        <v>38</v>
      </c>
      <c r="U21" s="111">
        <v>54.87</v>
      </c>
      <c r="V21" s="681">
        <v>98</v>
      </c>
      <c r="W21" s="101">
        <v>8</v>
      </c>
      <c r="X21" s="153">
        <v>52.625</v>
      </c>
      <c r="Y21" s="102">
        <v>53.21</v>
      </c>
      <c r="Z21" s="681">
        <v>55</v>
      </c>
      <c r="AA21" s="88">
        <v>7</v>
      </c>
      <c r="AB21" s="128">
        <v>43.571428570000002</v>
      </c>
      <c r="AC21" s="206">
        <v>51.45</v>
      </c>
      <c r="AD21" s="681">
        <v>74</v>
      </c>
      <c r="AE21" s="25">
        <f t="shared" si="0"/>
        <v>475</v>
      </c>
      <c r="AF21" s="10"/>
    </row>
    <row r="22" spans="1:32" ht="15" customHeight="1" x14ac:dyDescent="0.25">
      <c r="A22" s="22">
        <v>7</v>
      </c>
      <c r="B22" s="32" t="s">
        <v>13</v>
      </c>
      <c r="C22" s="682">
        <v>6</v>
      </c>
      <c r="D22" s="687">
        <v>52.8</v>
      </c>
      <c r="E22" s="733">
        <v>54.04</v>
      </c>
      <c r="F22" s="504">
        <v>49</v>
      </c>
      <c r="G22" s="682">
        <v>2</v>
      </c>
      <c r="H22" s="687">
        <v>69</v>
      </c>
      <c r="I22" s="541">
        <v>53.85</v>
      </c>
      <c r="J22" s="504">
        <v>7</v>
      </c>
      <c r="K22" s="86"/>
      <c r="L22" s="241"/>
      <c r="M22" s="541">
        <v>57.49</v>
      </c>
      <c r="N22" s="397">
        <v>105</v>
      </c>
      <c r="O22" s="86">
        <v>2</v>
      </c>
      <c r="P22" s="241">
        <v>36</v>
      </c>
      <c r="Q22" s="525">
        <v>56.26</v>
      </c>
      <c r="R22" s="397">
        <v>102</v>
      </c>
      <c r="S22" s="108">
        <v>2</v>
      </c>
      <c r="T22" s="866">
        <v>34</v>
      </c>
      <c r="U22" s="111">
        <v>54.87</v>
      </c>
      <c r="V22" s="684">
        <v>103</v>
      </c>
      <c r="W22" s="101">
        <v>8</v>
      </c>
      <c r="X22" s="151">
        <v>38.375</v>
      </c>
      <c r="Y22" s="102">
        <v>53.21</v>
      </c>
      <c r="Z22" s="681">
        <v>97</v>
      </c>
      <c r="AA22" s="88">
        <v>7</v>
      </c>
      <c r="AB22" s="128">
        <v>29.285714290000001</v>
      </c>
      <c r="AC22" s="206">
        <v>51.45</v>
      </c>
      <c r="AD22" s="681">
        <v>92</v>
      </c>
      <c r="AE22" s="25">
        <f t="shared" si="0"/>
        <v>555</v>
      </c>
      <c r="AF22" s="10"/>
    </row>
    <row r="23" spans="1:32" ht="15" customHeight="1" x14ac:dyDescent="0.25">
      <c r="A23" s="22">
        <v>8</v>
      </c>
      <c r="B23" s="685" t="s">
        <v>176</v>
      </c>
      <c r="C23" s="679">
        <v>6</v>
      </c>
      <c r="D23" s="686">
        <v>50.8</v>
      </c>
      <c r="E23" s="732">
        <v>54.04</v>
      </c>
      <c r="F23" s="499">
        <v>62</v>
      </c>
      <c r="G23" s="679">
        <v>2</v>
      </c>
      <c r="H23" s="686">
        <v>26.5</v>
      </c>
      <c r="I23" s="525">
        <v>53.85</v>
      </c>
      <c r="J23" s="499">
        <v>91</v>
      </c>
      <c r="K23" s="86">
        <v>1</v>
      </c>
      <c r="L23" s="240">
        <v>56</v>
      </c>
      <c r="M23" s="525">
        <v>57.49</v>
      </c>
      <c r="N23" s="397">
        <v>56</v>
      </c>
      <c r="O23" s="86">
        <v>2</v>
      </c>
      <c r="P23" s="240">
        <v>57.5</v>
      </c>
      <c r="Q23" s="525">
        <v>56.26</v>
      </c>
      <c r="R23" s="397">
        <v>42</v>
      </c>
      <c r="S23" s="86">
        <v>10</v>
      </c>
      <c r="T23" s="153">
        <v>52.6</v>
      </c>
      <c r="U23" s="111">
        <v>54.87</v>
      </c>
      <c r="V23" s="681">
        <v>51</v>
      </c>
      <c r="W23" s="101"/>
      <c r="X23" s="151"/>
      <c r="Y23" s="102">
        <v>53.21</v>
      </c>
      <c r="Z23" s="681">
        <v>106</v>
      </c>
      <c r="AA23" s="88"/>
      <c r="AB23" s="129"/>
      <c r="AC23" s="206">
        <v>51.45</v>
      </c>
      <c r="AD23" s="681">
        <v>96</v>
      </c>
      <c r="AE23" s="25">
        <f t="shared" si="0"/>
        <v>504</v>
      </c>
      <c r="AF23" s="10"/>
    </row>
    <row r="24" spans="1:32" ht="15" customHeight="1" x14ac:dyDescent="0.25">
      <c r="A24" s="22">
        <v>9</v>
      </c>
      <c r="B24" s="685" t="s">
        <v>9</v>
      </c>
      <c r="C24" s="679">
        <v>1</v>
      </c>
      <c r="D24" s="686">
        <v>47</v>
      </c>
      <c r="E24" s="732">
        <v>54.04</v>
      </c>
      <c r="F24" s="499">
        <v>73</v>
      </c>
      <c r="G24" s="679"/>
      <c r="H24" s="686"/>
      <c r="I24" s="525">
        <v>53.85</v>
      </c>
      <c r="J24" s="499">
        <v>94</v>
      </c>
      <c r="K24" s="347">
        <v>1</v>
      </c>
      <c r="L24" s="241">
        <v>64</v>
      </c>
      <c r="M24" s="525">
        <v>57.49</v>
      </c>
      <c r="N24" s="397">
        <v>23</v>
      </c>
      <c r="O24" s="347"/>
      <c r="P24" s="240"/>
      <c r="Q24" s="525">
        <v>56.26</v>
      </c>
      <c r="R24" s="397">
        <v>105</v>
      </c>
      <c r="S24" s="86">
        <v>3</v>
      </c>
      <c r="T24" s="153">
        <v>42</v>
      </c>
      <c r="U24" s="111">
        <v>54.87</v>
      </c>
      <c r="V24" s="681">
        <v>86</v>
      </c>
      <c r="W24" s="88">
        <v>3</v>
      </c>
      <c r="X24" s="30">
        <v>47</v>
      </c>
      <c r="Y24" s="102">
        <v>53.21</v>
      </c>
      <c r="Z24" s="684">
        <v>73</v>
      </c>
      <c r="AA24" s="88">
        <v>1</v>
      </c>
      <c r="AB24" s="30">
        <v>38</v>
      </c>
      <c r="AC24" s="206">
        <v>51.45</v>
      </c>
      <c r="AD24" s="684">
        <v>86</v>
      </c>
      <c r="AE24" s="25">
        <f t="shared" si="0"/>
        <v>540</v>
      </c>
      <c r="AF24" s="10"/>
    </row>
    <row r="25" spans="1:32" ht="15" customHeight="1" x14ac:dyDescent="0.25">
      <c r="A25" s="22">
        <v>10</v>
      </c>
      <c r="B25" s="685" t="s">
        <v>10</v>
      </c>
      <c r="C25" s="679">
        <v>3</v>
      </c>
      <c r="D25" s="686">
        <v>46.7</v>
      </c>
      <c r="E25" s="732">
        <v>54.04</v>
      </c>
      <c r="F25" s="499">
        <v>75</v>
      </c>
      <c r="G25" s="679">
        <v>1</v>
      </c>
      <c r="H25" s="686">
        <v>43</v>
      </c>
      <c r="I25" s="525">
        <v>53.85</v>
      </c>
      <c r="J25" s="499">
        <v>73</v>
      </c>
      <c r="K25" s="347">
        <v>3</v>
      </c>
      <c r="L25" s="241">
        <v>44</v>
      </c>
      <c r="M25" s="525">
        <v>57.49</v>
      </c>
      <c r="N25" s="397">
        <v>86</v>
      </c>
      <c r="O25" s="86">
        <v>4</v>
      </c>
      <c r="P25" s="241">
        <v>44</v>
      </c>
      <c r="Q25" s="525">
        <v>56.26</v>
      </c>
      <c r="R25" s="397">
        <v>87</v>
      </c>
      <c r="S25" s="86">
        <v>7</v>
      </c>
      <c r="T25" s="151">
        <v>41.142857142857146</v>
      </c>
      <c r="U25" s="111">
        <v>54.87</v>
      </c>
      <c r="V25" s="681">
        <v>88</v>
      </c>
      <c r="W25" s="101">
        <v>5</v>
      </c>
      <c r="X25" s="153">
        <v>52.6</v>
      </c>
      <c r="Y25" s="102">
        <v>53.21</v>
      </c>
      <c r="Z25" s="681">
        <v>56</v>
      </c>
      <c r="AA25" s="88">
        <v>2</v>
      </c>
      <c r="AB25" s="129">
        <v>48.5</v>
      </c>
      <c r="AC25" s="206">
        <v>51.45</v>
      </c>
      <c r="AD25" s="681">
        <v>56</v>
      </c>
      <c r="AE25" s="25">
        <f t="shared" si="0"/>
        <v>521</v>
      </c>
      <c r="AF25" s="10"/>
    </row>
    <row r="26" spans="1:32" ht="15" customHeight="1" x14ac:dyDescent="0.25">
      <c r="A26" s="22">
        <v>11</v>
      </c>
      <c r="B26" s="685" t="s">
        <v>175</v>
      </c>
      <c r="C26" s="679">
        <v>14</v>
      </c>
      <c r="D26" s="686">
        <v>40.6</v>
      </c>
      <c r="E26" s="732">
        <v>54.04</v>
      </c>
      <c r="F26" s="499">
        <v>84</v>
      </c>
      <c r="G26" s="679">
        <v>4</v>
      </c>
      <c r="H26" s="686">
        <v>50.5</v>
      </c>
      <c r="I26" s="525">
        <v>53.85</v>
      </c>
      <c r="J26" s="499">
        <v>64</v>
      </c>
      <c r="K26" s="86">
        <v>12</v>
      </c>
      <c r="L26" s="240">
        <v>35.5</v>
      </c>
      <c r="M26" s="525">
        <v>57.49</v>
      </c>
      <c r="N26" s="397">
        <v>100</v>
      </c>
      <c r="O26" s="86">
        <v>3</v>
      </c>
      <c r="P26" s="241">
        <v>45.33</v>
      </c>
      <c r="Q26" s="525">
        <v>56.26</v>
      </c>
      <c r="R26" s="397">
        <v>85</v>
      </c>
      <c r="S26" s="86">
        <v>4</v>
      </c>
      <c r="T26" s="151">
        <v>47</v>
      </c>
      <c r="U26" s="111">
        <v>54.87</v>
      </c>
      <c r="V26" s="681">
        <v>74</v>
      </c>
      <c r="W26" s="101">
        <v>6</v>
      </c>
      <c r="X26" s="153">
        <v>40.166666666666664</v>
      </c>
      <c r="Y26" s="102">
        <v>53.21</v>
      </c>
      <c r="Z26" s="681">
        <v>91</v>
      </c>
      <c r="AA26" s="88">
        <v>11</v>
      </c>
      <c r="AB26" s="129">
        <v>46.363636360000001</v>
      </c>
      <c r="AC26" s="206">
        <v>51.45</v>
      </c>
      <c r="AD26" s="681">
        <v>67</v>
      </c>
      <c r="AE26" s="25">
        <f t="shared" si="0"/>
        <v>565</v>
      </c>
      <c r="AF26" s="10"/>
    </row>
    <row r="27" spans="1:32" ht="15" customHeight="1" x14ac:dyDescent="0.25">
      <c r="A27" s="22">
        <v>12</v>
      </c>
      <c r="B27" s="685" t="s">
        <v>74</v>
      </c>
      <c r="C27" s="679">
        <v>2</v>
      </c>
      <c r="D27" s="686">
        <v>38.5</v>
      </c>
      <c r="E27" s="732">
        <v>54.04</v>
      </c>
      <c r="F27" s="499">
        <v>89</v>
      </c>
      <c r="G27" s="679">
        <v>3</v>
      </c>
      <c r="H27" s="686">
        <v>42</v>
      </c>
      <c r="I27" s="525">
        <v>53.85</v>
      </c>
      <c r="J27" s="499">
        <v>76</v>
      </c>
      <c r="K27" s="86">
        <v>2</v>
      </c>
      <c r="L27" s="241">
        <v>61</v>
      </c>
      <c r="M27" s="525">
        <v>57.49</v>
      </c>
      <c r="N27" s="397">
        <v>36</v>
      </c>
      <c r="O27" s="86"/>
      <c r="P27" s="241"/>
      <c r="Q27" s="525">
        <v>56.26</v>
      </c>
      <c r="R27" s="397">
        <v>105</v>
      </c>
      <c r="S27" s="86"/>
      <c r="T27" s="151"/>
      <c r="U27" s="111">
        <v>54.87</v>
      </c>
      <c r="V27" s="681">
        <v>107</v>
      </c>
      <c r="W27" s="101">
        <v>2</v>
      </c>
      <c r="X27" s="151">
        <v>45.5</v>
      </c>
      <c r="Y27" s="102">
        <v>53.21</v>
      </c>
      <c r="Z27" s="681">
        <v>78</v>
      </c>
      <c r="AA27" s="88"/>
      <c r="AB27" s="129"/>
      <c r="AC27" s="206">
        <v>51.45</v>
      </c>
      <c r="AD27" s="681">
        <v>96</v>
      </c>
      <c r="AE27" s="25">
        <f t="shared" si="0"/>
        <v>587</v>
      </c>
      <c r="AF27" s="10"/>
    </row>
    <row r="28" spans="1:32" ht="15" customHeight="1" x14ac:dyDescent="0.25">
      <c r="A28" s="22">
        <v>13</v>
      </c>
      <c r="B28" s="685" t="s">
        <v>72</v>
      </c>
      <c r="C28" s="679"/>
      <c r="D28" s="686"/>
      <c r="E28" s="732">
        <v>54.04</v>
      </c>
      <c r="F28" s="499">
        <v>96</v>
      </c>
      <c r="G28" s="679"/>
      <c r="H28" s="525"/>
      <c r="I28" s="525">
        <v>53.85</v>
      </c>
      <c r="J28" s="499">
        <v>94</v>
      </c>
      <c r="K28" s="680">
        <v>4</v>
      </c>
      <c r="L28" s="686">
        <v>57</v>
      </c>
      <c r="M28" s="525">
        <v>57.49</v>
      </c>
      <c r="N28" s="397">
        <v>50</v>
      </c>
      <c r="O28" s="347">
        <v>6</v>
      </c>
      <c r="P28" s="241">
        <v>59</v>
      </c>
      <c r="Q28" s="525">
        <v>56.26</v>
      </c>
      <c r="R28" s="397">
        <v>38</v>
      </c>
      <c r="S28" s="86"/>
      <c r="T28" s="151"/>
      <c r="U28" s="111">
        <v>54.87</v>
      </c>
      <c r="V28" s="681">
        <v>107</v>
      </c>
      <c r="W28" s="101">
        <v>4</v>
      </c>
      <c r="X28" s="151">
        <v>43.25</v>
      </c>
      <c r="Y28" s="102">
        <v>53.21</v>
      </c>
      <c r="Z28" s="681">
        <v>83</v>
      </c>
      <c r="AA28" s="88">
        <v>1</v>
      </c>
      <c r="AB28" s="129">
        <v>55</v>
      </c>
      <c r="AC28" s="206">
        <v>51.45</v>
      </c>
      <c r="AD28" s="681">
        <v>24</v>
      </c>
      <c r="AE28" s="25">
        <f t="shared" si="0"/>
        <v>492</v>
      </c>
      <c r="AF28" s="10"/>
    </row>
    <row r="29" spans="1:32" ht="15" customHeight="1" thickBot="1" x14ac:dyDescent="0.3">
      <c r="A29" s="415">
        <v>14</v>
      </c>
      <c r="B29" s="32" t="s">
        <v>73</v>
      </c>
      <c r="C29" s="682"/>
      <c r="D29" s="687"/>
      <c r="E29" s="733">
        <v>54.04</v>
      </c>
      <c r="F29" s="504">
        <v>96</v>
      </c>
      <c r="G29" s="682"/>
      <c r="H29" s="541"/>
      <c r="I29" s="541">
        <v>53.85</v>
      </c>
      <c r="J29" s="504">
        <v>94</v>
      </c>
      <c r="K29" s="683"/>
      <c r="L29" s="541"/>
      <c r="M29" s="541">
        <v>57.49</v>
      </c>
      <c r="N29" s="397">
        <v>105</v>
      </c>
      <c r="O29" s="683"/>
      <c r="P29" s="541"/>
      <c r="Q29" s="525">
        <v>56.26</v>
      </c>
      <c r="R29" s="397">
        <v>105</v>
      </c>
      <c r="S29" s="108"/>
      <c r="T29" s="109"/>
      <c r="U29" s="111">
        <v>54.87</v>
      </c>
      <c r="V29" s="684">
        <v>107</v>
      </c>
      <c r="W29" s="101">
        <v>6</v>
      </c>
      <c r="X29" s="151">
        <v>30.666666666666668</v>
      </c>
      <c r="Y29" s="102">
        <v>53.21</v>
      </c>
      <c r="Z29" s="681">
        <v>105</v>
      </c>
      <c r="AA29" s="88">
        <v>3</v>
      </c>
      <c r="AB29" s="129">
        <v>28</v>
      </c>
      <c r="AC29" s="206">
        <v>51.45</v>
      </c>
      <c r="AD29" s="681">
        <v>93</v>
      </c>
      <c r="AE29" s="390">
        <f t="shared" si="0"/>
        <v>705</v>
      </c>
      <c r="AF29" s="10"/>
    </row>
    <row r="30" spans="1:32" ht="15" customHeight="1" thickBot="1" x14ac:dyDescent="0.3">
      <c r="A30" s="416"/>
      <c r="B30" s="417" t="s">
        <v>146</v>
      </c>
      <c r="C30" s="418">
        <f>SUM(C31:C49)</f>
        <v>96</v>
      </c>
      <c r="D30" s="440">
        <f>AVERAGE(D31:D49)</f>
        <v>51.633333333333326</v>
      </c>
      <c r="E30" s="419">
        <v>54.04</v>
      </c>
      <c r="F30" s="420"/>
      <c r="G30" s="418">
        <f>SUM(G31:G49)</f>
        <v>65</v>
      </c>
      <c r="H30" s="440">
        <f>AVERAGE(H31:H49)</f>
        <v>52.015145502645503</v>
      </c>
      <c r="I30" s="603">
        <v>53.85</v>
      </c>
      <c r="J30" s="420"/>
      <c r="K30" s="418">
        <f>SUM(K31:K49)</f>
        <v>69</v>
      </c>
      <c r="L30" s="440">
        <f>AVERAGE(L31:L49)</f>
        <v>52.133125</v>
      </c>
      <c r="M30" s="419">
        <v>57.49</v>
      </c>
      <c r="N30" s="420"/>
      <c r="O30" s="418">
        <f>SUM(O31:O49)</f>
        <v>81</v>
      </c>
      <c r="P30" s="440">
        <f>AVERAGE(P31:P49)</f>
        <v>56.313749999999999</v>
      </c>
      <c r="Q30" s="419">
        <v>56.26</v>
      </c>
      <c r="R30" s="420"/>
      <c r="S30" s="587">
        <f>SUM(S31:S49)</f>
        <v>74</v>
      </c>
      <c r="T30" s="440">
        <f>AVERAGE(T31:T49)</f>
        <v>47.471882284382282</v>
      </c>
      <c r="U30" s="431">
        <v>54.87</v>
      </c>
      <c r="V30" s="432"/>
      <c r="W30" s="448">
        <f>SUM(W31:W49)</f>
        <v>70</v>
      </c>
      <c r="X30" s="434">
        <f>AVERAGE(X31:X49)</f>
        <v>53.348148148148148</v>
      </c>
      <c r="Y30" s="435">
        <v>53.21</v>
      </c>
      <c r="Z30" s="438"/>
      <c r="AA30" s="436">
        <f>SUM(AA31:AA49)</f>
        <v>92</v>
      </c>
      <c r="AB30" s="437">
        <f>AVERAGE(AB31:AB49)</f>
        <v>45.537566137333336</v>
      </c>
      <c r="AC30" s="435">
        <v>51.45</v>
      </c>
      <c r="AD30" s="438"/>
      <c r="AE30" s="439"/>
      <c r="AF30" s="10"/>
    </row>
    <row r="31" spans="1:32" ht="15" customHeight="1" x14ac:dyDescent="0.25">
      <c r="A31" s="23">
        <v>1</v>
      </c>
      <c r="B31" s="267" t="s">
        <v>87</v>
      </c>
      <c r="C31" s="730">
        <v>6</v>
      </c>
      <c r="D31" s="799">
        <v>64.7</v>
      </c>
      <c r="E31" s="731">
        <v>54.04</v>
      </c>
      <c r="F31" s="500">
        <v>5</v>
      </c>
      <c r="G31" s="498">
        <v>7</v>
      </c>
      <c r="H31" s="678">
        <v>57.142857142857153</v>
      </c>
      <c r="I31" s="223">
        <v>53.85</v>
      </c>
      <c r="J31" s="614">
        <v>38</v>
      </c>
      <c r="K31" s="86">
        <v>2</v>
      </c>
      <c r="L31" s="240">
        <v>55.5</v>
      </c>
      <c r="M31" s="540">
        <v>57.49</v>
      </c>
      <c r="N31" s="397">
        <v>57</v>
      </c>
      <c r="O31" s="86">
        <v>6</v>
      </c>
      <c r="P31" s="240">
        <v>62.83</v>
      </c>
      <c r="Q31" s="9">
        <v>56.26</v>
      </c>
      <c r="R31" s="397">
        <v>25</v>
      </c>
      <c r="S31" s="86">
        <v>11</v>
      </c>
      <c r="T31" s="99">
        <v>51.909090909090907</v>
      </c>
      <c r="U31" s="111">
        <v>54.87</v>
      </c>
      <c r="V31" s="373">
        <v>55</v>
      </c>
      <c r="W31" s="101">
        <v>4</v>
      </c>
      <c r="X31" s="156">
        <v>57.5</v>
      </c>
      <c r="Y31" s="102">
        <v>53.21</v>
      </c>
      <c r="Z31" s="399">
        <v>34</v>
      </c>
      <c r="AA31" s="88">
        <v>8</v>
      </c>
      <c r="AB31" s="128">
        <v>48.25</v>
      </c>
      <c r="AC31" s="206">
        <v>51.45</v>
      </c>
      <c r="AD31" s="399">
        <v>60</v>
      </c>
      <c r="AE31" s="166">
        <f t="shared" si="0"/>
        <v>274</v>
      </c>
      <c r="AF31" s="10"/>
    </row>
    <row r="32" spans="1:32" ht="15" customHeight="1" x14ac:dyDescent="0.25">
      <c r="A32" s="24">
        <v>2</v>
      </c>
      <c r="B32" s="18" t="s">
        <v>86</v>
      </c>
      <c r="C32" s="679">
        <v>14</v>
      </c>
      <c r="D32" s="686">
        <v>63.7</v>
      </c>
      <c r="E32" s="732">
        <v>54.04</v>
      </c>
      <c r="F32" s="499">
        <v>9</v>
      </c>
      <c r="G32" s="608">
        <v>16</v>
      </c>
      <c r="H32" s="656">
        <v>57.5</v>
      </c>
      <c r="I32" s="9">
        <v>53.85</v>
      </c>
      <c r="J32" s="288">
        <v>35</v>
      </c>
      <c r="K32" s="86">
        <v>13</v>
      </c>
      <c r="L32" s="240">
        <v>55.38</v>
      </c>
      <c r="M32" s="525">
        <v>57.49</v>
      </c>
      <c r="N32" s="397">
        <v>58</v>
      </c>
      <c r="O32" s="86">
        <v>18</v>
      </c>
      <c r="P32" s="240">
        <v>64.55</v>
      </c>
      <c r="Q32" s="9">
        <v>56.26</v>
      </c>
      <c r="R32" s="397">
        <v>19</v>
      </c>
      <c r="S32" s="86">
        <v>13</v>
      </c>
      <c r="T32" s="153">
        <v>52.307692307692307</v>
      </c>
      <c r="U32" s="111">
        <v>54.87</v>
      </c>
      <c r="V32" s="399">
        <v>53</v>
      </c>
      <c r="W32" s="101">
        <v>15</v>
      </c>
      <c r="X32" s="151">
        <v>61.133333333333333</v>
      </c>
      <c r="Y32" s="102">
        <v>53.21</v>
      </c>
      <c r="Z32" s="399">
        <v>23</v>
      </c>
      <c r="AA32" s="88">
        <v>10</v>
      </c>
      <c r="AB32" s="30">
        <v>53.7</v>
      </c>
      <c r="AC32" s="206">
        <v>51.45</v>
      </c>
      <c r="AD32" s="399">
        <v>30</v>
      </c>
      <c r="AE32" s="25">
        <f t="shared" si="0"/>
        <v>227</v>
      </c>
      <c r="AF32" s="10"/>
    </row>
    <row r="33" spans="1:32" ht="15" customHeight="1" x14ac:dyDescent="0.25">
      <c r="A33" s="24">
        <v>3</v>
      </c>
      <c r="B33" s="18" t="s">
        <v>19</v>
      </c>
      <c r="C33" s="679">
        <v>6</v>
      </c>
      <c r="D33" s="686">
        <v>60.7</v>
      </c>
      <c r="E33" s="732">
        <v>54.04</v>
      </c>
      <c r="F33" s="499">
        <v>21</v>
      </c>
      <c r="G33" s="608">
        <v>9</v>
      </c>
      <c r="H33" s="656">
        <v>48.444444444444443</v>
      </c>
      <c r="I33" s="9">
        <v>53.85</v>
      </c>
      <c r="J33" s="288">
        <v>68</v>
      </c>
      <c r="K33" s="86">
        <v>3</v>
      </c>
      <c r="L33" s="241">
        <v>56.33</v>
      </c>
      <c r="M33" s="525">
        <v>57.49</v>
      </c>
      <c r="N33" s="397">
        <v>52</v>
      </c>
      <c r="O33" s="86"/>
      <c r="P33" s="241"/>
      <c r="Q33" s="9">
        <v>56.26</v>
      </c>
      <c r="R33" s="397">
        <v>105</v>
      </c>
      <c r="S33" s="86">
        <v>3</v>
      </c>
      <c r="T33" s="151">
        <v>65.333333333333329</v>
      </c>
      <c r="U33" s="111">
        <v>54.87</v>
      </c>
      <c r="V33" s="399">
        <v>14</v>
      </c>
      <c r="W33" s="101">
        <v>4</v>
      </c>
      <c r="X33" s="153">
        <v>65</v>
      </c>
      <c r="Y33" s="102">
        <v>53.21</v>
      </c>
      <c r="Z33" s="399">
        <v>11</v>
      </c>
      <c r="AA33" s="88">
        <v>5</v>
      </c>
      <c r="AB33" s="129">
        <v>62.8</v>
      </c>
      <c r="AC33" s="206">
        <v>51.45</v>
      </c>
      <c r="AD33" s="399">
        <v>9</v>
      </c>
      <c r="AE33" s="25">
        <f t="shared" si="0"/>
        <v>280</v>
      </c>
      <c r="AF33" s="10"/>
    </row>
    <row r="34" spans="1:32" ht="15" customHeight="1" x14ac:dyDescent="0.25">
      <c r="A34" s="24">
        <v>4</v>
      </c>
      <c r="B34" s="18" t="s">
        <v>76</v>
      </c>
      <c r="C34" s="679">
        <v>2</v>
      </c>
      <c r="D34" s="686">
        <v>57.5</v>
      </c>
      <c r="E34" s="732">
        <v>54.04</v>
      </c>
      <c r="F34" s="499">
        <v>28</v>
      </c>
      <c r="G34" s="608"/>
      <c r="H34" s="656"/>
      <c r="I34" s="9">
        <v>53.85</v>
      </c>
      <c r="J34" s="288">
        <v>94</v>
      </c>
      <c r="K34" s="86"/>
      <c r="L34" s="241"/>
      <c r="M34" s="525">
        <v>57.49</v>
      </c>
      <c r="N34" s="397">
        <v>105</v>
      </c>
      <c r="O34" s="86"/>
      <c r="P34" s="241"/>
      <c r="Q34" s="9">
        <v>56.26</v>
      </c>
      <c r="R34" s="397">
        <v>105</v>
      </c>
      <c r="S34" s="86"/>
      <c r="T34" s="151"/>
      <c r="U34" s="111">
        <v>54.87</v>
      </c>
      <c r="V34" s="399">
        <v>107</v>
      </c>
      <c r="W34" s="101">
        <v>2</v>
      </c>
      <c r="X34" s="153">
        <v>33</v>
      </c>
      <c r="Y34" s="102">
        <v>53.21</v>
      </c>
      <c r="Z34" s="399">
        <v>103</v>
      </c>
      <c r="AA34" s="88">
        <v>4</v>
      </c>
      <c r="AB34" s="129">
        <v>26</v>
      </c>
      <c r="AC34" s="206">
        <v>51.45</v>
      </c>
      <c r="AD34" s="399">
        <v>95</v>
      </c>
      <c r="AE34" s="25">
        <f t="shared" si="0"/>
        <v>637</v>
      </c>
      <c r="AF34" s="10"/>
    </row>
    <row r="35" spans="1:32" ht="15" customHeight="1" x14ac:dyDescent="0.25">
      <c r="A35" s="24">
        <v>5</v>
      </c>
      <c r="B35" s="18" t="s">
        <v>178</v>
      </c>
      <c r="C35" s="679">
        <v>6</v>
      </c>
      <c r="D35" s="686">
        <v>57.5</v>
      </c>
      <c r="E35" s="732">
        <v>54.04</v>
      </c>
      <c r="F35" s="499">
        <v>29</v>
      </c>
      <c r="G35" s="608">
        <v>4</v>
      </c>
      <c r="H35" s="656">
        <v>35</v>
      </c>
      <c r="I35" s="9">
        <v>53.85</v>
      </c>
      <c r="J35" s="288">
        <v>85</v>
      </c>
      <c r="K35" s="86">
        <v>3</v>
      </c>
      <c r="L35" s="241">
        <v>58</v>
      </c>
      <c r="M35" s="525">
        <v>57.49</v>
      </c>
      <c r="N35" s="396">
        <v>44</v>
      </c>
      <c r="O35" s="349">
        <v>3</v>
      </c>
      <c r="P35" s="9">
        <v>59.33</v>
      </c>
      <c r="Q35" s="9">
        <v>56.26</v>
      </c>
      <c r="R35" s="396">
        <v>36</v>
      </c>
      <c r="S35" s="86">
        <v>5</v>
      </c>
      <c r="T35" s="130">
        <v>42.8</v>
      </c>
      <c r="U35" s="53">
        <v>54.87</v>
      </c>
      <c r="V35" s="399">
        <v>84</v>
      </c>
      <c r="W35" s="101">
        <v>1</v>
      </c>
      <c r="X35" s="130">
        <v>60</v>
      </c>
      <c r="Y35" s="31">
        <v>53.21</v>
      </c>
      <c r="Z35" s="399">
        <v>27</v>
      </c>
      <c r="AA35" s="88">
        <v>3</v>
      </c>
      <c r="AB35" s="128">
        <v>41</v>
      </c>
      <c r="AC35" s="8">
        <v>51.45</v>
      </c>
      <c r="AD35" s="399">
        <v>79</v>
      </c>
      <c r="AE35" s="25">
        <f t="shared" si="0"/>
        <v>384</v>
      </c>
      <c r="AF35" s="10"/>
    </row>
    <row r="36" spans="1:32" ht="15" customHeight="1" x14ac:dyDescent="0.25">
      <c r="A36" s="24">
        <v>6</v>
      </c>
      <c r="B36" s="18" t="s">
        <v>22</v>
      </c>
      <c r="C36" s="679">
        <v>8</v>
      </c>
      <c r="D36" s="686">
        <v>57.4</v>
      </c>
      <c r="E36" s="732">
        <v>54.04</v>
      </c>
      <c r="F36" s="499">
        <v>30</v>
      </c>
      <c r="G36" s="608">
        <v>9</v>
      </c>
      <c r="H36" s="656">
        <v>35.444444444444443</v>
      </c>
      <c r="I36" s="9">
        <v>53.85</v>
      </c>
      <c r="J36" s="288">
        <v>84</v>
      </c>
      <c r="K36" s="86">
        <v>7</v>
      </c>
      <c r="L36" s="240">
        <v>54</v>
      </c>
      <c r="M36" s="525">
        <v>57.49</v>
      </c>
      <c r="N36" s="397">
        <v>63</v>
      </c>
      <c r="O36" s="86">
        <v>5</v>
      </c>
      <c r="P36" s="240">
        <v>49</v>
      </c>
      <c r="Q36" s="9">
        <v>56.26</v>
      </c>
      <c r="R36" s="397">
        <v>73</v>
      </c>
      <c r="S36" s="86">
        <v>12</v>
      </c>
      <c r="T36" s="153">
        <v>50.25</v>
      </c>
      <c r="U36" s="111">
        <v>54.87</v>
      </c>
      <c r="V36" s="399">
        <v>60</v>
      </c>
      <c r="W36" s="101">
        <v>5</v>
      </c>
      <c r="X36" s="153">
        <v>50.8</v>
      </c>
      <c r="Y36" s="102">
        <v>53.21</v>
      </c>
      <c r="Z36" s="399">
        <v>64</v>
      </c>
      <c r="AA36" s="88">
        <v>12</v>
      </c>
      <c r="AB36" s="129">
        <v>48.333333330000002</v>
      </c>
      <c r="AC36" s="206">
        <v>51.45</v>
      </c>
      <c r="AD36" s="399">
        <v>59</v>
      </c>
      <c r="AE36" s="25">
        <f t="shared" si="0"/>
        <v>433</v>
      </c>
      <c r="AF36" s="10"/>
    </row>
    <row r="37" spans="1:32" ht="15" customHeight="1" x14ac:dyDescent="0.25">
      <c r="A37" s="24">
        <v>7</v>
      </c>
      <c r="B37" s="18" t="s">
        <v>114</v>
      </c>
      <c r="C37" s="679">
        <v>3</v>
      </c>
      <c r="D37" s="686">
        <v>52</v>
      </c>
      <c r="E37" s="732">
        <v>54.04</v>
      </c>
      <c r="F37" s="499">
        <v>55</v>
      </c>
      <c r="G37" s="608"/>
      <c r="H37" s="656"/>
      <c r="I37" s="9">
        <v>53.85</v>
      </c>
      <c r="J37" s="288">
        <v>94</v>
      </c>
      <c r="K37" s="86">
        <v>2</v>
      </c>
      <c r="L37" s="242">
        <v>37</v>
      </c>
      <c r="M37" s="525">
        <v>57.49</v>
      </c>
      <c r="N37" s="397">
        <v>97</v>
      </c>
      <c r="O37" s="86"/>
      <c r="P37" s="242"/>
      <c r="Q37" s="9">
        <v>56.26</v>
      </c>
      <c r="R37" s="397">
        <v>105</v>
      </c>
      <c r="S37" s="86"/>
      <c r="T37" s="98"/>
      <c r="U37" s="111">
        <v>54.87</v>
      </c>
      <c r="V37" s="399">
        <v>107</v>
      </c>
      <c r="W37" s="101">
        <v>2</v>
      </c>
      <c r="X37" s="153">
        <v>35.5</v>
      </c>
      <c r="Y37" s="102">
        <v>53.21</v>
      </c>
      <c r="Z37" s="399">
        <v>101</v>
      </c>
      <c r="AA37" s="88"/>
      <c r="AB37" s="129"/>
      <c r="AC37" s="206">
        <v>51.45</v>
      </c>
      <c r="AD37" s="399">
        <v>96</v>
      </c>
      <c r="AE37" s="25">
        <f t="shared" si="0"/>
        <v>655</v>
      </c>
      <c r="AF37" s="10"/>
    </row>
    <row r="38" spans="1:32" ht="15" customHeight="1" x14ac:dyDescent="0.25">
      <c r="A38" s="24">
        <v>8</v>
      </c>
      <c r="B38" s="18" t="s">
        <v>16</v>
      </c>
      <c r="C38" s="679">
        <v>5</v>
      </c>
      <c r="D38" s="686">
        <v>51.6</v>
      </c>
      <c r="E38" s="732">
        <v>54.04</v>
      </c>
      <c r="F38" s="499">
        <v>57</v>
      </c>
      <c r="G38" s="608">
        <v>2</v>
      </c>
      <c r="H38" s="656">
        <v>30.5</v>
      </c>
      <c r="I38" s="9">
        <v>53.85</v>
      </c>
      <c r="J38" s="288">
        <v>88</v>
      </c>
      <c r="K38" s="86"/>
      <c r="L38" s="240"/>
      <c r="M38" s="525">
        <v>57.49</v>
      </c>
      <c r="N38" s="397">
        <v>105</v>
      </c>
      <c r="O38" s="86">
        <v>6</v>
      </c>
      <c r="P38" s="240">
        <v>48</v>
      </c>
      <c r="Q38" s="9">
        <v>56.26</v>
      </c>
      <c r="R38" s="397">
        <v>77</v>
      </c>
      <c r="S38" s="86">
        <v>4</v>
      </c>
      <c r="T38" s="153">
        <v>41.25</v>
      </c>
      <c r="U38" s="111">
        <v>54.87</v>
      </c>
      <c r="V38" s="399">
        <v>87</v>
      </c>
      <c r="W38" s="101">
        <v>1</v>
      </c>
      <c r="X38" s="153">
        <v>65</v>
      </c>
      <c r="Y38" s="102">
        <v>53.21</v>
      </c>
      <c r="Z38" s="399">
        <v>12</v>
      </c>
      <c r="AA38" s="88">
        <v>3</v>
      </c>
      <c r="AB38" s="128">
        <v>57</v>
      </c>
      <c r="AC38" s="206">
        <v>51.45</v>
      </c>
      <c r="AD38" s="399">
        <v>18</v>
      </c>
      <c r="AE38" s="25">
        <f t="shared" si="0"/>
        <v>444</v>
      </c>
      <c r="AF38" s="10"/>
    </row>
    <row r="39" spans="1:32" ht="15" customHeight="1" x14ac:dyDescent="0.25">
      <c r="A39" s="24">
        <v>9</v>
      </c>
      <c r="B39" s="18" t="s">
        <v>15</v>
      </c>
      <c r="C39" s="679">
        <v>1</v>
      </c>
      <c r="D39" s="686">
        <v>51</v>
      </c>
      <c r="E39" s="732">
        <v>54.04</v>
      </c>
      <c r="F39" s="499">
        <v>60</v>
      </c>
      <c r="G39" s="608">
        <v>1</v>
      </c>
      <c r="H39" s="656">
        <v>94</v>
      </c>
      <c r="I39" s="9">
        <v>53.85</v>
      </c>
      <c r="J39" s="288">
        <v>1</v>
      </c>
      <c r="K39" s="86">
        <v>1</v>
      </c>
      <c r="L39" s="242">
        <v>52</v>
      </c>
      <c r="M39" s="525">
        <v>57.49</v>
      </c>
      <c r="N39" s="397">
        <v>71</v>
      </c>
      <c r="O39" s="86">
        <v>2</v>
      </c>
      <c r="P39" s="242">
        <v>63.5</v>
      </c>
      <c r="Q39" s="9">
        <v>56.26</v>
      </c>
      <c r="R39" s="397">
        <v>23</v>
      </c>
      <c r="S39" s="86">
        <v>2</v>
      </c>
      <c r="T39" s="98">
        <v>54</v>
      </c>
      <c r="U39" s="111">
        <v>54.87</v>
      </c>
      <c r="V39" s="399">
        <v>46</v>
      </c>
      <c r="W39" s="101">
        <v>5</v>
      </c>
      <c r="X39" s="98">
        <v>50.6</v>
      </c>
      <c r="Y39" s="102">
        <v>53.21</v>
      </c>
      <c r="Z39" s="399">
        <v>66</v>
      </c>
      <c r="AA39" s="88"/>
      <c r="AB39" s="129"/>
      <c r="AC39" s="206">
        <v>51.45</v>
      </c>
      <c r="AD39" s="399">
        <v>96</v>
      </c>
      <c r="AE39" s="25">
        <f t="shared" si="0"/>
        <v>363</v>
      </c>
      <c r="AF39" s="10"/>
    </row>
    <row r="40" spans="1:32" ht="15" customHeight="1" x14ac:dyDescent="0.25">
      <c r="A40" s="24">
        <v>10</v>
      </c>
      <c r="B40" s="267" t="s">
        <v>155</v>
      </c>
      <c r="C40" s="730">
        <v>7</v>
      </c>
      <c r="D40" s="799">
        <v>50.4</v>
      </c>
      <c r="E40" s="731">
        <v>54.04</v>
      </c>
      <c r="F40" s="500">
        <v>64</v>
      </c>
      <c r="G40" s="498">
        <v>5</v>
      </c>
      <c r="H40" s="678">
        <v>51</v>
      </c>
      <c r="I40" s="223">
        <v>53.85</v>
      </c>
      <c r="J40" s="614">
        <v>60</v>
      </c>
      <c r="K40" s="86">
        <v>8</v>
      </c>
      <c r="L40" s="241">
        <v>53.88</v>
      </c>
      <c r="M40" s="540">
        <v>57.49</v>
      </c>
      <c r="N40" s="397">
        <v>65</v>
      </c>
      <c r="O40" s="86">
        <v>8</v>
      </c>
      <c r="P40" s="241">
        <v>56.87</v>
      </c>
      <c r="Q40" s="9">
        <v>56.26</v>
      </c>
      <c r="R40" s="397">
        <v>48</v>
      </c>
      <c r="S40" s="86">
        <v>4</v>
      </c>
      <c r="T40" s="151">
        <v>48.5</v>
      </c>
      <c r="U40" s="111">
        <v>54.87</v>
      </c>
      <c r="V40" s="399">
        <v>68</v>
      </c>
      <c r="W40" s="101">
        <v>4</v>
      </c>
      <c r="X40" s="153">
        <v>54.5</v>
      </c>
      <c r="Y40" s="102">
        <v>53.21</v>
      </c>
      <c r="Z40" s="399">
        <v>47</v>
      </c>
      <c r="AA40" s="88">
        <v>18</v>
      </c>
      <c r="AB40" s="128">
        <v>52.444444439999998</v>
      </c>
      <c r="AC40" s="206">
        <v>51.45</v>
      </c>
      <c r="AD40" s="399">
        <v>37</v>
      </c>
      <c r="AE40" s="25">
        <f t="shared" si="0"/>
        <v>389</v>
      </c>
      <c r="AF40" s="10"/>
    </row>
    <row r="41" spans="1:32" ht="15" customHeight="1" x14ac:dyDescent="0.25">
      <c r="A41" s="24">
        <v>11</v>
      </c>
      <c r="B41" s="18" t="s">
        <v>23</v>
      </c>
      <c r="C41" s="679">
        <v>8</v>
      </c>
      <c r="D41" s="686">
        <v>48.1</v>
      </c>
      <c r="E41" s="732">
        <v>54.04</v>
      </c>
      <c r="F41" s="499">
        <v>70</v>
      </c>
      <c r="G41" s="608">
        <v>4</v>
      </c>
      <c r="H41" s="656">
        <v>54.25</v>
      </c>
      <c r="I41" s="9">
        <v>53.85</v>
      </c>
      <c r="J41" s="288">
        <v>50</v>
      </c>
      <c r="K41" s="86">
        <v>5</v>
      </c>
      <c r="L41" s="240">
        <v>43</v>
      </c>
      <c r="M41" s="525">
        <v>57.49</v>
      </c>
      <c r="N41" s="397">
        <v>88</v>
      </c>
      <c r="O41" s="86">
        <v>9</v>
      </c>
      <c r="P41" s="240">
        <v>40.659999999999997</v>
      </c>
      <c r="Q41" s="9">
        <v>56.26</v>
      </c>
      <c r="R41" s="397">
        <v>94</v>
      </c>
      <c r="S41" s="86">
        <v>1</v>
      </c>
      <c r="T41" s="153">
        <v>60</v>
      </c>
      <c r="U41" s="111">
        <v>54.87</v>
      </c>
      <c r="V41" s="399">
        <v>26</v>
      </c>
      <c r="W41" s="101">
        <v>2</v>
      </c>
      <c r="X41" s="98">
        <v>56</v>
      </c>
      <c r="Y41" s="102">
        <v>53.21</v>
      </c>
      <c r="Z41" s="399">
        <v>40</v>
      </c>
      <c r="AA41" s="88">
        <v>4</v>
      </c>
      <c r="AB41" s="30">
        <v>41.25</v>
      </c>
      <c r="AC41" s="206">
        <v>51.45</v>
      </c>
      <c r="AD41" s="399">
        <v>78</v>
      </c>
      <c r="AE41" s="25">
        <f t="shared" si="0"/>
        <v>446</v>
      </c>
      <c r="AF41" s="10"/>
    </row>
    <row r="42" spans="1:32" ht="15" customHeight="1" x14ac:dyDescent="0.25">
      <c r="A42" s="24">
        <v>12</v>
      </c>
      <c r="B42" s="18" t="s">
        <v>179</v>
      </c>
      <c r="C42" s="679">
        <v>10</v>
      </c>
      <c r="D42" s="686">
        <v>45.3</v>
      </c>
      <c r="E42" s="732">
        <v>54.04</v>
      </c>
      <c r="F42" s="499">
        <v>79</v>
      </c>
      <c r="G42" s="608"/>
      <c r="H42" s="656"/>
      <c r="I42" s="9">
        <v>53.85</v>
      </c>
      <c r="J42" s="288">
        <v>94</v>
      </c>
      <c r="K42" s="86">
        <v>6</v>
      </c>
      <c r="L42" s="241">
        <v>63.5</v>
      </c>
      <c r="M42" s="525">
        <v>57.49</v>
      </c>
      <c r="N42" s="397">
        <v>26</v>
      </c>
      <c r="O42" s="86">
        <v>2</v>
      </c>
      <c r="P42" s="241">
        <v>51</v>
      </c>
      <c r="Q42" s="9">
        <v>56.26</v>
      </c>
      <c r="R42" s="397">
        <v>69</v>
      </c>
      <c r="S42" s="86">
        <v>3</v>
      </c>
      <c r="T42" s="151">
        <v>55.333333333333336</v>
      </c>
      <c r="U42" s="111">
        <v>54.87</v>
      </c>
      <c r="V42" s="399">
        <v>41</v>
      </c>
      <c r="W42" s="101">
        <v>6</v>
      </c>
      <c r="X42" s="151">
        <v>48.833333333333336</v>
      </c>
      <c r="Y42" s="102">
        <v>53.21</v>
      </c>
      <c r="Z42" s="399">
        <v>69</v>
      </c>
      <c r="AA42" s="88"/>
      <c r="AB42" s="128"/>
      <c r="AC42" s="206">
        <v>51.45</v>
      </c>
      <c r="AD42" s="399">
        <v>96</v>
      </c>
      <c r="AE42" s="25">
        <f t="shared" si="0"/>
        <v>474</v>
      </c>
      <c r="AF42" s="10"/>
    </row>
    <row r="43" spans="1:32" ht="15" customHeight="1" x14ac:dyDescent="0.25">
      <c r="A43" s="24">
        <v>13</v>
      </c>
      <c r="B43" s="18" t="s">
        <v>89</v>
      </c>
      <c r="C43" s="679">
        <v>4</v>
      </c>
      <c r="D43" s="686">
        <v>41.8</v>
      </c>
      <c r="E43" s="732">
        <v>54.04</v>
      </c>
      <c r="F43" s="499">
        <v>83</v>
      </c>
      <c r="G43" s="608">
        <v>5</v>
      </c>
      <c r="H43" s="656">
        <v>53.4</v>
      </c>
      <c r="I43" s="9">
        <v>53.85</v>
      </c>
      <c r="J43" s="288">
        <v>53</v>
      </c>
      <c r="K43" s="86">
        <v>2</v>
      </c>
      <c r="L43" s="241">
        <v>56</v>
      </c>
      <c r="M43" s="525">
        <v>57.49</v>
      </c>
      <c r="N43" s="397">
        <v>55</v>
      </c>
      <c r="O43" s="86">
        <v>7</v>
      </c>
      <c r="P43" s="241">
        <v>54.57</v>
      </c>
      <c r="Q43" s="9">
        <v>56.26</v>
      </c>
      <c r="R43" s="397">
        <v>60</v>
      </c>
      <c r="S43" s="86">
        <v>6</v>
      </c>
      <c r="T43" s="151">
        <v>56.666666666666664</v>
      </c>
      <c r="U43" s="111">
        <v>54.87</v>
      </c>
      <c r="V43" s="399">
        <v>36</v>
      </c>
      <c r="W43" s="101">
        <v>6</v>
      </c>
      <c r="X43" s="151">
        <v>58.5</v>
      </c>
      <c r="Y43" s="102">
        <v>53.21</v>
      </c>
      <c r="Z43" s="399">
        <v>33</v>
      </c>
      <c r="AA43" s="88">
        <v>1</v>
      </c>
      <c r="AB43" s="129">
        <v>28</v>
      </c>
      <c r="AC43" s="206">
        <v>51.45</v>
      </c>
      <c r="AD43" s="399">
        <v>94</v>
      </c>
      <c r="AE43" s="168">
        <f t="shared" si="0"/>
        <v>414</v>
      </c>
      <c r="AF43" s="10"/>
    </row>
    <row r="44" spans="1:32" ht="15" customHeight="1" x14ac:dyDescent="0.25">
      <c r="A44" s="24">
        <v>14</v>
      </c>
      <c r="B44" s="18" t="s">
        <v>177</v>
      </c>
      <c r="C44" s="679">
        <v>5</v>
      </c>
      <c r="D44" s="686">
        <v>38</v>
      </c>
      <c r="E44" s="732">
        <v>54.04</v>
      </c>
      <c r="F44" s="499">
        <v>91</v>
      </c>
      <c r="G44" s="608">
        <v>2</v>
      </c>
      <c r="H44" s="656">
        <v>56.5</v>
      </c>
      <c r="I44" s="9">
        <v>53.85</v>
      </c>
      <c r="J44" s="288">
        <v>40</v>
      </c>
      <c r="K44" s="86">
        <v>3</v>
      </c>
      <c r="L44" s="240">
        <v>58.33</v>
      </c>
      <c r="M44" s="525">
        <v>57.49</v>
      </c>
      <c r="N44" s="397">
        <v>42</v>
      </c>
      <c r="O44" s="86">
        <v>1</v>
      </c>
      <c r="P44" s="240">
        <v>86</v>
      </c>
      <c r="Q44" s="9">
        <v>56.26</v>
      </c>
      <c r="R44" s="397">
        <v>2</v>
      </c>
      <c r="S44" s="86">
        <v>1</v>
      </c>
      <c r="T44" s="153">
        <v>41</v>
      </c>
      <c r="U44" s="111">
        <v>54.87</v>
      </c>
      <c r="V44" s="399">
        <v>90</v>
      </c>
      <c r="W44" s="101">
        <v>2</v>
      </c>
      <c r="X44" s="153">
        <v>61.5</v>
      </c>
      <c r="Y44" s="102">
        <v>53.21</v>
      </c>
      <c r="Z44" s="399">
        <v>22</v>
      </c>
      <c r="AA44" s="88">
        <v>14</v>
      </c>
      <c r="AB44" s="129">
        <v>43.785714290000001</v>
      </c>
      <c r="AC44" s="206">
        <v>51.45</v>
      </c>
      <c r="AD44" s="399">
        <v>73</v>
      </c>
      <c r="AE44" s="25">
        <f t="shared" si="0"/>
        <v>360</v>
      </c>
      <c r="AF44" s="10"/>
    </row>
    <row r="45" spans="1:32" ht="15" customHeight="1" x14ac:dyDescent="0.25">
      <c r="A45" s="24">
        <v>15</v>
      </c>
      <c r="B45" s="33" t="s">
        <v>88</v>
      </c>
      <c r="C45" s="734">
        <v>11</v>
      </c>
      <c r="D45" s="688">
        <v>34.799999999999997</v>
      </c>
      <c r="E45" s="735">
        <v>54.04</v>
      </c>
      <c r="F45" s="505">
        <v>93</v>
      </c>
      <c r="G45" s="615"/>
      <c r="H45" s="126"/>
      <c r="I45" s="472">
        <v>53.85</v>
      </c>
      <c r="J45" s="616">
        <v>94</v>
      </c>
      <c r="K45" s="86">
        <v>1</v>
      </c>
      <c r="L45" s="241">
        <v>25</v>
      </c>
      <c r="M45" s="472">
        <v>57.49</v>
      </c>
      <c r="N45" s="397">
        <v>103</v>
      </c>
      <c r="O45" s="351">
        <v>4</v>
      </c>
      <c r="P45" s="472">
        <v>39.75</v>
      </c>
      <c r="Q45" s="9">
        <v>56.26</v>
      </c>
      <c r="R45" s="397">
        <v>96</v>
      </c>
      <c r="S45" s="86">
        <v>1</v>
      </c>
      <c r="T45" s="99">
        <v>18</v>
      </c>
      <c r="U45" s="111">
        <v>54.87</v>
      </c>
      <c r="V45" s="373">
        <v>106</v>
      </c>
      <c r="W45" s="101"/>
      <c r="X45" s="151"/>
      <c r="Y45" s="102">
        <v>53.21</v>
      </c>
      <c r="Z45" s="399">
        <v>106</v>
      </c>
      <c r="AA45" s="88"/>
      <c r="AB45" s="30"/>
      <c r="AC45" s="206">
        <v>51.45</v>
      </c>
      <c r="AD45" s="373">
        <v>96</v>
      </c>
      <c r="AE45" s="25">
        <f t="shared" si="0"/>
        <v>694</v>
      </c>
      <c r="AF45" s="10"/>
    </row>
    <row r="46" spans="1:32" ht="15" customHeight="1" x14ac:dyDescent="0.25">
      <c r="A46" s="24">
        <v>16</v>
      </c>
      <c r="B46" s="18" t="s">
        <v>14</v>
      </c>
      <c r="C46" s="679"/>
      <c r="D46" s="686"/>
      <c r="E46" s="732">
        <v>54.04</v>
      </c>
      <c r="F46" s="499">
        <v>96</v>
      </c>
      <c r="G46" s="608"/>
      <c r="H46" s="9"/>
      <c r="I46" s="525">
        <v>53.85</v>
      </c>
      <c r="J46" s="288">
        <v>94</v>
      </c>
      <c r="K46" s="86">
        <v>4</v>
      </c>
      <c r="L46" s="241">
        <v>45</v>
      </c>
      <c r="M46" s="525">
        <v>57.49</v>
      </c>
      <c r="N46" s="397">
        <v>84</v>
      </c>
      <c r="O46" s="86">
        <v>2</v>
      </c>
      <c r="P46" s="241">
        <v>55</v>
      </c>
      <c r="Q46" s="9">
        <v>56.26</v>
      </c>
      <c r="R46" s="397">
        <v>59</v>
      </c>
      <c r="S46" s="86">
        <v>2</v>
      </c>
      <c r="T46" s="151">
        <v>33</v>
      </c>
      <c r="U46" s="111">
        <v>54.87</v>
      </c>
      <c r="V46" s="373">
        <v>105</v>
      </c>
      <c r="W46" s="88">
        <v>2</v>
      </c>
      <c r="X46" s="30">
        <v>42</v>
      </c>
      <c r="Y46" s="102">
        <v>53.21</v>
      </c>
      <c r="Z46" s="373">
        <v>89</v>
      </c>
      <c r="AA46" s="88">
        <v>3</v>
      </c>
      <c r="AB46" s="30">
        <v>48</v>
      </c>
      <c r="AC46" s="206">
        <v>51.45</v>
      </c>
      <c r="AD46" s="373">
        <v>62</v>
      </c>
      <c r="AE46" s="25">
        <f t="shared" si="0"/>
        <v>589</v>
      </c>
      <c r="AF46" s="10"/>
    </row>
    <row r="47" spans="1:32" ht="15" customHeight="1" x14ac:dyDescent="0.25">
      <c r="A47" s="24">
        <v>17</v>
      </c>
      <c r="B47" s="18" t="s">
        <v>75</v>
      </c>
      <c r="C47" s="679"/>
      <c r="D47" s="686"/>
      <c r="E47" s="732">
        <v>54.04</v>
      </c>
      <c r="F47" s="499">
        <v>96</v>
      </c>
      <c r="G47" s="608">
        <v>1</v>
      </c>
      <c r="H47" s="656">
        <v>51</v>
      </c>
      <c r="I47" s="525">
        <v>53.85</v>
      </c>
      <c r="J47" s="288">
        <v>61</v>
      </c>
      <c r="K47" s="349">
        <v>2</v>
      </c>
      <c r="L47" s="656">
        <v>73.5</v>
      </c>
      <c r="M47" s="525">
        <v>57.49</v>
      </c>
      <c r="N47" s="397">
        <v>6</v>
      </c>
      <c r="O47" s="86">
        <v>3</v>
      </c>
      <c r="P47" s="241">
        <v>47.66</v>
      </c>
      <c r="Q47" s="9">
        <v>56.26</v>
      </c>
      <c r="R47" s="397">
        <v>79</v>
      </c>
      <c r="S47" s="86"/>
      <c r="T47" s="151"/>
      <c r="U47" s="111">
        <v>54.87</v>
      </c>
      <c r="V47" s="399">
        <v>107</v>
      </c>
      <c r="W47" s="101">
        <v>1</v>
      </c>
      <c r="X47" s="153">
        <v>78</v>
      </c>
      <c r="Y47" s="102">
        <v>53.21</v>
      </c>
      <c r="Z47" s="399">
        <v>1</v>
      </c>
      <c r="AA47" s="88">
        <v>2</v>
      </c>
      <c r="AB47" s="128">
        <v>50.5</v>
      </c>
      <c r="AC47" s="206">
        <v>51.45</v>
      </c>
      <c r="AD47" s="399">
        <v>44</v>
      </c>
      <c r="AE47" s="25">
        <f t="shared" si="0"/>
        <v>394</v>
      </c>
      <c r="AF47" s="10"/>
    </row>
    <row r="48" spans="1:32" ht="15" customHeight="1" x14ac:dyDescent="0.25">
      <c r="A48" s="24">
        <v>18</v>
      </c>
      <c r="B48" s="33" t="s">
        <v>17</v>
      </c>
      <c r="C48" s="734"/>
      <c r="D48" s="688"/>
      <c r="E48" s="735">
        <v>54.04</v>
      </c>
      <c r="F48" s="505">
        <v>96</v>
      </c>
      <c r="G48" s="615"/>
      <c r="H48" s="126"/>
      <c r="I48" s="472">
        <v>53.85</v>
      </c>
      <c r="J48" s="616">
        <v>94</v>
      </c>
      <c r="K48" s="351">
        <v>7</v>
      </c>
      <c r="L48" s="472">
        <v>47.71</v>
      </c>
      <c r="M48" s="472">
        <v>57.49</v>
      </c>
      <c r="N48" s="397">
        <v>77</v>
      </c>
      <c r="O48" s="462">
        <v>3</v>
      </c>
      <c r="P48" s="688">
        <v>48.3</v>
      </c>
      <c r="Q48" s="9">
        <v>56.26</v>
      </c>
      <c r="R48" s="397">
        <v>75</v>
      </c>
      <c r="S48" s="86">
        <v>1</v>
      </c>
      <c r="T48" s="99">
        <v>47</v>
      </c>
      <c r="U48" s="111">
        <v>54.87</v>
      </c>
      <c r="V48" s="373">
        <v>75</v>
      </c>
      <c r="W48" s="101">
        <v>5</v>
      </c>
      <c r="X48" s="151">
        <v>39.4</v>
      </c>
      <c r="Y48" s="102">
        <v>53.21</v>
      </c>
      <c r="Z48" s="399">
        <v>92</v>
      </c>
      <c r="AA48" s="88">
        <v>4</v>
      </c>
      <c r="AB48" s="129">
        <v>52</v>
      </c>
      <c r="AC48" s="206">
        <v>51.45</v>
      </c>
      <c r="AD48" s="399">
        <v>39</v>
      </c>
      <c r="AE48" s="25">
        <f t="shared" si="0"/>
        <v>548</v>
      </c>
      <c r="AF48" s="10"/>
    </row>
    <row r="49" spans="1:32" ht="15" customHeight="1" thickBot="1" x14ac:dyDescent="0.3">
      <c r="A49" s="389">
        <v>19</v>
      </c>
      <c r="B49" s="18" t="s">
        <v>20</v>
      </c>
      <c r="C49" s="679"/>
      <c r="D49" s="686"/>
      <c r="E49" s="732">
        <v>54.04</v>
      </c>
      <c r="F49" s="499">
        <v>96</v>
      </c>
      <c r="G49" s="608"/>
      <c r="H49" s="9"/>
      <c r="I49" s="525">
        <v>53.85</v>
      </c>
      <c r="J49" s="288">
        <v>94</v>
      </c>
      <c r="K49" s="349"/>
      <c r="L49" s="9"/>
      <c r="M49" s="525">
        <v>57.49</v>
      </c>
      <c r="N49" s="397">
        <v>105</v>
      </c>
      <c r="O49" s="86">
        <v>2</v>
      </c>
      <c r="P49" s="241">
        <v>74</v>
      </c>
      <c r="Q49" s="9">
        <v>56.26</v>
      </c>
      <c r="R49" s="397">
        <v>5</v>
      </c>
      <c r="S49" s="86">
        <v>5</v>
      </c>
      <c r="T49" s="151">
        <v>42.2</v>
      </c>
      <c r="U49" s="111">
        <v>54.87</v>
      </c>
      <c r="V49" s="399">
        <v>85</v>
      </c>
      <c r="W49" s="101">
        <v>3</v>
      </c>
      <c r="X49" s="151">
        <v>43</v>
      </c>
      <c r="Y49" s="102">
        <v>53.21</v>
      </c>
      <c r="Z49" s="399">
        <v>84</v>
      </c>
      <c r="AA49" s="88">
        <v>1</v>
      </c>
      <c r="AB49" s="129">
        <v>30</v>
      </c>
      <c r="AC49" s="206">
        <v>51.45</v>
      </c>
      <c r="AD49" s="399">
        <v>91</v>
      </c>
      <c r="AE49" s="390">
        <f t="shared" si="0"/>
        <v>560</v>
      </c>
      <c r="AF49" s="10"/>
    </row>
    <row r="50" spans="1:32" ht="15" customHeight="1" thickBot="1" x14ac:dyDescent="0.3">
      <c r="A50" s="441"/>
      <c r="B50" s="435" t="s">
        <v>147</v>
      </c>
      <c r="C50" s="442">
        <f>SUM(C51:C69)</f>
        <v>109</v>
      </c>
      <c r="D50" s="443">
        <f>AVERAGE(D51:D69)</f>
        <v>53.915384615384603</v>
      </c>
      <c r="E50" s="433">
        <v>54.04</v>
      </c>
      <c r="F50" s="439"/>
      <c r="G50" s="442">
        <f>SUM(G51:G69)</f>
        <v>97</v>
      </c>
      <c r="H50" s="443">
        <f>AVERAGE(H51:H69)</f>
        <v>53.555519480519486</v>
      </c>
      <c r="I50" s="431">
        <v>53.85</v>
      </c>
      <c r="J50" s="439"/>
      <c r="K50" s="442">
        <f>SUM(K51:K69)</f>
        <v>117</v>
      </c>
      <c r="L50" s="443">
        <f>AVERAGE(L51:L69)</f>
        <v>54.482352941176472</v>
      </c>
      <c r="M50" s="433">
        <v>57.49</v>
      </c>
      <c r="N50" s="439"/>
      <c r="O50" s="442">
        <f>SUM(O51:O69)</f>
        <v>128</v>
      </c>
      <c r="P50" s="443">
        <f>AVERAGE(P51:P69)</f>
        <v>54.664444444444449</v>
      </c>
      <c r="Q50" s="433">
        <v>56.26</v>
      </c>
      <c r="R50" s="439"/>
      <c r="S50" s="448">
        <f>SUM(S51:S69)</f>
        <v>103</v>
      </c>
      <c r="T50" s="443">
        <f>AVERAGE(T51:T69)</f>
        <v>53.892390572390568</v>
      </c>
      <c r="U50" s="431">
        <v>54.87</v>
      </c>
      <c r="V50" s="432"/>
      <c r="W50" s="448">
        <f>SUM(W51:W69)</f>
        <v>133</v>
      </c>
      <c r="X50" s="434">
        <f>AVERAGE(X51:X69)</f>
        <v>52.367751382077756</v>
      </c>
      <c r="Y50" s="435">
        <v>53.21</v>
      </c>
      <c r="Z50" s="438"/>
      <c r="AA50" s="436">
        <f>SUM(AA51:AA69)</f>
        <v>116</v>
      </c>
      <c r="AB50" s="437">
        <f>AVERAGE(AB51:AB69)</f>
        <v>53.630728958571424</v>
      </c>
      <c r="AC50" s="435">
        <v>51.45</v>
      </c>
      <c r="AD50" s="438"/>
      <c r="AE50" s="439"/>
      <c r="AF50" s="10"/>
    </row>
    <row r="51" spans="1:32" ht="15" customHeight="1" x14ac:dyDescent="0.25">
      <c r="A51" s="40">
        <v>1</v>
      </c>
      <c r="B51" s="18" t="s">
        <v>90</v>
      </c>
      <c r="C51" s="679">
        <v>28</v>
      </c>
      <c r="D51" s="686">
        <v>64</v>
      </c>
      <c r="E51" s="732">
        <v>54.04</v>
      </c>
      <c r="F51" s="499">
        <v>6</v>
      </c>
      <c r="G51" s="608">
        <v>22</v>
      </c>
      <c r="H51" s="656">
        <v>59.545454545454547</v>
      </c>
      <c r="I51" s="9">
        <v>53.85</v>
      </c>
      <c r="J51" s="288">
        <v>32</v>
      </c>
      <c r="K51" s="86">
        <v>26</v>
      </c>
      <c r="L51" s="242">
        <v>62</v>
      </c>
      <c r="M51" s="525">
        <v>57.49</v>
      </c>
      <c r="N51" s="397">
        <v>27</v>
      </c>
      <c r="O51" s="86">
        <v>27</v>
      </c>
      <c r="P51" s="242">
        <v>62</v>
      </c>
      <c r="Q51" s="9">
        <v>56.26</v>
      </c>
      <c r="R51" s="397">
        <v>26</v>
      </c>
      <c r="S51" s="86">
        <v>25</v>
      </c>
      <c r="T51" s="98">
        <v>64.88</v>
      </c>
      <c r="U51" s="111">
        <v>54.87</v>
      </c>
      <c r="V51" s="399">
        <v>16</v>
      </c>
      <c r="W51" s="101">
        <v>31</v>
      </c>
      <c r="X51" s="151">
        <v>63.193548387096776</v>
      </c>
      <c r="Y51" s="102">
        <v>53.21</v>
      </c>
      <c r="Z51" s="399">
        <v>19</v>
      </c>
      <c r="AA51" s="88">
        <v>34</v>
      </c>
      <c r="AB51" s="129">
        <v>60.529411760000002</v>
      </c>
      <c r="AC51" s="206">
        <v>51.45</v>
      </c>
      <c r="AD51" s="399">
        <v>13</v>
      </c>
      <c r="AE51" s="166">
        <f t="shared" si="0"/>
        <v>139</v>
      </c>
      <c r="AF51" s="10"/>
    </row>
    <row r="52" spans="1:32" ht="15" customHeight="1" x14ac:dyDescent="0.25">
      <c r="A52" s="164">
        <v>2</v>
      </c>
      <c r="B52" s="18" t="s">
        <v>171</v>
      </c>
      <c r="C52" s="679">
        <v>9</v>
      </c>
      <c r="D52" s="686">
        <v>63</v>
      </c>
      <c r="E52" s="732">
        <v>54.04</v>
      </c>
      <c r="F52" s="499">
        <v>10</v>
      </c>
      <c r="G52" s="608">
        <v>4</v>
      </c>
      <c r="H52" s="656">
        <v>53.5</v>
      </c>
      <c r="I52" s="9">
        <v>53.85</v>
      </c>
      <c r="J52" s="288">
        <v>52</v>
      </c>
      <c r="K52" s="86">
        <v>13</v>
      </c>
      <c r="L52" s="240">
        <v>64</v>
      </c>
      <c r="M52" s="525">
        <v>57.49</v>
      </c>
      <c r="N52" s="396">
        <v>22</v>
      </c>
      <c r="O52" s="86">
        <v>8</v>
      </c>
      <c r="P52" s="240">
        <v>65</v>
      </c>
      <c r="Q52" s="9">
        <v>56.26</v>
      </c>
      <c r="R52" s="396">
        <v>17</v>
      </c>
      <c r="S52" s="86">
        <v>8</v>
      </c>
      <c r="T52" s="130">
        <v>63.38</v>
      </c>
      <c r="U52" s="53">
        <v>54.87</v>
      </c>
      <c r="V52" s="399">
        <v>18</v>
      </c>
      <c r="W52" s="101">
        <v>15</v>
      </c>
      <c r="X52" s="130">
        <v>64.733333333333334</v>
      </c>
      <c r="Y52" s="31">
        <v>53.21</v>
      </c>
      <c r="Z52" s="399">
        <v>13</v>
      </c>
      <c r="AA52" s="88">
        <v>12</v>
      </c>
      <c r="AB52" s="128">
        <v>61.416666669999998</v>
      </c>
      <c r="AC52" s="8">
        <v>51.45</v>
      </c>
      <c r="AD52" s="399">
        <v>11</v>
      </c>
      <c r="AE52" s="168">
        <f t="shared" si="0"/>
        <v>143</v>
      </c>
      <c r="AF52" s="10"/>
    </row>
    <row r="53" spans="1:32" s="481" customFormat="1" ht="15" customHeight="1" x14ac:dyDescent="0.25">
      <c r="A53" s="164">
        <v>3</v>
      </c>
      <c r="B53" s="267" t="s">
        <v>33</v>
      </c>
      <c r="C53" s="730">
        <v>11</v>
      </c>
      <c r="D53" s="799">
        <v>62.6</v>
      </c>
      <c r="E53" s="731">
        <v>54.04</v>
      </c>
      <c r="F53" s="500">
        <v>48</v>
      </c>
      <c r="G53" s="498">
        <v>6</v>
      </c>
      <c r="H53" s="678">
        <v>65.833333333333329</v>
      </c>
      <c r="I53" s="223">
        <v>53.85</v>
      </c>
      <c r="J53" s="614">
        <v>15</v>
      </c>
      <c r="K53" s="86">
        <v>3</v>
      </c>
      <c r="L53" s="240">
        <v>70.67</v>
      </c>
      <c r="M53" s="540">
        <v>57.49</v>
      </c>
      <c r="N53" s="396">
        <v>10</v>
      </c>
      <c r="O53" s="86">
        <v>8</v>
      </c>
      <c r="P53" s="240">
        <v>66.75</v>
      </c>
      <c r="Q53" s="9">
        <v>56.26</v>
      </c>
      <c r="R53" s="396">
        <v>14</v>
      </c>
      <c r="S53" s="86">
        <v>5</v>
      </c>
      <c r="T53" s="130">
        <v>58</v>
      </c>
      <c r="U53" s="53">
        <v>54.87</v>
      </c>
      <c r="V53" s="399">
        <v>33</v>
      </c>
      <c r="W53" s="101">
        <v>4</v>
      </c>
      <c r="X53" s="130">
        <v>60</v>
      </c>
      <c r="Y53" s="31">
        <v>53.21</v>
      </c>
      <c r="Z53" s="399">
        <v>26</v>
      </c>
      <c r="AA53" s="88">
        <v>6</v>
      </c>
      <c r="AB53" s="128">
        <v>53.333333330000002</v>
      </c>
      <c r="AC53" s="8">
        <v>51.45</v>
      </c>
      <c r="AD53" s="399">
        <v>33</v>
      </c>
      <c r="AE53" s="168">
        <f t="shared" ref="AE53" si="1">N53+R53+V53+Z53+AD53+J53+F53</f>
        <v>179</v>
      </c>
      <c r="AF53" s="10"/>
    </row>
    <row r="54" spans="1:32" ht="15" customHeight="1" x14ac:dyDescent="0.25">
      <c r="A54" s="164">
        <v>4</v>
      </c>
      <c r="B54" s="18" t="s">
        <v>138</v>
      </c>
      <c r="C54" s="679">
        <v>4</v>
      </c>
      <c r="D54" s="686">
        <v>59</v>
      </c>
      <c r="E54" s="732">
        <v>54.04</v>
      </c>
      <c r="F54" s="499">
        <v>23</v>
      </c>
      <c r="G54" s="608"/>
      <c r="H54" s="656"/>
      <c r="I54" s="9">
        <v>53.85</v>
      </c>
      <c r="J54" s="288">
        <v>94</v>
      </c>
      <c r="K54" s="86"/>
      <c r="L54" s="240"/>
      <c r="M54" s="525">
        <v>57.49</v>
      </c>
      <c r="N54" s="396">
        <v>105</v>
      </c>
      <c r="O54" s="86">
        <v>1</v>
      </c>
      <c r="P54" s="240">
        <v>44</v>
      </c>
      <c r="Q54" s="9">
        <v>56.26</v>
      </c>
      <c r="R54" s="396">
        <v>88</v>
      </c>
      <c r="S54" s="86"/>
      <c r="T54" s="130"/>
      <c r="U54" s="53">
        <v>54.87</v>
      </c>
      <c r="V54" s="399">
        <v>107</v>
      </c>
      <c r="W54" s="101"/>
      <c r="X54" s="130"/>
      <c r="Y54" s="31">
        <v>53.21</v>
      </c>
      <c r="Z54" s="399">
        <v>106</v>
      </c>
      <c r="AA54" s="88"/>
      <c r="AB54" s="128"/>
      <c r="AC54" s="8">
        <v>51.45</v>
      </c>
      <c r="AD54" s="399">
        <v>96</v>
      </c>
      <c r="AE54" s="168">
        <f t="shared" si="0"/>
        <v>619</v>
      </c>
      <c r="AF54" s="10"/>
    </row>
    <row r="55" spans="1:32" ht="15" customHeight="1" x14ac:dyDescent="0.25">
      <c r="A55" s="164">
        <v>5</v>
      </c>
      <c r="B55" s="267" t="s">
        <v>180</v>
      </c>
      <c r="C55" s="730">
        <v>14</v>
      </c>
      <c r="D55" s="799">
        <v>56.3</v>
      </c>
      <c r="E55" s="731">
        <v>54.04</v>
      </c>
      <c r="F55" s="500">
        <v>36</v>
      </c>
      <c r="G55" s="498">
        <v>15</v>
      </c>
      <c r="H55" s="678">
        <v>55.533333333333331</v>
      </c>
      <c r="I55" s="223">
        <v>53.85</v>
      </c>
      <c r="J55" s="614">
        <v>45</v>
      </c>
      <c r="K55" s="86">
        <v>15</v>
      </c>
      <c r="L55" s="241">
        <v>66</v>
      </c>
      <c r="M55" s="540">
        <v>57.49</v>
      </c>
      <c r="N55" s="397">
        <v>15</v>
      </c>
      <c r="O55" s="86">
        <v>19</v>
      </c>
      <c r="P55" s="241">
        <v>58</v>
      </c>
      <c r="Q55" s="9">
        <v>56.26</v>
      </c>
      <c r="R55" s="397">
        <v>39</v>
      </c>
      <c r="S55" s="86">
        <v>9</v>
      </c>
      <c r="T55" s="151">
        <v>69.333333333333329</v>
      </c>
      <c r="U55" s="111">
        <v>54.87</v>
      </c>
      <c r="V55" s="399">
        <v>5</v>
      </c>
      <c r="W55" s="101">
        <v>10</v>
      </c>
      <c r="X55" s="151">
        <v>62</v>
      </c>
      <c r="Y55" s="102">
        <v>53.21</v>
      </c>
      <c r="Z55" s="399">
        <v>21</v>
      </c>
      <c r="AA55" s="88">
        <v>14</v>
      </c>
      <c r="AB55" s="128">
        <v>57.928571429999998</v>
      </c>
      <c r="AC55" s="206">
        <v>51.45</v>
      </c>
      <c r="AD55" s="399">
        <v>17</v>
      </c>
      <c r="AE55" s="168">
        <f t="shared" si="0"/>
        <v>178</v>
      </c>
      <c r="AF55" s="10"/>
    </row>
    <row r="56" spans="1:32" s="481" customFormat="1" ht="15" customHeight="1" x14ac:dyDescent="0.25">
      <c r="A56" s="164">
        <v>6</v>
      </c>
      <c r="B56" s="18" t="s">
        <v>94</v>
      </c>
      <c r="C56" s="679">
        <v>3</v>
      </c>
      <c r="D56" s="686">
        <v>53</v>
      </c>
      <c r="E56" s="732">
        <v>54.04</v>
      </c>
      <c r="F56" s="499">
        <v>13</v>
      </c>
      <c r="G56" s="608">
        <v>1</v>
      </c>
      <c r="H56" s="656">
        <v>71</v>
      </c>
      <c r="I56" s="9">
        <v>53.85</v>
      </c>
      <c r="J56" s="288">
        <v>5</v>
      </c>
      <c r="K56" s="86">
        <v>3</v>
      </c>
      <c r="L56" s="240">
        <v>36.6</v>
      </c>
      <c r="M56" s="525">
        <v>57.49</v>
      </c>
      <c r="N56" s="397">
        <v>98</v>
      </c>
      <c r="O56" s="86">
        <v>3</v>
      </c>
      <c r="P56" s="240">
        <v>54</v>
      </c>
      <c r="Q56" s="9">
        <v>56.26</v>
      </c>
      <c r="R56" s="397">
        <v>62</v>
      </c>
      <c r="S56" s="86">
        <v>2</v>
      </c>
      <c r="T56" s="153">
        <v>37</v>
      </c>
      <c r="U56" s="111">
        <v>54.87</v>
      </c>
      <c r="V56" s="399">
        <v>100</v>
      </c>
      <c r="W56" s="101">
        <v>1</v>
      </c>
      <c r="X56" s="153">
        <v>37</v>
      </c>
      <c r="Y56" s="102">
        <v>53.21</v>
      </c>
      <c r="Z56" s="399">
        <v>98</v>
      </c>
      <c r="AA56" s="88">
        <v>5</v>
      </c>
      <c r="AB56" s="128">
        <v>49.4</v>
      </c>
      <c r="AC56" s="206">
        <v>51.45</v>
      </c>
      <c r="AD56" s="399">
        <v>51</v>
      </c>
      <c r="AE56" s="168">
        <f t="shared" ref="AE56" si="2">N56+R56+V56+Z56+AD56+J56+F56</f>
        <v>427</v>
      </c>
      <c r="AF56" s="10"/>
    </row>
    <row r="57" spans="1:32" ht="15" customHeight="1" x14ac:dyDescent="0.25">
      <c r="A57" s="164">
        <v>7</v>
      </c>
      <c r="B57" s="18" t="s">
        <v>181</v>
      </c>
      <c r="C57" s="679">
        <v>6</v>
      </c>
      <c r="D57" s="686">
        <v>52.2</v>
      </c>
      <c r="E57" s="732">
        <v>54.04</v>
      </c>
      <c r="F57" s="499">
        <v>51</v>
      </c>
      <c r="G57" s="608">
        <v>2</v>
      </c>
      <c r="H57" s="656">
        <v>28.5</v>
      </c>
      <c r="I57" s="9">
        <v>53.85</v>
      </c>
      <c r="J57" s="288">
        <v>90</v>
      </c>
      <c r="K57" s="86">
        <v>5</v>
      </c>
      <c r="L57" s="240">
        <v>47.4</v>
      </c>
      <c r="M57" s="525">
        <v>57.49</v>
      </c>
      <c r="N57" s="396">
        <v>78</v>
      </c>
      <c r="O57" s="86">
        <v>6</v>
      </c>
      <c r="P57" s="240">
        <v>55</v>
      </c>
      <c r="Q57" s="9">
        <v>56.26</v>
      </c>
      <c r="R57" s="396">
        <v>56</v>
      </c>
      <c r="S57" s="86">
        <v>6</v>
      </c>
      <c r="T57" s="130">
        <v>69</v>
      </c>
      <c r="U57" s="53">
        <v>54.87</v>
      </c>
      <c r="V57" s="399">
        <v>6</v>
      </c>
      <c r="W57" s="101">
        <v>2</v>
      </c>
      <c r="X57" s="130">
        <v>59.5</v>
      </c>
      <c r="Y57" s="31">
        <v>53.21</v>
      </c>
      <c r="Z57" s="399">
        <v>28</v>
      </c>
      <c r="AA57" s="88">
        <v>4</v>
      </c>
      <c r="AB57" s="128">
        <v>58.5</v>
      </c>
      <c r="AC57" s="8">
        <v>51.45</v>
      </c>
      <c r="AD57" s="399">
        <v>16</v>
      </c>
      <c r="AE57" s="168">
        <f t="shared" si="0"/>
        <v>325</v>
      </c>
      <c r="AF57" s="10"/>
    </row>
    <row r="58" spans="1:32" ht="15" customHeight="1" x14ac:dyDescent="0.25">
      <c r="A58" s="164">
        <v>8</v>
      </c>
      <c r="B58" s="18" t="s">
        <v>26</v>
      </c>
      <c r="C58" s="679">
        <v>1</v>
      </c>
      <c r="D58" s="686">
        <v>52</v>
      </c>
      <c r="E58" s="732">
        <v>54.04</v>
      </c>
      <c r="F58" s="499">
        <v>54</v>
      </c>
      <c r="G58" s="608">
        <v>8</v>
      </c>
      <c r="H58" s="656">
        <v>53.25</v>
      </c>
      <c r="I58" s="9">
        <v>53.85</v>
      </c>
      <c r="J58" s="288">
        <v>54</v>
      </c>
      <c r="K58" s="86">
        <v>8</v>
      </c>
      <c r="L58" s="240">
        <v>59.71</v>
      </c>
      <c r="M58" s="525">
        <v>57.49</v>
      </c>
      <c r="N58" s="396">
        <v>37</v>
      </c>
      <c r="O58" s="86">
        <v>13</v>
      </c>
      <c r="P58" s="240">
        <v>46.77</v>
      </c>
      <c r="Q58" s="9">
        <v>56.26</v>
      </c>
      <c r="R58" s="396">
        <v>82</v>
      </c>
      <c r="S58" s="86">
        <v>11</v>
      </c>
      <c r="T58" s="130">
        <v>62.636363636363633</v>
      </c>
      <c r="U58" s="53">
        <v>54.87</v>
      </c>
      <c r="V58" s="399">
        <v>20</v>
      </c>
      <c r="W58" s="101">
        <v>9</v>
      </c>
      <c r="X58" s="130">
        <v>60.333333333333336</v>
      </c>
      <c r="Y58" s="31">
        <v>53.21</v>
      </c>
      <c r="Z58" s="399">
        <v>25</v>
      </c>
      <c r="AA58" s="88">
        <v>3</v>
      </c>
      <c r="AB58" s="128">
        <v>71.666666669999998</v>
      </c>
      <c r="AC58" s="8">
        <v>51.45</v>
      </c>
      <c r="AD58" s="399">
        <v>5</v>
      </c>
      <c r="AE58" s="25">
        <f t="shared" si="0"/>
        <v>277</v>
      </c>
      <c r="AF58" s="10"/>
    </row>
    <row r="59" spans="1:32" ht="15" customHeight="1" x14ac:dyDescent="0.25">
      <c r="A59" s="164">
        <v>9</v>
      </c>
      <c r="B59" s="18" t="s">
        <v>182</v>
      </c>
      <c r="C59" s="679">
        <v>7</v>
      </c>
      <c r="D59" s="686">
        <v>52</v>
      </c>
      <c r="E59" s="732">
        <v>54.04</v>
      </c>
      <c r="F59" s="499">
        <v>56</v>
      </c>
      <c r="G59" s="608">
        <v>4</v>
      </c>
      <c r="H59" s="656">
        <v>61</v>
      </c>
      <c r="I59" s="9">
        <v>53.85</v>
      </c>
      <c r="J59" s="288">
        <v>29</v>
      </c>
      <c r="K59" s="86">
        <v>4</v>
      </c>
      <c r="L59" s="243">
        <v>49.3</v>
      </c>
      <c r="M59" s="525">
        <v>57.49</v>
      </c>
      <c r="N59" s="396">
        <v>76</v>
      </c>
      <c r="O59" s="86">
        <v>2</v>
      </c>
      <c r="P59" s="243">
        <v>73</v>
      </c>
      <c r="Q59" s="9">
        <v>56.26</v>
      </c>
      <c r="R59" s="396">
        <v>6</v>
      </c>
      <c r="S59" s="86">
        <v>3</v>
      </c>
      <c r="T59" s="130">
        <v>60.333333333333336</v>
      </c>
      <c r="U59" s="53">
        <v>54.87</v>
      </c>
      <c r="V59" s="399">
        <v>23</v>
      </c>
      <c r="W59" s="101">
        <v>5</v>
      </c>
      <c r="X59" s="130">
        <v>60.8</v>
      </c>
      <c r="Y59" s="31">
        <v>53.21</v>
      </c>
      <c r="Z59" s="399">
        <v>24</v>
      </c>
      <c r="AA59" s="88">
        <v>1</v>
      </c>
      <c r="AB59" s="128">
        <v>72</v>
      </c>
      <c r="AC59" s="8">
        <v>51.45</v>
      </c>
      <c r="AD59" s="399">
        <v>4</v>
      </c>
      <c r="AE59" s="25">
        <f t="shared" si="0"/>
        <v>218</v>
      </c>
      <c r="AF59" s="10"/>
    </row>
    <row r="60" spans="1:32" ht="15" customHeight="1" x14ac:dyDescent="0.25">
      <c r="A60" s="164">
        <v>10</v>
      </c>
      <c r="B60" s="267" t="s">
        <v>92</v>
      </c>
      <c r="C60" s="730">
        <v>12</v>
      </c>
      <c r="D60" s="799">
        <v>50.5</v>
      </c>
      <c r="E60" s="731">
        <v>54.04</v>
      </c>
      <c r="F60" s="500">
        <v>63</v>
      </c>
      <c r="G60" s="498">
        <v>14</v>
      </c>
      <c r="H60" s="678">
        <v>57.642857142857153</v>
      </c>
      <c r="I60" s="223">
        <v>53.85</v>
      </c>
      <c r="J60" s="614">
        <v>34</v>
      </c>
      <c r="K60" s="86">
        <v>17</v>
      </c>
      <c r="L60" s="240">
        <v>73.17</v>
      </c>
      <c r="M60" s="540">
        <v>57.49</v>
      </c>
      <c r="N60" s="396">
        <v>7</v>
      </c>
      <c r="O60" s="86">
        <v>15</v>
      </c>
      <c r="P60" s="240">
        <v>69.8</v>
      </c>
      <c r="Q60" s="9">
        <v>56.26</v>
      </c>
      <c r="R60" s="396">
        <v>10</v>
      </c>
      <c r="S60" s="86">
        <v>6</v>
      </c>
      <c r="T60" s="130">
        <v>68.333333333333329</v>
      </c>
      <c r="U60" s="53">
        <v>54.87</v>
      </c>
      <c r="V60" s="399">
        <v>7</v>
      </c>
      <c r="W60" s="101">
        <v>12</v>
      </c>
      <c r="X60" s="130">
        <v>57</v>
      </c>
      <c r="Y60" s="31">
        <v>53.21</v>
      </c>
      <c r="Z60" s="399">
        <v>35</v>
      </c>
      <c r="AA60" s="88">
        <v>15</v>
      </c>
      <c r="AB60" s="128">
        <v>63.666666669999998</v>
      </c>
      <c r="AC60" s="8">
        <v>51.45</v>
      </c>
      <c r="AD60" s="399">
        <v>8</v>
      </c>
      <c r="AE60" s="25">
        <f t="shared" si="0"/>
        <v>164</v>
      </c>
      <c r="AF60" s="10"/>
    </row>
    <row r="61" spans="1:32" ht="15" customHeight="1" x14ac:dyDescent="0.25">
      <c r="A61" s="164">
        <v>11</v>
      </c>
      <c r="B61" s="18" t="s">
        <v>25</v>
      </c>
      <c r="C61" s="679">
        <v>3</v>
      </c>
      <c r="D61" s="686">
        <v>46</v>
      </c>
      <c r="E61" s="732">
        <v>54.04</v>
      </c>
      <c r="F61" s="499">
        <v>76</v>
      </c>
      <c r="G61" s="608">
        <v>2</v>
      </c>
      <c r="H61" s="656">
        <v>72</v>
      </c>
      <c r="I61" s="9">
        <v>53.85</v>
      </c>
      <c r="J61" s="288">
        <v>4</v>
      </c>
      <c r="K61" s="86">
        <v>7</v>
      </c>
      <c r="L61" s="240">
        <v>45</v>
      </c>
      <c r="M61" s="525">
        <v>57.49</v>
      </c>
      <c r="N61" s="397">
        <v>83</v>
      </c>
      <c r="O61" s="86">
        <v>4</v>
      </c>
      <c r="P61" s="240">
        <v>55</v>
      </c>
      <c r="Q61" s="9">
        <v>56.26</v>
      </c>
      <c r="R61" s="397">
        <v>58</v>
      </c>
      <c r="S61" s="86">
        <v>5</v>
      </c>
      <c r="T61" s="153">
        <v>54</v>
      </c>
      <c r="U61" s="111">
        <v>54.87</v>
      </c>
      <c r="V61" s="399">
        <v>43</v>
      </c>
      <c r="W61" s="101">
        <v>4</v>
      </c>
      <c r="X61" s="151">
        <v>43.5</v>
      </c>
      <c r="Y61" s="102">
        <v>53.21</v>
      </c>
      <c r="Z61" s="399">
        <v>82</v>
      </c>
      <c r="AA61" s="88">
        <v>2</v>
      </c>
      <c r="AB61" s="129">
        <v>43</v>
      </c>
      <c r="AC61" s="206">
        <v>51.45</v>
      </c>
      <c r="AD61" s="399">
        <v>76</v>
      </c>
      <c r="AE61" s="25">
        <f t="shared" si="0"/>
        <v>422</v>
      </c>
      <c r="AF61" s="10"/>
    </row>
    <row r="62" spans="1:32" ht="15" customHeight="1" x14ac:dyDescent="0.25">
      <c r="A62" s="164">
        <v>12</v>
      </c>
      <c r="B62" s="18" t="s">
        <v>139</v>
      </c>
      <c r="C62" s="679">
        <v>9</v>
      </c>
      <c r="D62" s="686">
        <v>45.3</v>
      </c>
      <c r="E62" s="732">
        <v>54.04</v>
      </c>
      <c r="F62" s="499">
        <v>78</v>
      </c>
      <c r="G62" s="608">
        <v>5</v>
      </c>
      <c r="H62" s="656">
        <v>54</v>
      </c>
      <c r="I62" s="9">
        <v>53.85</v>
      </c>
      <c r="J62" s="288">
        <v>51</v>
      </c>
      <c r="K62" s="86">
        <v>3</v>
      </c>
      <c r="L62" s="240">
        <v>66</v>
      </c>
      <c r="M62" s="525">
        <v>57.49</v>
      </c>
      <c r="N62" s="397">
        <v>16</v>
      </c>
      <c r="O62" s="349">
        <v>7</v>
      </c>
      <c r="P62" s="9">
        <v>45.71</v>
      </c>
      <c r="Q62" s="9">
        <v>56.26</v>
      </c>
      <c r="R62" s="397">
        <v>84</v>
      </c>
      <c r="S62" s="86">
        <v>6</v>
      </c>
      <c r="T62" s="153">
        <v>46.666666666666664</v>
      </c>
      <c r="U62" s="111">
        <v>54.87</v>
      </c>
      <c r="V62" s="399">
        <v>76</v>
      </c>
      <c r="W62" s="101">
        <v>7</v>
      </c>
      <c r="X62" s="153">
        <v>49.714285714285715</v>
      </c>
      <c r="Y62" s="102">
        <v>53.21</v>
      </c>
      <c r="Z62" s="399">
        <v>68</v>
      </c>
      <c r="AA62" s="88">
        <v>3</v>
      </c>
      <c r="AB62" s="30">
        <v>50.333333330000002</v>
      </c>
      <c r="AC62" s="206">
        <v>51.45</v>
      </c>
      <c r="AD62" s="399">
        <v>47</v>
      </c>
      <c r="AE62" s="25">
        <f t="shared" si="0"/>
        <v>420</v>
      </c>
      <c r="AF62" s="10"/>
    </row>
    <row r="63" spans="1:32" ht="15" customHeight="1" x14ac:dyDescent="0.25">
      <c r="A63" s="164">
        <v>13</v>
      </c>
      <c r="B63" s="18" t="s">
        <v>27</v>
      </c>
      <c r="C63" s="679">
        <v>2</v>
      </c>
      <c r="D63" s="686">
        <v>45</v>
      </c>
      <c r="E63" s="732">
        <v>54.04</v>
      </c>
      <c r="F63" s="499">
        <v>80</v>
      </c>
      <c r="G63" s="608">
        <v>4</v>
      </c>
      <c r="H63" s="656">
        <v>55.25</v>
      </c>
      <c r="I63" s="9">
        <v>53.85</v>
      </c>
      <c r="J63" s="288">
        <v>47</v>
      </c>
      <c r="K63" s="86">
        <v>4</v>
      </c>
      <c r="L63" s="240">
        <v>44.75</v>
      </c>
      <c r="M63" s="525">
        <v>57.49</v>
      </c>
      <c r="N63" s="397">
        <v>85</v>
      </c>
      <c r="O63" s="86"/>
      <c r="P63" s="240"/>
      <c r="Q63" s="9">
        <v>56.26</v>
      </c>
      <c r="R63" s="397">
        <v>105</v>
      </c>
      <c r="S63" s="86">
        <v>6</v>
      </c>
      <c r="T63" s="153">
        <v>53.333333333333336</v>
      </c>
      <c r="U63" s="111">
        <v>54.87</v>
      </c>
      <c r="V63" s="399">
        <v>49</v>
      </c>
      <c r="W63" s="101">
        <v>6</v>
      </c>
      <c r="X63" s="99">
        <v>55.833333333333336</v>
      </c>
      <c r="Y63" s="102">
        <v>53.21</v>
      </c>
      <c r="Z63" s="373">
        <v>41</v>
      </c>
      <c r="AA63" s="101"/>
      <c r="AB63" s="99"/>
      <c r="AC63" s="206">
        <v>51.45</v>
      </c>
      <c r="AD63" s="373">
        <v>96</v>
      </c>
      <c r="AE63" s="25">
        <f t="shared" si="0"/>
        <v>503</v>
      </c>
      <c r="AF63" s="10"/>
    </row>
    <row r="64" spans="1:32" ht="15" customHeight="1" x14ac:dyDescent="0.25">
      <c r="A64" s="164">
        <v>14</v>
      </c>
      <c r="B64" s="18" t="s">
        <v>28</v>
      </c>
      <c r="C64" s="679"/>
      <c r="D64" s="686"/>
      <c r="E64" s="732">
        <v>54.04</v>
      </c>
      <c r="F64" s="499">
        <v>96</v>
      </c>
      <c r="G64" s="608">
        <v>2</v>
      </c>
      <c r="H64" s="656">
        <v>69.5</v>
      </c>
      <c r="I64" s="9">
        <v>53.85</v>
      </c>
      <c r="J64" s="288">
        <v>6</v>
      </c>
      <c r="K64" s="86">
        <v>1</v>
      </c>
      <c r="L64" s="241">
        <v>91</v>
      </c>
      <c r="M64" s="525">
        <v>57.49</v>
      </c>
      <c r="N64" s="397">
        <v>1</v>
      </c>
      <c r="O64" s="86">
        <v>5</v>
      </c>
      <c r="P64" s="241">
        <v>47.6</v>
      </c>
      <c r="Q64" s="9">
        <v>56.26</v>
      </c>
      <c r="R64" s="397">
        <v>80</v>
      </c>
      <c r="S64" s="86">
        <v>3</v>
      </c>
      <c r="T64" s="151">
        <v>51.666666666666664</v>
      </c>
      <c r="U64" s="111">
        <v>54.87</v>
      </c>
      <c r="V64" s="399">
        <v>57</v>
      </c>
      <c r="W64" s="101">
        <v>11</v>
      </c>
      <c r="X64" s="153">
        <v>32.727272727272727</v>
      </c>
      <c r="Y64" s="102">
        <v>53.21</v>
      </c>
      <c r="Z64" s="399">
        <v>104</v>
      </c>
      <c r="AA64" s="88">
        <v>6</v>
      </c>
      <c r="AB64" s="129">
        <v>35.166666669999998</v>
      </c>
      <c r="AC64" s="206">
        <v>51.45</v>
      </c>
      <c r="AD64" s="399">
        <v>88</v>
      </c>
      <c r="AE64" s="25">
        <f t="shared" si="0"/>
        <v>432</v>
      </c>
      <c r="AF64" s="10"/>
    </row>
    <row r="65" spans="1:32" ht="15" customHeight="1" x14ac:dyDescent="0.25">
      <c r="A65" s="164">
        <v>15</v>
      </c>
      <c r="B65" s="18" t="s">
        <v>91</v>
      </c>
      <c r="C65" s="679"/>
      <c r="D65" s="686"/>
      <c r="E65" s="732">
        <v>54.04</v>
      </c>
      <c r="F65" s="499">
        <v>96</v>
      </c>
      <c r="G65" s="608">
        <v>6</v>
      </c>
      <c r="H65" s="656">
        <v>43.333333333333343</v>
      </c>
      <c r="I65" s="9">
        <v>53.85</v>
      </c>
      <c r="J65" s="288">
        <v>72</v>
      </c>
      <c r="K65" s="86">
        <v>1</v>
      </c>
      <c r="L65" s="241">
        <v>40</v>
      </c>
      <c r="M65" s="525">
        <v>57.49</v>
      </c>
      <c r="N65" s="397">
        <v>93</v>
      </c>
      <c r="O65" s="86">
        <v>3</v>
      </c>
      <c r="P65" s="241">
        <v>63.33</v>
      </c>
      <c r="Q65" s="9">
        <v>56.26</v>
      </c>
      <c r="R65" s="397">
        <v>24</v>
      </c>
      <c r="S65" s="86">
        <v>1</v>
      </c>
      <c r="T65" s="151">
        <v>40</v>
      </c>
      <c r="U65" s="111">
        <v>54.87</v>
      </c>
      <c r="V65" s="399">
        <v>93</v>
      </c>
      <c r="W65" s="101">
        <v>3</v>
      </c>
      <c r="X65" s="153">
        <v>52.666666666666664</v>
      </c>
      <c r="Y65" s="102">
        <v>53.21</v>
      </c>
      <c r="Z65" s="399">
        <v>54</v>
      </c>
      <c r="AA65" s="101">
        <v>2</v>
      </c>
      <c r="AB65" s="99">
        <v>33</v>
      </c>
      <c r="AC65" s="206">
        <v>51.45</v>
      </c>
      <c r="AD65" s="399">
        <v>89</v>
      </c>
      <c r="AE65" s="25">
        <f t="shared" si="0"/>
        <v>521</v>
      </c>
      <c r="AF65" s="10"/>
    </row>
    <row r="66" spans="1:32" ht="15" customHeight="1" x14ac:dyDescent="0.25">
      <c r="A66" s="164">
        <v>16</v>
      </c>
      <c r="B66" s="18" t="s">
        <v>29</v>
      </c>
      <c r="C66" s="679"/>
      <c r="D66" s="686"/>
      <c r="E66" s="732">
        <v>54.04</v>
      </c>
      <c r="F66" s="499">
        <v>96</v>
      </c>
      <c r="G66" s="608">
        <v>1</v>
      </c>
      <c r="H66" s="656">
        <v>25</v>
      </c>
      <c r="I66" s="9">
        <v>53.85</v>
      </c>
      <c r="J66" s="288">
        <v>92</v>
      </c>
      <c r="K66" s="86">
        <v>1</v>
      </c>
      <c r="L66" s="241">
        <v>40</v>
      </c>
      <c r="M66" s="525">
        <v>57.49</v>
      </c>
      <c r="N66" s="397">
        <v>94</v>
      </c>
      <c r="O66" s="86">
        <v>1</v>
      </c>
      <c r="P66" s="241">
        <v>25</v>
      </c>
      <c r="Q66" s="9">
        <v>56.26</v>
      </c>
      <c r="R66" s="397">
        <v>104</v>
      </c>
      <c r="S66" s="86">
        <v>2</v>
      </c>
      <c r="T66" s="151">
        <v>46.5</v>
      </c>
      <c r="U66" s="111">
        <v>54.87</v>
      </c>
      <c r="V66" s="399">
        <v>77</v>
      </c>
      <c r="W66" s="101">
        <v>3</v>
      </c>
      <c r="X66" s="151">
        <v>58.666666666666664</v>
      </c>
      <c r="Y66" s="102">
        <v>53.21</v>
      </c>
      <c r="Z66" s="399">
        <v>32</v>
      </c>
      <c r="AA66" s="88"/>
      <c r="AB66" s="129"/>
      <c r="AC66" s="206">
        <v>51.45</v>
      </c>
      <c r="AD66" s="399">
        <v>96</v>
      </c>
      <c r="AE66" s="25">
        <f t="shared" si="0"/>
        <v>591</v>
      </c>
      <c r="AF66" s="10"/>
    </row>
    <row r="67" spans="1:32" ht="15" customHeight="1" x14ac:dyDescent="0.25">
      <c r="A67" s="164">
        <v>17</v>
      </c>
      <c r="B67" s="18" t="s">
        <v>30</v>
      </c>
      <c r="C67" s="679"/>
      <c r="D67" s="686"/>
      <c r="E67" s="732">
        <v>54.04</v>
      </c>
      <c r="F67" s="499">
        <v>96</v>
      </c>
      <c r="G67" s="608"/>
      <c r="H67" s="9"/>
      <c r="I67" s="9">
        <v>53.85</v>
      </c>
      <c r="J67" s="288">
        <v>94</v>
      </c>
      <c r="K67" s="86">
        <v>1</v>
      </c>
      <c r="L67" s="241">
        <v>41</v>
      </c>
      <c r="M67" s="525">
        <v>57.49</v>
      </c>
      <c r="N67" s="397">
        <v>91</v>
      </c>
      <c r="O67" s="86">
        <v>2</v>
      </c>
      <c r="P67" s="241">
        <v>42</v>
      </c>
      <c r="Q67" s="9">
        <v>56.26</v>
      </c>
      <c r="R67" s="397">
        <v>92</v>
      </c>
      <c r="S67" s="86">
        <v>3</v>
      </c>
      <c r="T67" s="151">
        <v>54</v>
      </c>
      <c r="U67" s="111">
        <v>54.87</v>
      </c>
      <c r="V67" s="399">
        <v>44</v>
      </c>
      <c r="W67" s="101"/>
      <c r="X67" s="151"/>
      <c r="Y67" s="102">
        <v>53.21</v>
      </c>
      <c r="Z67" s="399">
        <v>106</v>
      </c>
      <c r="AA67" s="88"/>
      <c r="AB67" s="129"/>
      <c r="AC67" s="206">
        <v>51.45</v>
      </c>
      <c r="AD67" s="399">
        <v>96</v>
      </c>
      <c r="AE67" s="25">
        <f t="shared" si="0"/>
        <v>619</v>
      </c>
      <c r="AF67" s="10"/>
    </row>
    <row r="68" spans="1:32" ht="15" customHeight="1" x14ac:dyDescent="0.25">
      <c r="A68" s="41">
        <v>18</v>
      </c>
      <c r="B68" s="267" t="s">
        <v>93</v>
      </c>
      <c r="C68" s="730"/>
      <c r="D68" s="799"/>
      <c r="E68" s="731">
        <v>54.04</v>
      </c>
      <c r="F68" s="500">
        <v>96</v>
      </c>
      <c r="G68" s="498"/>
      <c r="H68" s="223"/>
      <c r="I68" s="223">
        <v>53.85</v>
      </c>
      <c r="J68" s="614">
        <v>94</v>
      </c>
      <c r="K68" s="526"/>
      <c r="L68" s="223"/>
      <c r="M68" s="540">
        <v>57.49</v>
      </c>
      <c r="N68" s="397">
        <v>105</v>
      </c>
      <c r="O68" s="86">
        <v>1</v>
      </c>
      <c r="P68" s="240">
        <v>65</v>
      </c>
      <c r="Q68" s="9">
        <v>56.26</v>
      </c>
      <c r="R68" s="397">
        <v>18</v>
      </c>
      <c r="S68" s="86">
        <v>1</v>
      </c>
      <c r="T68" s="153">
        <v>34</v>
      </c>
      <c r="U68" s="111">
        <v>54.87</v>
      </c>
      <c r="V68" s="373">
        <v>104</v>
      </c>
      <c r="W68" s="101">
        <v>4</v>
      </c>
      <c r="X68" s="99">
        <v>35.75</v>
      </c>
      <c r="Y68" s="102">
        <v>53.21</v>
      </c>
      <c r="Z68" s="373">
        <v>100</v>
      </c>
      <c r="AA68" s="101"/>
      <c r="AB68" s="99"/>
      <c r="AC68" s="206">
        <v>51.45</v>
      </c>
      <c r="AD68" s="373">
        <v>96</v>
      </c>
      <c r="AE68" s="25">
        <f t="shared" si="0"/>
        <v>613</v>
      </c>
      <c r="AF68" s="10"/>
    </row>
    <row r="69" spans="1:32" ht="15" customHeight="1" thickBot="1" x14ac:dyDescent="0.3">
      <c r="A69" s="187">
        <v>19</v>
      </c>
      <c r="B69" s="18" t="s">
        <v>32</v>
      </c>
      <c r="C69" s="679"/>
      <c r="D69" s="686"/>
      <c r="E69" s="732">
        <v>54.04</v>
      </c>
      <c r="F69" s="499">
        <v>96</v>
      </c>
      <c r="G69" s="608">
        <v>1</v>
      </c>
      <c r="H69" s="656">
        <v>32</v>
      </c>
      <c r="I69" s="9">
        <v>53.85</v>
      </c>
      <c r="J69" s="288">
        <v>86</v>
      </c>
      <c r="K69" s="349">
        <v>5</v>
      </c>
      <c r="L69" s="656">
        <v>29.6</v>
      </c>
      <c r="M69" s="525">
        <v>57.49</v>
      </c>
      <c r="N69" s="397">
        <v>102</v>
      </c>
      <c r="O69" s="86">
        <v>3</v>
      </c>
      <c r="P69" s="241">
        <v>46</v>
      </c>
      <c r="Q69" s="9">
        <v>56.26</v>
      </c>
      <c r="R69" s="397">
        <v>83</v>
      </c>
      <c r="S69" s="86">
        <v>1</v>
      </c>
      <c r="T69" s="151">
        <v>37</v>
      </c>
      <c r="U69" s="111">
        <v>54.87</v>
      </c>
      <c r="V69" s="399">
        <v>102</v>
      </c>
      <c r="W69" s="101">
        <v>6</v>
      </c>
      <c r="X69" s="151">
        <v>36.833333333333336</v>
      </c>
      <c r="Y69" s="102">
        <v>53.21</v>
      </c>
      <c r="Z69" s="399">
        <v>99</v>
      </c>
      <c r="AA69" s="101">
        <v>9</v>
      </c>
      <c r="AB69" s="99">
        <v>40.888888889999997</v>
      </c>
      <c r="AC69" s="206">
        <v>51.45</v>
      </c>
      <c r="AD69" s="399">
        <v>80</v>
      </c>
      <c r="AE69" s="444">
        <f t="shared" si="0"/>
        <v>648</v>
      </c>
      <c r="AF69" s="10"/>
    </row>
    <row r="70" spans="1:32" ht="15" customHeight="1" thickBot="1" x14ac:dyDescent="0.3">
      <c r="A70" s="228"/>
      <c r="B70" s="445" t="s">
        <v>148</v>
      </c>
      <c r="C70" s="446">
        <f>SUM(C71:C85)</f>
        <v>101</v>
      </c>
      <c r="D70" s="452">
        <f>AVERAGE(D71:D85)</f>
        <v>52.772727272727273</v>
      </c>
      <c r="E70" s="447">
        <v>54.04</v>
      </c>
      <c r="F70" s="414"/>
      <c r="G70" s="446">
        <f>SUM(G71:G85)</f>
        <v>81</v>
      </c>
      <c r="H70" s="452">
        <f>AVERAGE(H71:H85)</f>
        <v>50.004664438874975</v>
      </c>
      <c r="I70" s="233">
        <v>53.85</v>
      </c>
      <c r="J70" s="414"/>
      <c r="K70" s="446">
        <f>SUM(K71:K85)</f>
        <v>87</v>
      </c>
      <c r="L70" s="452">
        <f>AVERAGE(L71:L85)</f>
        <v>52.31133333333333</v>
      </c>
      <c r="M70" s="447">
        <v>57.49</v>
      </c>
      <c r="N70" s="414"/>
      <c r="O70" s="446">
        <f>SUM(O71:O85)</f>
        <v>75</v>
      </c>
      <c r="P70" s="452">
        <f>AVERAGE(P71:P85)</f>
        <v>54.399999999999991</v>
      </c>
      <c r="Q70" s="447">
        <v>56.26</v>
      </c>
      <c r="R70" s="414"/>
      <c r="S70" s="588">
        <f>SUM(S71:S85)</f>
        <v>85</v>
      </c>
      <c r="T70" s="434">
        <f>AVERAGE(T71:T85)</f>
        <v>54.050850340136058</v>
      </c>
      <c r="U70" s="431">
        <v>54.87</v>
      </c>
      <c r="V70" s="432"/>
      <c r="W70" s="448">
        <f>SUM(W71:W85)</f>
        <v>89</v>
      </c>
      <c r="X70" s="434">
        <f>AVERAGE(X71:X85)</f>
        <v>53.958549783549778</v>
      </c>
      <c r="Y70" s="435">
        <v>53.21</v>
      </c>
      <c r="Z70" s="438"/>
      <c r="AA70" s="448">
        <f>SUM(AA71:AA85)</f>
        <v>109</v>
      </c>
      <c r="AB70" s="443">
        <f>AVERAGE(AB71:AB85)</f>
        <v>49.319359888461534</v>
      </c>
      <c r="AC70" s="435">
        <v>51.45</v>
      </c>
      <c r="AD70" s="438"/>
      <c r="AE70" s="439"/>
      <c r="AF70" s="10"/>
    </row>
    <row r="71" spans="1:32" ht="15" customHeight="1" x14ac:dyDescent="0.25">
      <c r="A71" s="40">
        <v>1</v>
      </c>
      <c r="B71" s="18" t="s">
        <v>35</v>
      </c>
      <c r="C71" s="679">
        <v>8</v>
      </c>
      <c r="D71" s="686">
        <v>62.6</v>
      </c>
      <c r="E71" s="732">
        <v>54.04</v>
      </c>
      <c r="F71" s="499">
        <v>12</v>
      </c>
      <c r="G71" s="608">
        <v>4</v>
      </c>
      <c r="H71" s="656">
        <v>67.75</v>
      </c>
      <c r="I71" s="9">
        <v>53.85</v>
      </c>
      <c r="J71" s="288">
        <v>11</v>
      </c>
      <c r="K71" s="86">
        <v>2</v>
      </c>
      <c r="L71" s="240">
        <v>58</v>
      </c>
      <c r="M71" s="525">
        <v>57.49</v>
      </c>
      <c r="N71" s="397">
        <v>45</v>
      </c>
      <c r="O71" s="86">
        <v>1</v>
      </c>
      <c r="P71" s="240">
        <v>72</v>
      </c>
      <c r="Q71" s="9">
        <v>56.26</v>
      </c>
      <c r="R71" s="397">
        <v>7</v>
      </c>
      <c r="S71" s="86">
        <v>2</v>
      </c>
      <c r="T71" s="153">
        <v>60</v>
      </c>
      <c r="U71" s="111">
        <v>54.87</v>
      </c>
      <c r="V71" s="399">
        <v>25</v>
      </c>
      <c r="W71" s="101">
        <v>5</v>
      </c>
      <c r="X71" s="151">
        <v>67</v>
      </c>
      <c r="Y71" s="102">
        <v>53.21</v>
      </c>
      <c r="Z71" s="399">
        <v>5</v>
      </c>
      <c r="AA71" s="88">
        <v>9</v>
      </c>
      <c r="AB71" s="129">
        <v>55.444444439999998</v>
      </c>
      <c r="AC71" s="206">
        <v>51.45</v>
      </c>
      <c r="AD71" s="399">
        <v>22</v>
      </c>
      <c r="AE71" s="169">
        <f t="shared" ref="AE71:AE129" si="3">N71+R71+V71+Z71+AD71+J71+F71</f>
        <v>127</v>
      </c>
      <c r="AF71" s="10"/>
    </row>
    <row r="72" spans="1:32" ht="15" customHeight="1" x14ac:dyDescent="0.25">
      <c r="A72" s="164">
        <v>2</v>
      </c>
      <c r="B72" s="18" t="s">
        <v>111</v>
      </c>
      <c r="C72" s="679">
        <v>9</v>
      </c>
      <c r="D72" s="686">
        <v>62.4</v>
      </c>
      <c r="E72" s="732">
        <v>54.04</v>
      </c>
      <c r="F72" s="499">
        <v>14</v>
      </c>
      <c r="G72" s="608">
        <v>4</v>
      </c>
      <c r="H72" s="656">
        <v>50.25</v>
      </c>
      <c r="I72" s="9">
        <v>53.85</v>
      </c>
      <c r="J72" s="288">
        <v>66</v>
      </c>
      <c r="K72" s="86">
        <v>8</v>
      </c>
      <c r="L72" s="240">
        <v>53.75</v>
      </c>
      <c r="M72" s="525">
        <v>57.49</v>
      </c>
      <c r="N72" s="397">
        <v>66</v>
      </c>
      <c r="O72" s="86">
        <v>5</v>
      </c>
      <c r="P72" s="240">
        <v>62</v>
      </c>
      <c r="Q72" s="9">
        <v>56.26</v>
      </c>
      <c r="R72" s="397">
        <v>27</v>
      </c>
      <c r="S72" s="86">
        <v>1</v>
      </c>
      <c r="T72" s="153">
        <v>54</v>
      </c>
      <c r="U72" s="111">
        <v>54.87</v>
      </c>
      <c r="V72" s="399">
        <v>47</v>
      </c>
      <c r="W72" s="101">
        <v>1</v>
      </c>
      <c r="X72" s="153">
        <v>52</v>
      </c>
      <c r="Y72" s="102">
        <v>53.21</v>
      </c>
      <c r="Z72" s="399">
        <v>61</v>
      </c>
      <c r="AA72" s="88">
        <v>8</v>
      </c>
      <c r="AB72" s="128">
        <v>51.375</v>
      </c>
      <c r="AC72" s="206">
        <v>51.45</v>
      </c>
      <c r="AD72" s="399">
        <v>42</v>
      </c>
      <c r="AE72" s="25">
        <f t="shared" si="3"/>
        <v>323</v>
      </c>
      <c r="AF72" s="10"/>
    </row>
    <row r="73" spans="1:32" ht="15" customHeight="1" x14ac:dyDescent="0.25">
      <c r="A73" s="164">
        <v>3</v>
      </c>
      <c r="B73" s="18" t="s">
        <v>96</v>
      </c>
      <c r="C73" s="679">
        <v>13</v>
      </c>
      <c r="D73" s="686">
        <v>61.4</v>
      </c>
      <c r="E73" s="732">
        <v>54.04</v>
      </c>
      <c r="F73" s="499">
        <v>18</v>
      </c>
      <c r="G73" s="608">
        <v>19</v>
      </c>
      <c r="H73" s="656">
        <v>60.421052631578952</v>
      </c>
      <c r="I73" s="9">
        <v>53.85</v>
      </c>
      <c r="J73" s="288">
        <v>31</v>
      </c>
      <c r="K73" s="86">
        <v>9</v>
      </c>
      <c r="L73" s="242">
        <v>57</v>
      </c>
      <c r="M73" s="525">
        <v>57.49</v>
      </c>
      <c r="N73" s="397">
        <v>49</v>
      </c>
      <c r="O73" s="86">
        <v>7</v>
      </c>
      <c r="P73" s="242">
        <v>58</v>
      </c>
      <c r="Q73" s="9">
        <v>56.26</v>
      </c>
      <c r="R73" s="397">
        <v>40</v>
      </c>
      <c r="S73" s="86">
        <v>15</v>
      </c>
      <c r="T73" s="98">
        <v>58.333333333333336</v>
      </c>
      <c r="U73" s="111">
        <v>54.87</v>
      </c>
      <c r="V73" s="399">
        <v>31</v>
      </c>
      <c r="W73" s="101">
        <v>14</v>
      </c>
      <c r="X73" s="153">
        <v>66.571428571428569</v>
      </c>
      <c r="Y73" s="102">
        <v>53.21</v>
      </c>
      <c r="Z73" s="399">
        <v>6</v>
      </c>
      <c r="AA73" s="88">
        <v>12</v>
      </c>
      <c r="AB73" s="129">
        <v>58.75</v>
      </c>
      <c r="AC73" s="206">
        <v>51.45</v>
      </c>
      <c r="AD73" s="399">
        <v>15</v>
      </c>
      <c r="AE73" s="25">
        <f t="shared" si="3"/>
        <v>190</v>
      </c>
      <c r="AF73" s="10"/>
    </row>
    <row r="74" spans="1:32" ht="15" customHeight="1" x14ac:dyDescent="0.25">
      <c r="A74" s="164">
        <v>4</v>
      </c>
      <c r="B74" s="18" t="s">
        <v>112</v>
      </c>
      <c r="C74" s="679">
        <v>17</v>
      </c>
      <c r="D74" s="686">
        <v>58.3</v>
      </c>
      <c r="E74" s="732">
        <v>54.04</v>
      </c>
      <c r="F74" s="499">
        <v>26</v>
      </c>
      <c r="G74" s="608">
        <v>7</v>
      </c>
      <c r="H74" s="656">
        <v>37.142857142857153</v>
      </c>
      <c r="I74" s="9">
        <v>53.85</v>
      </c>
      <c r="J74" s="288">
        <v>81</v>
      </c>
      <c r="K74" s="86">
        <v>5</v>
      </c>
      <c r="L74" s="240">
        <v>65</v>
      </c>
      <c r="M74" s="525">
        <v>57.49</v>
      </c>
      <c r="N74" s="397">
        <v>18</v>
      </c>
      <c r="O74" s="86">
        <v>7</v>
      </c>
      <c r="P74" s="240">
        <v>52</v>
      </c>
      <c r="Q74" s="9">
        <v>56.26</v>
      </c>
      <c r="R74" s="397">
        <v>67</v>
      </c>
      <c r="S74" s="86">
        <v>8</v>
      </c>
      <c r="T74" s="153">
        <v>51.375</v>
      </c>
      <c r="U74" s="111">
        <v>54.87</v>
      </c>
      <c r="V74" s="399">
        <v>58</v>
      </c>
      <c r="W74" s="101">
        <v>8</v>
      </c>
      <c r="X74" s="153">
        <v>55.25</v>
      </c>
      <c r="Y74" s="102">
        <v>53.21</v>
      </c>
      <c r="Z74" s="399">
        <v>44</v>
      </c>
      <c r="AA74" s="88">
        <v>5</v>
      </c>
      <c r="AB74" s="129">
        <v>40.4</v>
      </c>
      <c r="AC74" s="206">
        <v>51.45</v>
      </c>
      <c r="AD74" s="399">
        <v>82</v>
      </c>
      <c r="AE74" s="25">
        <f t="shared" si="3"/>
        <v>376</v>
      </c>
      <c r="AF74" s="10"/>
    </row>
    <row r="75" spans="1:32" ht="15" customHeight="1" x14ac:dyDescent="0.25">
      <c r="A75" s="164">
        <v>5</v>
      </c>
      <c r="B75" s="18" t="s">
        <v>186</v>
      </c>
      <c r="C75" s="679">
        <v>8</v>
      </c>
      <c r="D75" s="686">
        <v>56</v>
      </c>
      <c r="E75" s="732">
        <v>54.04</v>
      </c>
      <c r="F75" s="499">
        <v>37</v>
      </c>
      <c r="G75" s="608">
        <v>2</v>
      </c>
      <c r="H75" s="656">
        <v>35.5</v>
      </c>
      <c r="I75" s="9">
        <v>53.85</v>
      </c>
      <c r="J75" s="288">
        <v>83</v>
      </c>
      <c r="K75" s="86">
        <v>7</v>
      </c>
      <c r="L75" s="241">
        <v>53</v>
      </c>
      <c r="M75" s="525">
        <v>57.49</v>
      </c>
      <c r="N75" s="397">
        <v>68</v>
      </c>
      <c r="O75" s="86">
        <v>7</v>
      </c>
      <c r="P75" s="241">
        <v>45</v>
      </c>
      <c r="Q75" s="9">
        <v>56.26</v>
      </c>
      <c r="R75" s="397">
        <v>86</v>
      </c>
      <c r="S75" s="86">
        <v>7</v>
      </c>
      <c r="T75" s="151">
        <v>49</v>
      </c>
      <c r="U75" s="111">
        <v>54.87</v>
      </c>
      <c r="V75" s="399">
        <v>66</v>
      </c>
      <c r="W75" s="101">
        <v>4</v>
      </c>
      <c r="X75" s="151">
        <v>52.25</v>
      </c>
      <c r="Y75" s="102">
        <v>53.21</v>
      </c>
      <c r="Z75" s="399">
        <v>59</v>
      </c>
      <c r="AA75" s="88">
        <v>6</v>
      </c>
      <c r="AB75" s="129">
        <v>50.333333330000002</v>
      </c>
      <c r="AC75" s="206">
        <v>51.45</v>
      </c>
      <c r="AD75" s="399">
        <v>46</v>
      </c>
      <c r="AE75" s="168">
        <f t="shared" si="3"/>
        <v>445</v>
      </c>
      <c r="AF75" s="10"/>
    </row>
    <row r="76" spans="1:32" ht="15" customHeight="1" x14ac:dyDescent="0.25">
      <c r="A76" s="164">
        <v>6</v>
      </c>
      <c r="B76" s="18" t="s">
        <v>100</v>
      </c>
      <c r="C76" s="679">
        <v>5</v>
      </c>
      <c r="D76" s="686">
        <v>55.6</v>
      </c>
      <c r="E76" s="732">
        <v>54.04</v>
      </c>
      <c r="F76" s="499">
        <v>38</v>
      </c>
      <c r="G76" s="608">
        <v>9</v>
      </c>
      <c r="H76" s="656">
        <v>36.777777777777779</v>
      </c>
      <c r="I76" s="9">
        <v>53.85</v>
      </c>
      <c r="J76" s="288">
        <v>82</v>
      </c>
      <c r="K76" s="86">
        <v>6</v>
      </c>
      <c r="L76" s="240">
        <v>61</v>
      </c>
      <c r="M76" s="525">
        <v>57.49</v>
      </c>
      <c r="N76" s="397">
        <v>35</v>
      </c>
      <c r="O76" s="86">
        <v>10</v>
      </c>
      <c r="P76" s="240">
        <v>39</v>
      </c>
      <c r="Q76" s="9">
        <v>56.26</v>
      </c>
      <c r="R76" s="397">
        <v>98</v>
      </c>
      <c r="S76" s="86">
        <v>5</v>
      </c>
      <c r="T76" s="153">
        <v>38.200000000000003</v>
      </c>
      <c r="U76" s="111">
        <v>54.87</v>
      </c>
      <c r="V76" s="399">
        <v>96</v>
      </c>
      <c r="W76" s="101">
        <v>15</v>
      </c>
      <c r="X76" s="153">
        <v>42.4</v>
      </c>
      <c r="Y76" s="102">
        <v>53.21</v>
      </c>
      <c r="Z76" s="399">
        <v>86</v>
      </c>
      <c r="AA76" s="88">
        <v>17</v>
      </c>
      <c r="AB76" s="128">
        <v>38.352941180000002</v>
      </c>
      <c r="AC76" s="206">
        <v>51.45</v>
      </c>
      <c r="AD76" s="399">
        <v>85</v>
      </c>
      <c r="AE76" s="25">
        <f t="shared" si="3"/>
        <v>520</v>
      </c>
      <c r="AF76" s="10"/>
    </row>
    <row r="77" spans="1:32" ht="15" customHeight="1" x14ac:dyDescent="0.25">
      <c r="A77" s="164">
        <v>7</v>
      </c>
      <c r="B77" s="18" t="s">
        <v>97</v>
      </c>
      <c r="C77" s="679">
        <v>14</v>
      </c>
      <c r="D77" s="686">
        <v>53.6</v>
      </c>
      <c r="E77" s="732">
        <v>54.04</v>
      </c>
      <c r="F77" s="499">
        <v>46</v>
      </c>
      <c r="G77" s="608">
        <v>10</v>
      </c>
      <c r="H77" s="656">
        <v>46.9</v>
      </c>
      <c r="I77" s="9">
        <v>53.85</v>
      </c>
      <c r="J77" s="288">
        <v>71</v>
      </c>
      <c r="K77" s="86">
        <v>14</v>
      </c>
      <c r="L77" s="240">
        <v>65</v>
      </c>
      <c r="M77" s="525">
        <v>57.49</v>
      </c>
      <c r="N77" s="397">
        <v>17</v>
      </c>
      <c r="O77" s="86">
        <v>5</v>
      </c>
      <c r="P77" s="240">
        <v>51</v>
      </c>
      <c r="Q77" s="9">
        <v>56.26</v>
      </c>
      <c r="R77" s="397">
        <v>68</v>
      </c>
      <c r="S77" s="86">
        <v>9</v>
      </c>
      <c r="T77" s="153">
        <v>55.666666666666664</v>
      </c>
      <c r="U77" s="111">
        <v>54.87</v>
      </c>
      <c r="V77" s="399">
        <v>39</v>
      </c>
      <c r="W77" s="101">
        <v>6</v>
      </c>
      <c r="X77" s="153">
        <v>63.833333333333336</v>
      </c>
      <c r="Y77" s="102">
        <v>53.21</v>
      </c>
      <c r="Z77" s="399">
        <v>15</v>
      </c>
      <c r="AA77" s="88">
        <v>11</v>
      </c>
      <c r="AB77" s="128">
        <v>55.545454550000002</v>
      </c>
      <c r="AC77" s="206">
        <v>51.45</v>
      </c>
      <c r="AD77" s="399">
        <v>21</v>
      </c>
      <c r="AE77" s="25">
        <f t="shared" si="3"/>
        <v>277</v>
      </c>
      <c r="AF77" s="10"/>
    </row>
    <row r="78" spans="1:32" ht="15" customHeight="1" x14ac:dyDescent="0.25">
      <c r="A78" s="164">
        <v>8</v>
      </c>
      <c r="B78" s="18" t="s">
        <v>185</v>
      </c>
      <c r="C78" s="679">
        <v>7</v>
      </c>
      <c r="D78" s="686">
        <v>46.9</v>
      </c>
      <c r="E78" s="732">
        <v>54.04</v>
      </c>
      <c r="F78" s="499">
        <v>74</v>
      </c>
      <c r="G78" s="608">
        <v>3</v>
      </c>
      <c r="H78" s="656">
        <v>86</v>
      </c>
      <c r="I78" s="9">
        <v>53.85</v>
      </c>
      <c r="J78" s="288">
        <v>2</v>
      </c>
      <c r="K78" s="86">
        <v>2</v>
      </c>
      <c r="L78" s="240">
        <v>70</v>
      </c>
      <c r="M78" s="525">
        <v>57.49</v>
      </c>
      <c r="N78" s="396">
        <v>11</v>
      </c>
      <c r="O78" s="86">
        <v>1</v>
      </c>
      <c r="P78" s="240">
        <v>57</v>
      </c>
      <c r="Q78" s="9">
        <v>56.26</v>
      </c>
      <c r="R78" s="396">
        <v>47</v>
      </c>
      <c r="S78" s="86">
        <v>2</v>
      </c>
      <c r="T78" s="130">
        <v>67</v>
      </c>
      <c r="U78" s="53">
        <v>54.87</v>
      </c>
      <c r="V78" s="399">
        <v>10</v>
      </c>
      <c r="W78" s="101">
        <v>4</v>
      </c>
      <c r="X78" s="130">
        <v>34.25</v>
      </c>
      <c r="Y78" s="31">
        <v>53.21</v>
      </c>
      <c r="Z78" s="399">
        <v>102</v>
      </c>
      <c r="AA78" s="88">
        <v>5</v>
      </c>
      <c r="AB78" s="128">
        <v>45.4</v>
      </c>
      <c r="AC78" s="8">
        <v>51.45</v>
      </c>
      <c r="AD78" s="399">
        <v>70</v>
      </c>
      <c r="AE78" s="25">
        <f t="shared" si="3"/>
        <v>316</v>
      </c>
      <c r="AF78" s="10"/>
    </row>
    <row r="79" spans="1:32" ht="15" customHeight="1" x14ac:dyDescent="0.25">
      <c r="A79" s="164">
        <v>9</v>
      </c>
      <c r="B79" s="18" t="s">
        <v>184</v>
      </c>
      <c r="C79" s="679">
        <v>3</v>
      </c>
      <c r="D79" s="686">
        <v>42</v>
      </c>
      <c r="E79" s="732">
        <v>54.04</v>
      </c>
      <c r="F79" s="499">
        <v>81</v>
      </c>
      <c r="G79" s="608">
        <v>10</v>
      </c>
      <c r="H79" s="656">
        <v>42.6</v>
      </c>
      <c r="I79" s="9">
        <v>53.85</v>
      </c>
      <c r="J79" s="288">
        <v>74</v>
      </c>
      <c r="K79" s="86">
        <v>3</v>
      </c>
      <c r="L79" s="240">
        <v>37.67</v>
      </c>
      <c r="M79" s="525">
        <v>57.49</v>
      </c>
      <c r="N79" s="397">
        <v>96</v>
      </c>
      <c r="O79" s="86">
        <v>7</v>
      </c>
      <c r="P79" s="240">
        <v>50</v>
      </c>
      <c r="Q79" s="9">
        <v>56.26</v>
      </c>
      <c r="R79" s="397">
        <v>71</v>
      </c>
      <c r="S79" s="86">
        <v>6</v>
      </c>
      <c r="T79" s="153">
        <v>40.166666666666664</v>
      </c>
      <c r="U79" s="111">
        <v>54.87</v>
      </c>
      <c r="V79" s="399">
        <v>92</v>
      </c>
      <c r="W79" s="101">
        <v>7</v>
      </c>
      <c r="X79" s="98">
        <v>55.428571428571431</v>
      </c>
      <c r="Y79" s="102">
        <v>53.21</v>
      </c>
      <c r="Z79" s="399">
        <v>43</v>
      </c>
      <c r="AA79" s="88">
        <v>2</v>
      </c>
      <c r="AB79" s="128">
        <v>56</v>
      </c>
      <c r="AC79" s="206">
        <v>51.45</v>
      </c>
      <c r="AD79" s="399">
        <v>20</v>
      </c>
      <c r="AE79" s="25">
        <f t="shared" si="3"/>
        <v>477</v>
      </c>
      <c r="AF79" s="10"/>
    </row>
    <row r="80" spans="1:32" ht="15" customHeight="1" x14ac:dyDescent="0.25">
      <c r="A80" s="164">
        <v>10</v>
      </c>
      <c r="B80" s="18" t="s">
        <v>98</v>
      </c>
      <c r="C80" s="679">
        <v>6</v>
      </c>
      <c r="D80" s="686">
        <v>42</v>
      </c>
      <c r="E80" s="732">
        <v>54.04</v>
      </c>
      <c r="F80" s="499">
        <v>82</v>
      </c>
      <c r="G80" s="608">
        <v>3</v>
      </c>
      <c r="H80" s="656">
        <v>28.666666666666671</v>
      </c>
      <c r="I80" s="9">
        <v>53.85</v>
      </c>
      <c r="J80" s="288">
        <v>89</v>
      </c>
      <c r="K80" s="86">
        <v>3</v>
      </c>
      <c r="L80" s="241">
        <v>43</v>
      </c>
      <c r="M80" s="525">
        <v>57.49</v>
      </c>
      <c r="N80" s="397">
        <v>89</v>
      </c>
      <c r="O80" s="86">
        <v>3</v>
      </c>
      <c r="P80" s="241">
        <v>38.299999999999997</v>
      </c>
      <c r="Q80" s="9">
        <v>56.26</v>
      </c>
      <c r="R80" s="397">
        <v>99</v>
      </c>
      <c r="S80" s="86">
        <v>6</v>
      </c>
      <c r="T80" s="151">
        <v>44.5</v>
      </c>
      <c r="U80" s="111">
        <v>54.87</v>
      </c>
      <c r="V80" s="399">
        <v>80</v>
      </c>
      <c r="W80" s="101">
        <v>1</v>
      </c>
      <c r="X80" s="98">
        <v>48</v>
      </c>
      <c r="Y80" s="102">
        <v>53.21</v>
      </c>
      <c r="Z80" s="399">
        <v>72</v>
      </c>
      <c r="AA80" s="88"/>
      <c r="AB80" s="128"/>
      <c r="AC80" s="206">
        <v>51.45</v>
      </c>
      <c r="AD80" s="399">
        <v>96</v>
      </c>
      <c r="AE80" s="25">
        <f t="shared" si="3"/>
        <v>607</v>
      </c>
      <c r="AF80" s="10"/>
    </row>
    <row r="81" spans="1:32" ht="15" customHeight="1" x14ac:dyDescent="0.25">
      <c r="A81" s="164">
        <v>11</v>
      </c>
      <c r="B81" s="18" t="s">
        <v>183</v>
      </c>
      <c r="C81" s="679">
        <v>11</v>
      </c>
      <c r="D81" s="686">
        <v>39.700000000000003</v>
      </c>
      <c r="E81" s="732">
        <v>54.04</v>
      </c>
      <c r="F81" s="499">
        <v>86</v>
      </c>
      <c r="G81" s="608">
        <v>7</v>
      </c>
      <c r="H81" s="656">
        <v>51.714285714285722</v>
      </c>
      <c r="I81" s="9">
        <v>53.85</v>
      </c>
      <c r="J81" s="288">
        <v>58</v>
      </c>
      <c r="K81" s="86">
        <v>4</v>
      </c>
      <c r="L81" s="241">
        <v>58.25</v>
      </c>
      <c r="M81" s="525">
        <v>57.49</v>
      </c>
      <c r="N81" s="397">
        <v>43</v>
      </c>
      <c r="O81" s="86">
        <v>8</v>
      </c>
      <c r="P81" s="241">
        <v>57.3</v>
      </c>
      <c r="Q81" s="9">
        <v>56.26</v>
      </c>
      <c r="R81" s="397">
        <v>44</v>
      </c>
      <c r="S81" s="86">
        <v>6</v>
      </c>
      <c r="T81" s="151">
        <v>74.5</v>
      </c>
      <c r="U81" s="111">
        <v>54.87</v>
      </c>
      <c r="V81" s="399">
        <v>1</v>
      </c>
      <c r="W81" s="101">
        <v>5</v>
      </c>
      <c r="X81" s="151">
        <v>56.8</v>
      </c>
      <c r="Y81" s="102">
        <v>53.21</v>
      </c>
      <c r="Z81" s="399">
        <v>38</v>
      </c>
      <c r="AA81" s="101">
        <v>11</v>
      </c>
      <c r="AB81" s="99">
        <v>54.272727269999997</v>
      </c>
      <c r="AC81" s="206">
        <v>51.45</v>
      </c>
      <c r="AD81" s="399">
        <v>27</v>
      </c>
      <c r="AE81" s="25">
        <f t="shared" si="3"/>
        <v>297</v>
      </c>
      <c r="AF81" s="10"/>
    </row>
    <row r="82" spans="1:32" ht="15" customHeight="1" x14ac:dyDescent="0.25">
      <c r="A82" s="164">
        <v>12</v>
      </c>
      <c r="B82" s="18" t="s">
        <v>37</v>
      </c>
      <c r="C82" s="679"/>
      <c r="D82" s="686"/>
      <c r="E82" s="732">
        <v>54.04</v>
      </c>
      <c r="F82" s="499">
        <v>96</v>
      </c>
      <c r="G82" s="608">
        <v>3</v>
      </c>
      <c r="H82" s="656">
        <v>56.333333333333343</v>
      </c>
      <c r="I82" s="9">
        <v>53.85</v>
      </c>
      <c r="J82" s="288">
        <v>41</v>
      </c>
      <c r="K82" s="86">
        <v>11</v>
      </c>
      <c r="L82" s="241">
        <v>40</v>
      </c>
      <c r="M82" s="525">
        <v>57.49</v>
      </c>
      <c r="N82" s="397">
        <v>92</v>
      </c>
      <c r="O82" s="86">
        <v>8</v>
      </c>
      <c r="P82" s="241">
        <v>36</v>
      </c>
      <c r="Q82" s="9">
        <v>56.26</v>
      </c>
      <c r="R82" s="397">
        <v>103</v>
      </c>
      <c r="S82" s="86">
        <v>3</v>
      </c>
      <c r="T82" s="151">
        <v>49.666666666666664</v>
      </c>
      <c r="U82" s="111">
        <v>54.87</v>
      </c>
      <c r="V82" s="399">
        <v>61</v>
      </c>
      <c r="W82" s="101">
        <v>4</v>
      </c>
      <c r="X82" s="151">
        <v>42.75</v>
      </c>
      <c r="Y82" s="102">
        <v>53.21</v>
      </c>
      <c r="Z82" s="399">
        <v>85</v>
      </c>
      <c r="AA82" s="88">
        <v>2</v>
      </c>
      <c r="AB82" s="129">
        <v>33</v>
      </c>
      <c r="AC82" s="206">
        <v>51.45</v>
      </c>
      <c r="AD82" s="399">
        <v>90</v>
      </c>
      <c r="AE82" s="180">
        <f t="shared" si="3"/>
        <v>568</v>
      </c>
      <c r="AF82" s="10"/>
    </row>
    <row r="83" spans="1:32" ht="15" customHeight="1" x14ac:dyDescent="0.25">
      <c r="A83" s="164">
        <v>13</v>
      </c>
      <c r="B83" s="18" t="s">
        <v>162</v>
      </c>
      <c r="C83" s="679"/>
      <c r="D83" s="686"/>
      <c r="E83" s="732">
        <v>54.04</v>
      </c>
      <c r="F83" s="499">
        <v>96</v>
      </c>
      <c r="G83" s="608"/>
      <c r="H83" s="9"/>
      <c r="I83" s="9">
        <v>53.85</v>
      </c>
      <c r="J83" s="288">
        <v>94</v>
      </c>
      <c r="K83" s="86">
        <v>1</v>
      </c>
      <c r="L83" s="241">
        <v>25</v>
      </c>
      <c r="M83" s="525">
        <v>57.49</v>
      </c>
      <c r="N83" s="397">
        <v>104</v>
      </c>
      <c r="O83" s="86"/>
      <c r="P83" s="241"/>
      <c r="Q83" s="9">
        <v>56.26</v>
      </c>
      <c r="R83" s="397">
        <v>105</v>
      </c>
      <c r="S83" s="86"/>
      <c r="T83" s="151"/>
      <c r="U83" s="111">
        <v>54.87</v>
      </c>
      <c r="V83" s="399">
        <v>107</v>
      </c>
      <c r="W83" s="101"/>
      <c r="X83" s="153"/>
      <c r="Y83" s="102">
        <v>53.21</v>
      </c>
      <c r="Z83" s="399">
        <v>106</v>
      </c>
      <c r="AA83" s="88"/>
      <c r="AB83" s="128"/>
      <c r="AC83" s="206">
        <v>51.45</v>
      </c>
      <c r="AD83" s="399">
        <v>96</v>
      </c>
      <c r="AE83" s="25">
        <f t="shared" si="3"/>
        <v>708</v>
      </c>
      <c r="AF83" s="10"/>
    </row>
    <row r="84" spans="1:32" s="481" customFormat="1" ht="15" customHeight="1" x14ac:dyDescent="0.25">
      <c r="A84" s="41">
        <v>14</v>
      </c>
      <c r="B84" s="18" t="s">
        <v>95</v>
      </c>
      <c r="C84" s="679"/>
      <c r="D84" s="686"/>
      <c r="E84" s="732">
        <v>54.04</v>
      </c>
      <c r="F84" s="499">
        <v>96</v>
      </c>
      <c r="G84" s="608"/>
      <c r="H84" s="9"/>
      <c r="I84" s="9">
        <v>53.85</v>
      </c>
      <c r="J84" s="288">
        <v>94</v>
      </c>
      <c r="K84" s="86">
        <v>6</v>
      </c>
      <c r="L84" s="240">
        <v>62</v>
      </c>
      <c r="M84" s="525">
        <v>57.49</v>
      </c>
      <c r="N84" s="397">
        <v>28</v>
      </c>
      <c r="O84" s="86">
        <v>5</v>
      </c>
      <c r="P84" s="240">
        <v>58</v>
      </c>
      <c r="Q84" s="9">
        <v>56.26</v>
      </c>
      <c r="R84" s="397">
        <v>41</v>
      </c>
      <c r="S84" s="86">
        <v>7</v>
      </c>
      <c r="T84" s="153">
        <v>55.428571428571431</v>
      </c>
      <c r="U84" s="111">
        <v>54.87</v>
      </c>
      <c r="V84" s="399">
        <v>40</v>
      </c>
      <c r="W84" s="101">
        <v>11</v>
      </c>
      <c r="X84" s="153">
        <v>53.636363636363633</v>
      </c>
      <c r="Y84" s="102">
        <v>53.21</v>
      </c>
      <c r="Z84" s="399">
        <v>51</v>
      </c>
      <c r="AA84" s="88">
        <v>9</v>
      </c>
      <c r="AB84" s="128">
        <v>49.777777780000001</v>
      </c>
      <c r="AC84" s="206">
        <v>51.45</v>
      </c>
      <c r="AD84" s="399">
        <v>49</v>
      </c>
      <c r="AE84" s="390">
        <f t="shared" si="3"/>
        <v>399</v>
      </c>
      <c r="AF84" s="10"/>
    </row>
    <row r="85" spans="1:32" ht="15" customHeight="1" thickBot="1" x14ac:dyDescent="0.3">
      <c r="A85" s="165">
        <v>15</v>
      </c>
      <c r="B85" s="18" t="s">
        <v>38</v>
      </c>
      <c r="C85" s="679"/>
      <c r="D85" s="686"/>
      <c r="E85" s="732">
        <v>54.04</v>
      </c>
      <c r="F85" s="499">
        <v>96</v>
      </c>
      <c r="G85" s="608"/>
      <c r="H85" s="9"/>
      <c r="I85" s="9">
        <v>53.85</v>
      </c>
      <c r="J85" s="288">
        <v>94</v>
      </c>
      <c r="K85" s="86">
        <v>6</v>
      </c>
      <c r="L85" s="240">
        <v>36</v>
      </c>
      <c r="M85" s="525">
        <v>57.49</v>
      </c>
      <c r="N85" s="397">
        <v>99</v>
      </c>
      <c r="O85" s="349">
        <v>1</v>
      </c>
      <c r="P85" s="656">
        <v>86</v>
      </c>
      <c r="Q85" s="9">
        <v>56.26</v>
      </c>
      <c r="R85" s="397">
        <v>3</v>
      </c>
      <c r="S85" s="86">
        <v>8</v>
      </c>
      <c r="T85" s="98">
        <v>58.875</v>
      </c>
      <c r="U85" s="111">
        <v>54.87</v>
      </c>
      <c r="V85" s="399">
        <v>29</v>
      </c>
      <c r="W85" s="101">
        <v>4</v>
      </c>
      <c r="X85" s="102">
        <v>65.25</v>
      </c>
      <c r="Y85" s="102">
        <v>53.21</v>
      </c>
      <c r="Z85" s="373">
        <v>10</v>
      </c>
      <c r="AA85" s="101">
        <v>12</v>
      </c>
      <c r="AB85" s="99">
        <v>52.5</v>
      </c>
      <c r="AC85" s="206">
        <v>51.45</v>
      </c>
      <c r="AD85" s="373">
        <v>36</v>
      </c>
      <c r="AE85" s="167">
        <f t="shared" si="3"/>
        <v>367</v>
      </c>
      <c r="AF85" s="10"/>
    </row>
    <row r="86" spans="1:32" ht="15" customHeight="1" thickBot="1" x14ac:dyDescent="0.3">
      <c r="A86" s="228"/>
      <c r="B86" s="445" t="s">
        <v>149</v>
      </c>
      <c r="C86" s="446">
        <f>SUM(C87:C117)</f>
        <v>252</v>
      </c>
      <c r="D86" s="452">
        <f>AVERAGE(D87:D117)</f>
        <v>51.873703703703704</v>
      </c>
      <c r="E86" s="447">
        <v>54.04</v>
      </c>
      <c r="F86" s="414"/>
      <c r="G86" s="446">
        <f>SUM(G87:G117)</f>
        <v>251</v>
      </c>
      <c r="H86" s="452">
        <f>AVERAGE(H87:H117)</f>
        <v>53.642206479418022</v>
      </c>
      <c r="I86" s="233">
        <v>53.85</v>
      </c>
      <c r="J86" s="414"/>
      <c r="K86" s="446">
        <f>SUM(K87:K117)</f>
        <v>238</v>
      </c>
      <c r="L86" s="452">
        <f>AVERAGE(L87:L117)</f>
        <v>56.785000000000004</v>
      </c>
      <c r="M86" s="447">
        <v>57.49</v>
      </c>
      <c r="N86" s="414"/>
      <c r="O86" s="446">
        <f>SUM(O87:O117)</f>
        <v>289</v>
      </c>
      <c r="P86" s="452">
        <f>AVERAGE(P87:P117)</f>
        <v>53.951171559365186</v>
      </c>
      <c r="Q86" s="447">
        <v>56.26</v>
      </c>
      <c r="R86" s="414"/>
      <c r="S86" s="588">
        <f>SUM(S87:S117)</f>
        <v>285</v>
      </c>
      <c r="T86" s="434">
        <f>AVERAGE(T87:T117)</f>
        <v>50.367326323452538</v>
      </c>
      <c r="U86" s="431">
        <v>54.87</v>
      </c>
      <c r="V86" s="432"/>
      <c r="W86" s="448">
        <f>SUM(W87:W117)</f>
        <v>289</v>
      </c>
      <c r="X86" s="434">
        <f>AVERAGE(X87:X117)</f>
        <v>50.986305024121791</v>
      </c>
      <c r="Y86" s="435">
        <v>53.21</v>
      </c>
      <c r="Z86" s="438"/>
      <c r="AA86" s="436">
        <f>SUM(AA87:AA117)</f>
        <v>266</v>
      </c>
      <c r="AB86" s="449">
        <f>AVERAGE(AB87:AB117)</f>
        <v>50.988775968461532</v>
      </c>
      <c r="AC86" s="435">
        <v>51.45</v>
      </c>
      <c r="AD86" s="438"/>
      <c r="AE86" s="439"/>
      <c r="AF86" s="10"/>
    </row>
    <row r="87" spans="1:32" ht="15" customHeight="1" x14ac:dyDescent="0.25">
      <c r="A87" s="23">
        <v>1</v>
      </c>
      <c r="B87" s="18" t="s">
        <v>187</v>
      </c>
      <c r="C87" s="679">
        <v>3</v>
      </c>
      <c r="D87" s="686">
        <v>70</v>
      </c>
      <c r="E87" s="732">
        <v>54.04</v>
      </c>
      <c r="F87" s="499">
        <v>4</v>
      </c>
      <c r="G87" s="608">
        <v>3</v>
      </c>
      <c r="H87" s="656">
        <v>64.333333333333329</v>
      </c>
      <c r="I87" s="9">
        <v>53.85</v>
      </c>
      <c r="J87" s="288">
        <v>23</v>
      </c>
      <c r="K87" s="86">
        <v>10</v>
      </c>
      <c r="L87" s="241">
        <v>59</v>
      </c>
      <c r="M87" s="525">
        <v>57.49</v>
      </c>
      <c r="N87" s="397">
        <v>38</v>
      </c>
      <c r="O87" s="86">
        <v>9</v>
      </c>
      <c r="P87" s="241">
        <v>50</v>
      </c>
      <c r="Q87" s="9">
        <v>56.26</v>
      </c>
      <c r="R87" s="397">
        <v>70</v>
      </c>
      <c r="S87" s="86">
        <v>7</v>
      </c>
      <c r="T87" s="151">
        <v>40.285714285714285</v>
      </c>
      <c r="U87" s="111">
        <v>54.87</v>
      </c>
      <c r="V87" s="399">
        <v>91</v>
      </c>
      <c r="W87" s="101">
        <v>3</v>
      </c>
      <c r="X87" s="151">
        <v>59.333333333333336</v>
      </c>
      <c r="Y87" s="102">
        <v>53.21</v>
      </c>
      <c r="Z87" s="399">
        <v>31</v>
      </c>
      <c r="AA87" s="88">
        <v>5</v>
      </c>
      <c r="AB87" s="129">
        <v>43.8</v>
      </c>
      <c r="AC87" s="206">
        <v>51.45</v>
      </c>
      <c r="AD87" s="399">
        <v>72</v>
      </c>
      <c r="AE87" s="169">
        <f t="shared" si="3"/>
        <v>329</v>
      </c>
      <c r="AF87" s="10"/>
    </row>
    <row r="88" spans="1:32" ht="15" customHeight="1" x14ac:dyDescent="0.25">
      <c r="A88" s="24">
        <v>2</v>
      </c>
      <c r="B88" s="267" t="s">
        <v>193</v>
      </c>
      <c r="C88" s="730">
        <v>1</v>
      </c>
      <c r="D88" s="799">
        <v>62</v>
      </c>
      <c r="E88" s="731">
        <v>54.04</v>
      </c>
      <c r="F88" s="500">
        <v>16</v>
      </c>
      <c r="G88" s="498"/>
      <c r="H88" s="678"/>
      <c r="I88" s="223">
        <v>53.85</v>
      </c>
      <c r="J88" s="614">
        <v>94</v>
      </c>
      <c r="K88" s="86">
        <v>7</v>
      </c>
      <c r="L88" s="240">
        <v>47.29</v>
      </c>
      <c r="M88" s="540">
        <v>57.49</v>
      </c>
      <c r="N88" s="397">
        <v>79</v>
      </c>
      <c r="O88" s="86">
        <v>1</v>
      </c>
      <c r="P88" s="240">
        <v>37</v>
      </c>
      <c r="Q88" s="9">
        <v>56.26</v>
      </c>
      <c r="R88" s="397">
        <v>101</v>
      </c>
      <c r="S88" s="86">
        <v>8</v>
      </c>
      <c r="T88" s="153">
        <v>43</v>
      </c>
      <c r="U88" s="111">
        <v>54.87</v>
      </c>
      <c r="V88" s="399">
        <v>83</v>
      </c>
      <c r="W88" s="101">
        <v>3</v>
      </c>
      <c r="X88" s="153">
        <v>44.333333333333336</v>
      </c>
      <c r="Y88" s="102">
        <v>53.21</v>
      </c>
      <c r="Z88" s="399">
        <v>81</v>
      </c>
      <c r="AA88" s="88">
        <v>4</v>
      </c>
      <c r="AB88" s="128">
        <v>47</v>
      </c>
      <c r="AC88" s="206">
        <v>51.45</v>
      </c>
      <c r="AD88" s="399">
        <v>65</v>
      </c>
      <c r="AE88" s="25">
        <f t="shared" si="3"/>
        <v>519</v>
      </c>
      <c r="AF88" s="10"/>
    </row>
    <row r="89" spans="1:32" ht="15" customHeight="1" x14ac:dyDescent="0.25">
      <c r="A89" s="24">
        <v>3</v>
      </c>
      <c r="B89" s="18" t="s">
        <v>113</v>
      </c>
      <c r="C89" s="679">
        <v>10</v>
      </c>
      <c r="D89" s="686">
        <v>62</v>
      </c>
      <c r="E89" s="732">
        <v>54.04</v>
      </c>
      <c r="F89" s="499">
        <v>17</v>
      </c>
      <c r="G89" s="608">
        <v>10</v>
      </c>
      <c r="H89" s="656">
        <v>56.8</v>
      </c>
      <c r="I89" s="9">
        <v>53.85</v>
      </c>
      <c r="J89" s="288">
        <v>39</v>
      </c>
      <c r="K89" s="86">
        <v>10</v>
      </c>
      <c r="L89" s="240">
        <v>59</v>
      </c>
      <c r="M89" s="525">
        <v>57.49</v>
      </c>
      <c r="N89" s="397">
        <v>39</v>
      </c>
      <c r="O89" s="86">
        <v>13</v>
      </c>
      <c r="P89" s="240">
        <v>59.53846153846154</v>
      </c>
      <c r="Q89" s="9">
        <v>56.26</v>
      </c>
      <c r="R89" s="397">
        <v>34</v>
      </c>
      <c r="S89" s="86">
        <v>14</v>
      </c>
      <c r="T89" s="153">
        <v>66.285714285714292</v>
      </c>
      <c r="U89" s="111">
        <v>54.87</v>
      </c>
      <c r="V89" s="399">
        <v>11</v>
      </c>
      <c r="W89" s="101">
        <v>10</v>
      </c>
      <c r="X89" s="153">
        <v>62.1</v>
      </c>
      <c r="Y89" s="102">
        <v>53.21</v>
      </c>
      <c r="Z89" s="399">
        <v>20</v>
      </c>
      <c r="AA89" s="88">
        <v>10</v>
      </c>
      <c r="AB89" s="128">
        <v>45.7</v>
      </c>
      <c r="AC89" s="206">
        <v>51.45</v>
      </c>
      <c r="AD89" s="399">
        <v>69</v>
      </c>
      <c r="AE89" s="25">
        <f t="shared" si="3"/>
        <v>229</v>
      </c>
      <c r="AF89" s="10"/>
    </row>
    <row r="90" spans="1:32" ht="15" customHeight="1" x14ac:dyDescent="0.25">
      <c r="A90" s="24">
        <v>4</v>
      </c>
      <c r="B90" s="18" t="s">
        <v>194</v>
      </c>
      <c r="C90" s="679">
        <v>4</v>
      </c>
      <c r="D90" s="686">
        <v>61</v>
      </c>
      <c r="E90" s="732">
        <v>54.04</v>
      </c>
      <c r="F90" s="499">
        <v>19</v>
      </c>
      <c r="G90" s="608">
        <v>5</v>
      </c>
      <c r="H90" s="656">
        <v>52.6</v>
      </c>
      <c r="I90" s="9">
        <v>53.85</v>
      </c>
      <c r="J90" s="288">
        <v>56</v>
      </c>
      <c r="K90" s="86">
        <v>4</v>
      </c>
      <c r="L90" s="241">
        <v>68</v>
      </c>
      <c r="M90" s="525">
        <v>57.49</v>
      </c>
      <c r="N90" s="397">
        <v>12</v>
      </c>
      <c r="O90" s="86">
        <v>4</v>
      </c>
      <c r="P90" s="241">
        <v>49.5</v>
      </c>
      <c r="Q90" s="9">
        <v>56.26</v>
      </c>
      <c r="R90" s="397">
        <v>72</v>
      </c>
      <c r="S90" s="86">
        <v>6</v>
      </c>
      <c r="T90" s="151">
        <v>37</v>
      </c>
      <c r="U90" s="111">
        <v>54.87</v>
      </c>
      <c r="V90" s="399">
        <v>99</v>
      </c>
      <c r="W90" s="101">
        <v>4</v>
      </c>
      <c r="X90" s="151">
        <v>42</v>
      </c>
      <c r="Y90" s="102">
        <v>53.21</v>
      </c>
      <c r="Z90" s="399">
        <v>88</v>
      </c>
      <c r="AA90" s="101"/>
      <c r="AB90" s="102"/>
      <c r="AC90" s="206">
        <v>51.45</v>
      </c>
      <c r="AD90" s="399">
        <v>96</v>
      </c>
      <c r="AE90" s="25">
        <f t="shared" si="3"/>
        <v>442</v>
      </c>
      <c r="AF90" s="10"/>
    </row>
    <row r="91" spans="1:32" ht="15" customHeight="1" x14ac:dyDescent="0.25">
      <c r="A91" s="24">
        <v>5</v>
      </c>
      <c r="B91" s="18" t="s">
        <v>189</v>
      </c>
      <c r="C91" s="679">
        <v>12</v>
      </c>
      <c r="D91" s="686">
        <v>61</v>
      </c>
      <c r="E91" s="732">
        <v>54.04</v>
      </c>
      <c r="F91" s="499">
        <v>20</v>
      </c>
      <c r="G91" s="608">
        <v>12</v>
      </c>
      <c r="H91" s="656">
        <v>64.166666666666671</v>
      </c>
      <c r="I91" s="9">
        <v>53.85</v>
      </c>
      <c r="J91" s="288">
        <v>24</v>
      </c>
      <c r="K91" s="86">
        <v>10</v>
      </c>
      <c r="L91" s="240">
        <v>57</v>
      </c>
      <c r="M91" s="525">
        <v>57.49</v>
      </c>
      <c r="N91" s="397">
        <v>48</v>
      </c>
      <c r="O91" s="86">
        <v>14</v>
      </c>
      <c r="P91" s="240">
        <v>61.642857142857146</v>
      </c>
      <c r="Q91" s="9">
        <v>56.26</v>
      </c>
      <c r="R91" s="397">
        <v>28</v>
      </c>
      <c r="S91" s="86">
        <v>18</v>
      </c>
      <c r="T91" s="153">
        <v>52.388888888888886</v>
      </c>
      <c r="U91" s="111">
        <v>54.87</v>
      </c>
      <c r="V91" s="399">
        <v>52</v>
      </c>
      <c r="W91" s="101">
        <v>12</v>
      </c>
      <c r="X91" s="153">
        <v>52.166666666666664</v>
      </c>
      <c r="Y91" s="102">
        <v>53.21</v>
      </c>
      <c r="Z91" s="399">
        <v>60</v>
      </c>
      <c r="AA91" s="88">
        <v>15</v>
      </c>
      <c r="AB91" s="129">
        <v>47.066666669999996</v>
      </c>
      <c r="AC91" s="206">
        <v>51.45</v>
      </c>
      <c r="AD91" s="399">
        <v>64</v>
      </c>
      <c r="AE91" s="25">
        <f t="shared" si="3"/>
        <v>296</v>
      </c>
      <c r="AF91" s="10"/>
    </row>
    <row r="92" spans="1:32" ht="15" customHeight="1" x14ac:dyDescent="0.25">
      <c r="A92" s="24">
        <v>6</v>
      </c>
      <c r="B92" s="267" t="s">
        <v>161</v>
      </c>
      <c r="C92" s="730">
        <v>21</v>
      </c>
      <c r="D92" s="799">
        <v>60</v>
      </c>
      <c r="E92" s="731">
        <v>54.04</v>
      </c>
      <c r="F92" s="500">
        <v>22</v>
      </c>
      <c r="G92" s="498">
        <v>20</v>
      </c>
      <c r="H92" s="678">
        <v>61.15</v>
      </c>
      <c r="I92" s="223">
        <v>53.85</v>
      </c>
      <c r="J92" s="614">
        <v>28</v>
      </c>
      <c r="K92" s="86">
        <v>17</v>
      </c>
      <c r="L92" s="240">
        <v>61</v>
      </c>
      <c r="M92" s="540">
        <v>57.49</v>
      </c>
      <c r="N92" s="397">
        <v>33</v>
      </c>
      <c r="O92" s="86">
        <v>39</v>
      </c>
      <c r="P92" s="240">
        <v>60.487179487179489</v>
      </c>
      <c r="Q92" s="9">
        <v>56.26</v>
      </c>
      <c r="R92" s="397">
        <v>32</v>
      </c>
      <c r="S92" s="86">
        <v>23</v>
      </c>
      <c r="T92" s="153">
        <v>57.304347826086953</v>
      </c>
      <c r="U92" s="111">
        <v>54.87</v>
      </c>
      <c r="V92" s="399">
        <v>35</v>
      </c>
      <c r="W92" s="101">
        <v>27</v>
      </c>
      <c r="X92" s="98">
        <v>50.481481481481481</v>
      </c>
      <c r="Y92" s="102">
        <v>53.21</v>
      </c>
      <c r="Z92" s="399">
        <v>67</v>
      </c>
      <c r="AA92" s="88">
        <v>28</v>
      </c>
      <c r="AB92" s="128">
        <v>54</v>
      </c>
      <c r="AC92" s="206">
        <v>51.45</v>
      </c>
      <c r="AD92" s="399">
        <v>28</v>
      </c>
      <c r="AE92" s="168">
        <f t="shared" si="3"/>
        <v>245</v>
      </c>
      <c r="AF92" s="10"/>
    </row>
    <row r="93" spans="1:32" ht="15" customHeight="1" x14ac:dyDescent="0.25">
      <c r="A93" s="24">
        <v>7</v>
      </c>
      <c r="B93" s="18" t="s">
        <v>42</v>
      </c>
      <c r="C93" s="679">
        <v>7</v>
      </c>
      <c r="D93" s="686">
        <v>59</v>
      </c>
      <c r="E93" s="732">
        <v>54.04</v>
      </c>
      <c r="F93" s="499">
        <v>24</v>
      </c>
      <c r="G93" s="608">
        <v>10</v>
      </c>
      <c r="H93" s="656">
        <v>42.5</v>
      </c>
      <c r="I93" s="9">
        <v>53.85</v>
      </c>
      <c r="J93" s="288">
        <v>75</v>
      </c>
      <c r="K93" s="86">
        <v>13</v>
      </c>
      <c r="L93" s="241">
        <v>47</v>
      </c>
      <c r="M93" s="525">
        <v>57.49</v>
      </c>
      <c r="N93" s="397">
        <v>80</v>
      </c>
      <c r="O93" s="86">
        <v>13</v>
      </c>
      <c r="P93" s="241">
        <v>43.307692307692307</v>
      </c>
      <c r="Q93" s="9">
        <v>56.26</v>
      </c>
      <c r="R93" s="397">
        <v>90</v>
      </c>
      <c r="S93" s="86">
        <v>20</v>
      </c>
      <c r="T93" s="151">
        <v>46.1</v>
      </c>
      <c r="U93" s="111">
        <v>54.87</v>
      </c>
      <c r="V93" s="399">
        <v>78</v>
      </c>
      <c r="W93" s="101">
        <v>9</v>
      </c>
      <c r="X93" s="151">
        <v>53.444444444444443</v>
      </c>
      <c r="Y93" s="102">
        <v>53.21</v>
      </c>
      <c r="Z93" s="399">
        <v>53</v>
      </c>
      <c r="AA93" s="88">
        <v>15</v>
      </c>
      <c r="AB93" s="129">
        <v>50.4</v>
      </c>
      <c r="AC93" s="206">
        <v>51.45</v>
      </c>
      <c r="AD93" s="399">
        <v>45</v>
      </c>
      <c r="AE93" s="25">
        <f t="shared" si="3"/>
        <v>445</v>
      </c>
      <c r="AF93" s="10"/>
    </row>
    <row r="94" spans="1:32" ht="15" customHeight="1" x14ac:dyDescent="0.25">
      <c r="A94" s="24">
        <v>8</v>
      </c>
      <c r="B94" s="18" t="s">
        <v>51</v>
      </c>
      <c r="C94" s="679">
        <v>4</v>
      </c>
      <c r="D94" s="686">
        <v>57.3</v>
      </c>
      <c r="E94" s="732">
        <v>54.04</v>
      </c>
      <c r="F94" s="499">
        <v>31</v>
      </c>
      <c r="G94" s="608">
        <v>2</v>
      </c>
      <c r="H94" s="656">
        <v>66</v>
      </c>
      <c r="I94" s="9">
        <v>53.85</v>
      </c>
      <c r="J94" s="288">
        <v>14</v>
      </c>
      <c r="K94" s="86">
        <v>2</v>
      </c>
      <c r="L94" s="241">
        <v>61.5</v>
      </c>
      <c r="M94" s="525">
        <v>57.49</v>
      </c>
      <c r="N94" s="397">
        <v>32</v>
      </c>
      <c r="O94" s="86">
        <v>6</v>
      </c>
      <c r="P94" s="241">
        <v>56.333333333333336</v>
      </c>
      <c r="Q94" s="9">
        <v>56.26</v>
      </c>
      <c r="R94" s="397">
        <v>50</v>
      </c>
      <c r="S94" s="86">
        <v>6</v>
      </c>
      <c r="T94" s="151">
        <v>43.666666666666664</v>
      </c>
      <c r="U94" s="111">
        <v>54.87</v>
      </c>
      <c r="V94" s="399">
        <v>81</v>
      </c>
      <c r="W94" s="101">
        <v>10</v>
      </c>
      <c r="X94" s="98">
        <v>63.3</v>
      </c>
      <c r="Y94" s="102">
        <v>53.21</v>
      </c>
      <c r="Z94" s="399">
        <v>17</v>
      </c>
      <c r="AA94" s="88">
        <v>7</v>
      </c>
      <c r="AB94" s="127">
        <v>51.285714290000001</v>
      </c>
      <c r="AC94" s="206">
        <v>51.45</v>
      </c>
      <c r="AD94" s="399">
        <v>43</v>
      </c>
      <c r="AE94" s="25">
        <f t="shared" si="3"/>
        <v>268</v>
      </c>
      <c r="AF94" s="10"/>
    </row>
    <row r="95" spans="1:32" ht="15" customHeight="1" x14ac:dyDescent="0.25">
      <c r="A95" s="24">
        <v>9</v>
      </c>
      <c r="B95" s="18" t="s">
        <v>61</v>
      </c>
      <c r="C95" s="679">
        <v>6</v>
      </c>
      <c r="D95" s="686">
        <v>57</v>
      </c>
      <c r="E95" s="732">
        <v>54.04</v>
      </c>
      <c r="F95" s="499">
        <v>33</v>
      </c>
      <c r="G95" s="608">
        <v>3</v>
      </c>
      <c r="H95" s="656">
        <v>25</v>
      </c>
      <c r="I95" s="9">
        <v>53.85</v>
      </c>
      <c r="J95" s="288">
        <v>93</v>
      </c>
      <c r="K95" s="86">
        <v>4</v>
      </c>
      <c r="L95" s="241">
        <v>56</v>
      </c>
      <c r="M95" s="525">
        <v>57.49</v>
      </c>
      <c r="N95" s="397">
        <v>54</v>
      </c>
      <c r="O95" s="86">
        <v>9</v>
      </c>
      <c r="P95" s="241">
        <v>53.666666666666664</v>
      </c>
      <c r="Q95" s="9">
        <v>56.26</v>
      </c>
      <c r="R95" s="397">
        <v>64</v>
      </c>
      <c r="S95" s="86">
        <v>7</v>
      </c>
      <c r="T95" s="151">
        <v>65.285714285714292</v>
      </c>
      <c r="U95" s="111">
        <v>54.87</v>
      </c>
      <c r="V95" s="399">
        <v>15</v>
      </c>
      <c r="W95" s="101">
        <v>9</v>
      </c>
      <c r="X95" s="153">
        <v>38.444444444444443</v>
      </c>
      <c r="Y95" s="102">
        <v>53.21</v>
      </c>
      <c r="Z95" s="399">
        <v>96</v>
      </c>
      <c r="AA95" s="88">
        <v>7</v>
      </c>
      <c r="AB95" s="128">
        <v>37.857142860000003</v>
      </c>
      <c r="AC95" s="206">
        <v>51.45</v>
      </c>
      <c r="AD95" s="399">
        <v>87</v>
      </c>
      <c r="AE95" s="25">
        <f t="shared" si="3"/>
        <v>442</v>
      </c>
      <c r="AF95" s="10"/>
    </row>
    <row r="96" spans="1:32" ht="15" customHeight="1" x14ac:dyDescent="0.25">
      <c r="A96" s="24">
        <v>10</v>
      </c>
      <c r="B96" s="267" t="s">
        <v>197</v>
      </c>
      <c r="C96" s="730">
        <v>7</v>
      </c>
      <c r="D96" s="799">
        <v>56.3</v>
      </c>
      <c r="E96" s="731">
        <v>54.04</v>
      </c>
      <c r="F96" s="500">
        <v>35</v>
      </c>
      <c r="G96" s="498">
        <v>10</v>
      </c>
      <c r="H96" s="678">
        <v>54.6</v>
      </c>
      <c r="I96" s="223">
        <v>53.85</v>
      </c>
      <c r="J96" s="614">
        <v>48</v>
      </c>
      <c r="K96" s="86">
        <v>1</v>
      </c>
      <c r="L96" s="240">
        <v>64</v>
      </c>
      <c r="M96" s="540">
        <v>57.49</v>
      </c>
      <c r="N96" s="397">
        <v>24</v>
      </c>
      <c r="O96" s="86">
        <v>6</v>
      </c>
      <c r="P96" s="240">
        <v>39.166666666666664</v>
      </c>
      <c r="Q96" s="9">
        <v>56.26</v>
      </c>
      <c r="R96" s="397">
        <v>97</v>
      </c>
      <c r="S96" s="86">
        <v>6</v>
      </c>
      <c r="T96" s="153">
        <v>48.166666666666664</v>
      </c>
      <c r="U96" s="111">
        <v>54.87</v>
      </c>
      <c r="V96" s="399">
        <v>69</v>
      </c>
      <c r="W96" s="101">
        <v>13</v>
      </c>
      <c r="X96" s="98">
        <v>42.384615384615387</v>
      </c>
      <c r="Y96" s="102">
        <v>53.21</v>
      </c>
      <c r="Z96" s="399">
        <v>87</v>
      </c>
      <c r="AA96" s="88">
        <v>5</v>
      </c>
      <c r="AB96" s="128">
        <v>44.4</v>
      </c>
      <c r="AC96" s="206">
        <v>51.45</v>
      </c>
      <c r="AD96" s="399">
        <v>71</v>
      </c>
      <c r="AE96" s="168">
        <f t="shared" si="3"/>
        <v>431</v>
      </c>
      <c r="AF96" s="10"/>
    </row>
    <row r="97" spans="1:32" ht="15" customHeight="1" x14ac:dyDescent="0.25">
      <c r="A97" s="24">
        <v>11</v>
      </c>
      <c r="B97" s="18" t="s">
        <v>158</v>
      </c>
      <c r="C97" s="679">
        <v>20</v>
      </c>
      <c r="D97" s="686">
        <v>55.6</v>
      </c>
      <c r="E97" s="732">
        <v>54.04</v>
      </c>
      <c r="F97" s="499">
        <v>39</v>
      </c>
      <c r="G97" s="608">
        <v>26</v>
      </c>
      <c r="H97" s="656">
        <v>64.538461538461533</v>
      </c>
      <c r="I97" s="9">
        <v>53.85</v>
      </c>
      <c r="J97" s="288">
        <v>22</v>
      </c>
      <c r="K97" s="86">
        <v>16</v>
      </c>
      <c r="L97" s="240">
        <v>57</v>
      </c>
      <c r="M97" s="525">
        <v>57.49</v>
      </c>
      <c r="N97" s="397">
        <v>47</v>
      </c>
      <c r="O97" s="86">
        <v>28</v>
      </c>
      <c r="P97" s="240">
        <v>61.535714285714285</v>
      </c>
      <c r="Q97" s="9">
        <v>56.26</v>
      </c>
      <c r="R97" s="397">
        <v>29</v>
      </c>
      <c r="S97" s="86">
        <v>19</v>
      </c>
      <c r="T97" s="153">
        <v>52.736842105263158</v>
      </c>
      <c r="U97" s="111">
        <v>54.87</v>
      </c>
      <c r="V97" s="399">
        <v>50</v>
      </c>
      <c r="W97" s="101">
        <v>19</v>
      </c>
      <c r="X97" s="153">
        <v>53.473684210526315</v>
      </c>
      <c r="Y97" s="102">
        <v>53.21</v>
      </c>
      <c r="Z97" s="399">
        <v>52</v>
      </c>
      <c r="AA97" s="88">
        <v>33</v>
      </c>
      <c r="AB97" s="129">
        <v>49.030303029999999</v>
      </c>
      <c r="AC97" s="206">
        <v>51.45</v>
      </c>
      <c r="AD97" s="399">
        <v>53</v>
      </c>
      <c r="AE97" s="25">
        <f t="shared" si="3"/>
        <v>292</v>
      </c>
      <c r="AF97" s="10"/>
    </row>
    <row r="98" spans="1:32" ht="15" customHeight="1" x14ac:dyDescent="0.25">
      <c r="A98" s="24">
        <v>12</v>
      </c>
      <c r="B98" s="18" t="s">
        <v>62</v>
      </c>
      <c r="C98" s="679">
        <v>13</v>
      </c>
      <c r="D98" s="686">
        <v>55</v>
      </c>
      <c r="E98" s="732">
        <v>54.04</v>
      </c>
      <c r="F98" s="499">
        <v>40</v>
      </c>
      <c r="G98" s="608">
        <v>25</v>
      </c>
      <c r="H98" s="656">
        <v>54.52</v>
      </c>
      <c r="I98" s="9">
        <v>53.85</v>
      </c>
      <c r="J98" s="288">
        <v>49</v>
      </c>
      <c r="K98" s="86">
        <v>16</v>
      </c>
      <c r="L98" s="241">
        <v>52</v>
      </c>
      <c r="M98" s="525">
        <v>57.49</v>
      </c>
      <c r="N98" s="397">
        <v>70</v>
      </c>
      <c r="O98" s="86">
        <v>15</v>
      </c>
      <c r="P98" s="241">
        <v>57.266666666666666</v>
      </c>
      <c r="Q98" s="9">
        <v>56.26</v>
      </c>
      <c r="R98" s="397">
        <v>45</v>
      </c>
      <c r="S98" s="86">
        <v>21</v>
      </c>
      <c r="T98" s="151">
        <v>49.238095238095241</v>
      </c>
      <c r="U98" s="111">
        <v>54.87</v>
      </c>
      <c r="V98" s="399">
        <v>65</v>
      </c>
      <c r="W98" s="101">
        <v>19</v>
      </c>
      <c r="X98" s="153">
        <v>44.368421052631582</v>
      </c>
      <c r="Y98" s="102">
        <v>53.21</v>
      </c>
      <c r="Z98" s="399">
        <v>80</v>
      </c>
      <c r="AA98" s="88">
        <v>19</v>
      </c>
      <c r="AB98" s="129">
        <v>53.736842109999998</v>
      </c>
      <c r="AC98" s="206">
        <v>51.45</v>
      </c>
      <c r="AD98" s="399">
        <v>29</v>
      </c>
      <c r="AE98" s="25">
        <f t="shared" si="3"/>
        <v>378</v>
      </c>
      <c r="AF98" s="10"/>
    </row>
    <row r="99" spans="1:32" ht="15" customHeight="1" x14ac:dyDescent="0.25">
      <c r="A99" s="24">
        <v>13</v>
      </c>
      <c r="B99" s="18" t="s">
        <v>196</v>
      </c>
      <c r="C99" s="679">
        <v>8</v>
      </c>
      <c r="D99" s="686">
        <v>54.1</v>
      </c>
      <c r="E99" s="732">
        <v>54.04</v>
      </c>
      <c r="F99" s="499">
        <v>42</v>
      </c>
      <c r="G99" s="608">
        <v>13</v>
      </c>
      <c r="H99" s="656">
        <v>47</v>
      </c>
      <c r="I99" s="9">
        <v>53.85</v>
      </c>
      <c r="J99" s="288">
        <v>70</v>
      </c>
      <c r="K99" s="86">
        <v>18</v>
      </c>
      <c r="L99" s="240">
        <v>67</v>
      </c>
      <c r="M99" s="525">
        <v>57.49</v>
      </c>
      <c r="N99" s="397">
        <v>13</v>
      </c>
      <c r="O99" s="86">
        <v>8</v>
      </c>
      <c r="P99" s="240">
        <v>59.125</v>
      </c>
      <c r="Q99" s="9">
        <v>56.26</v>
      </c>
      <c r="R99" s="397">
        <v>37</v>
      </c>
      <c r="S99" s="86">
        <v>4</v>
      </c>
      <c r="T99" s="153">
        <v>56.5</v>
      </c>
      <c r="U99" s="111">
        <v>54.87</v>
      </c>
      <c r="V99" s="399">
        <v>38</v>
      </c>
      <c r="W99" s="101">
        <v>8</v>
      </c>
      <c r="X99" s="99">
        <v>63.25</v>
      </c>
      <c r="Y99" s="102">
        <v>53.21</v>
      </c>
      <c r="Z99" s="373">
        <v>18</v>
      </c>
      <c r="AA99" s="88">
        <v>11</v>
      </c>
      <c r="AB99" s="127">
        <v>48.454545449999998</v>
      </c>
      <c r="AC99" s="206">
        <v>51.45</v>
      </c>
      <c r="AD99" s="399">
        <v>57</v>
      </c>
      <c r="AE99" s="25">
        <f t="shared" si="3"/>
        <v>275</v>
      </c>
      <c r="AF99" s="10"/>
    </row>
    <row r="100" spans="1:32" ht="15" customHeight="1" x14ac:dyDescent="0.25">
      <c r="A100" s="24">
        <v>14</v>
      </c>
      <c r="B100" s="267" t="s">
        <v>188</v>
      </c>
      <c r="C100" s="730">
        <v>17</v>
      </c>
      <c r="D100" s="799">
        <v>53.5</v>
      </c>
      <c r="E100" s="731">
        <v>54.04</v>
      </c>
      <c r="F100" s="500">
        <v>47</v>
      </c>
      <c r="G100" s="498">
        <v>11</v>
      </c>
      <c r="H100" s="678">
        <v>50.909090909090907</v>
      </c>
      <c r="I100" s="223">
        <v>53.85</v>
      </c>
      <c r="J100" s="614">
        <v>62</v>
      </c>
      <c r="K100" s="86">
        <v>7</v>
      </c>
      <c r="L100" s="240">
        <v>54.86</v>
      </c>
      <c r="M100" s="540">
        <v>57.49</v>
      </c>
      <c r="N100" s="397">
        <v>59</v>
      </c>
      <c r="O100" s="86">
        <v>17</v>
      </c>
      <c r="P100" s="240">
        <v>56.470588235294116</v>
      </c>
      <c r="Q100" s="9">
        <v>56.26</v>
      </c>
      <c r="R100" s="397">
        <v>49</v>
      </c>
      <c r="S100" s="86">
        <v>16</v>
      </c>
      <c r="T100" s="153">
        <v>49.5625</v>
      </c>
      <c r="U100" s="111">
        <v>54.87</v>
      </c>
      <c r="V100" s="399">
        <v>62</v>
      </c>
      <c r="W100" s="101">
        <v>22</v>
      </c>
      <c r="X100" s="153">
        <v>59.409090909090907</v>
      </c>
      <c r="Y100" s="102">
        <v>53.21</v>
      </c>
      <c r="Z100" s="399">
        <v>29</v>
      </c>
      <c r="AA100" s="88">
        <v>18</v>
      </c>
      <c r="AB100" s="129">
        <v>53.333333330000002</v>
      </c>
      <c r="AC100" s="206">
        <v>51.45</v>
      </c>
      <c r="AD100" s="399">
        <v>32</v>
      </c>
      <c r="AE100" s="25">
        <f t="shared" si="3"/>
        <v>340</v>
      </c>
      <c r="AF100" s="10"/>
    </row>
    <row r="101" spans="1:32" ht="15" customHeight="1" x14ac:dyDescent="0.25">
      <c r="A101" s="24">
        <v>15</v>
      </c>
      <c r="B101" s="18" t="s">
        <v>190</v>
      </c>
      <c r="C101" s="679">
        <v>6</v>
      </c>
      <c r="D101" s="686">
        <v>52.2</v>
      </c>
      <c r="E101" s="732">
        <v>54.04</v>
      </c>
      <c r="F101" s="499">
        <v>52</v>
      </c>
      <c r="G101" s="608">
        <v>11</v>
      </c>
      <c r="H101" s="656">
        <v>55.636363636363633</v>
      </c>
      <c r="I101" s="9">
        <v>53.85</v>
      </c>
      <c r="J101" s="288">
        <v>44</v>
      </c>
      <c r="K101" s="86">
        <v>3</v>
      </c>
      <c r="L101" s="240">
        <v>49.67</v>
      </c>
      <c r="M101" s="525">
        <v>57.49</v>
      </c>
      <c r="N101" s="397">
        <v>75</v>
      </c>
      <c r="O101" s="86">
        <v>2</v>
      </c>
      <c r="P101" s="240">
        <v>71</v>
      </c>
      <c r="Q101" s="9">
        <v>56.26</v>
      </c>
      <c r="R101" s="397">
        <v>8</v>
      </c>
      <c r="S101" s="86">
        <v>3</v>
      </c>
      <c r="T101" s="153">
        <v>56.666666666666664</v>
      </c>
      <c r="U101" s="111">
        <v>54.87</v>
      </c>
      <c r="V101" s="399">
        <v>37</v>
      </c>
      <c r="W101" s="101">
        <v>13</v>
      </c>
      <c r="X101" s="98">
        <v>51.153846153846153</v>
      </c>
      <c r="Y101" s="102">
        <v>53.21</v>
      </c>
      <c r="Z101" s="399">
        <v>63</v>
      </c>
      <c r="AA101" s="88">
        <v>6</v>
      </c>
      <c r="AB101" s="129">
        <v>48</v>
      </c>
      <c r="AC101" s="206">
        <v>51.45</v>
      </c>
      <c r="AD101" s="399">
        <v>61</v>
      </c>
      <c r="AE101" s="25">
        <f t="shared" si="3"/>
        <v>340</v>
      </c>
      <c r="AF101" s="10"/>
    </row>
    <row r="102" spans="1:32" ht="15" customHeight="1" x14ac:dyDescent="0.25">
      <c r="A102" s="24">
        <v>16</v>
      </c>
      <c r="B102" s="18" t="s">
        <v>159</v>
      </c>
      <c r="C102" s="679">
        <v>14</v>
      </c>
      <c r="D102" s="686">
        <v>51.6</v>
      </c>
      <c r="E102" s="732">
        <v>54.04</v>
      </c>
      <c r="F102" s="499">
        <v>58</v>
      </c>
      <c r="G102" s="608">
        <v>14</v>
      </c>
      <c r="H102" s="656">
        <v>56.214285714285722</v>
      </c>
      <c r="I102" s="9">
        <v>53.85</v>
      </c>
      <c r="J102" s="288">
        <v>43</v>
      </c>
      <c r="K102" s="86">
        <v>15</v>
      </c>
      <c r="L102" s="240">
        <v>64</v>
      </c>
      <c r="M102" s="525">
        <v>57.49</v>
      </c>
      <c r="N102" s="397">
        <v>21</v>
      </c>
      <c r="O102" s="86">
        <v>27</v>
      </c>
      <c r="P102" s="240">
        <v>60.962962962962962</v>
      </c>
      <c r="Q102" s="9">
        <v>56.26</v>
      </c>
      <c r="R102" s="397">
        <v>31</v>
      </c>
      <c r="S102" s="86">
        <v>22</v>
      </c>
      <c r="T102" s="153">
        <v>62.363636363636367</v>
      </c>
      <c r="U102" s="111">
        <v>54.87</v>
      </c>
      <c r="V102" s="399">
        <v>21</v>
      </c>
      <c r="W102" s="101">
        <v>21</v>
      </c>
      <c r="X102" s="151">
        <v>52.476190476190474</v>
      </c>
      <c r="Y102" s="102">
        <v>53.21</v>
      </c>
      <c r="Z102" s="399">
        <v>58</v>
      </c>
      <c r="AA102" s="88">
        <v>17</v>
      </c>
      <c r="AB102" s="129">
        <v>51.58823529</v>
      </c>
      <c r="AC102" s="206">
        <v>51.45</v>
      </c>
      <c r="AD102" s="399">
        <v>40</v>
      </c>
      <c r="AE102" s="25">
        <f t="shared" si="3"/>
        <v>272</v>
      </c>
      <c r="AF102" s="10"/>
    </row>
    <row r="103" spans="1:32" ht="15" customHeight="1" x14ac:dyDescent="0.25">
      <c r="A103" s="24">
        <v>17</v>
      </c>
      <c r="B103" s="18" t="s">
        <v>52</v>
      </c>
      <c r="C103" s="679">
        <v>5</v>
      </c>
      <c r="D103" s="686">
        <v>51.6</v>
      </c>
      <c r="E103" s="732">
        <v>54.04</v>
      </c>
      <c r="F103" s="499">
        <v>59</v>
      </c>
      <c r="G103" s="608">
        <v>6</v>
      </c>
      <c r="H103" s="656">
        <v>72.333333333333329</v>
      </c>
      <c r="I103" s="9">
        <v>53.85</v>
      </c>
      <c r="J103" s="288">
        <v>3</v>
      </c>
      <c r="K103" s="86">
        <v>3</v>
      </c>
      <c r="L103" s="241">
        <v>57.3</v>
      </c>
      <c r="M103" s="525">
        <v>57.49</v>
      </c>
      <c r="N103" s="397">
        <v>46</v>
      </c>
      <c r="O103" s="86">
        <v>5</v>
      </c>
      <c r="P103" s="241">
        <v>70.2</v>
      </c>
      <c r="Q103" s="9">
        <v>56.26</v>
      </c>
      <c r="R103" s="397">
        <v>9</v>
      </c>
      <c r="S103" s="86">
        <v>7</v>
      </c>
      <c r="T103" s="151">
        <v>57.428571428571431</v>
      </c>
      <c r="U103" s="111">
        <v>54.87</v>
      </c>
      <c r="V103" s="399">
        <v>34</v>
      </c>
      <c r="W103" s="101"/>
      <c r="X103" s="153"/>
      <c r="Y103" s="102">
        <v>53.21</v>
      </c>
      <c r="Z103" s="399">
        <v>106</v>
      </c>
      <c r="AA103" s="88">
        <v>3</v>
      </c>
      <c r="AB103" s="128">
        <v>79.333333330000002</v>
      </c>
      <c r="AC103" s="206">
        <v>51.45</v>
      </c>
      <c r="AD103" s="399">
        <v>1</v>
      </c>
      <c r="AE103" s="25">
        <f t="shared" si="3"/>
        <v>258</v>
      </c>
      <c r="AF103" s="10"/>
    </row>
    <row r="104" spans="1:32" ht="15" customHeight="1" x14ac:dyDescent="0.25">
      <c r="A104" s="24">
        <v>18</v>
      </c>
      <c r="B104" s="18" t="s">
        <v>160</v>
      </c>
      <c r="C104" s="679">
        <v>17</v>
      </c>
      <c r="D104" s="686">
        <v>51</v>
      </c>
      <c r="E104" s="732">
        <v>54.04</v>
      </c>
      <c r="F104" s="499">
        <v>61</v>
      </c>
      <c r="G104" s="608">
        <v>17</v>
      </c>
      <c r="H104" s="656">
        <v>61</v>
      </c>
      <c r="I104" s="9">
        <v>53.85</v>
      </c>
      <c r="J104" s="288">
        <v>30</v>
      </c>
      <c r="K104" s="86">
        <v>30</v>
      </c>
      <c r="L104" s="241">
        <v>72</v>
      </c>
      <c r="M104" s="525">
        <v>57.49</v>
      </c>
      <c r="N104" s="397">
        <v>8</v>
      </c>
      <c r="O104" s="349">
        <v>23</v>
      </c>
      <c r="P104" s="656">
        <v>64.391304347826093</v>
      </c>
      <c r="Q104" s="9">
        <v>56.26</v>
      </c>
      <c r="R104" s="397">
        <v>20</v>
      </c>
      <c r="S104" s="86">
        <v>22</v>
      </c>
      <c r="T104" s="151">
        <v>59.545454545454547</v>
      </c>
      <c r="U104" s="111">
        <v>54.87</v>
      </c>
      <c r="V104" s="399">
        <v>27</v>
      </c>
      <c r="W104" s="101">
        <v>20</v>
      </c>
      <c r="X104" s="102">
        <v>55.75</v>
      </c>
      <c r="Y104" s="102">
        <v>53.21</v>
      </c>
      <c r="Z104" s="373">
        <v>42</v>
      </c>
      <c r="AA104" s="101">
        <v>17</v>
      </c>
      <c r="AB104" s="99">
        <v>54.647058819999998</v>
      </c>
      <c r="AC104" s="206">
        <v>51.45</v>
      </c>
      <c r="AD104" s="373">
        <v>25</v>
      </c>
      <c r="AE104" s="25">
        <f t="shared" si="3"/>
        <v>213</v>
      </c>
      <c r="AF104" s="10"/>
    </row>
    <row r="105" spans="1:32" ht="15" customHeight="1" x14ac:dyDescent="0.25">
      <c r="A105" s="24">
        <v>19</v>
      </c>
      <c r="B105" s="18" t="s">
        <v>195</v>
      </c>
      <c r="C105" s="679">
        <v>7</v>
      </c>
      <c r="D105" s="686">
        <v>49.8</v>
      </c>
      <c r="E105" s="732">
        <v>54.04</v>
      </c>
      <c r="F105" s="499">
        <v>67</v>
      </c>
      <c r="G105" s="608">
        <v>1</v>
      </c>
      <c r="H105" s="656">
        <v>62</v>
      </c>
      <c r="I105" s="9">
        <v>53.85</v>
      </c>
      <c r="J105" s="288">
        <v>26</v>
      </c>
      <c r="K105" s="86">
        <v>2</v>
      </c>
      <c r="L105" s="241">
        <v>77.5</v>
      </c>
      <c r="M105" s="525">
        <v>57.49</v>
      </c>
      <c r="N105" s="397">
        <v>3</v>
      </c>
      <c r="O105" s="86">
        <v>2</v>
      </c>
      <c r="P105" s="241">
        <v>56</v>
      </c>
      <c r="Q105" s="9">
        <v>56.26</v>
      </c>
      <c r="R105" s="397">
        <v>54</v>
      </c>
      <c r="S105" s="86">
        <v>7</v>
      </c>
      <c r="T105" s="151">
        <v>38.285714285714285</v>
      </c>
      <c r="U105" s="111">
        <v>54.87</v>
      </c>
      <c r="V105" s="399">
        <v>95</v>
      </c>
      <c r="W105" s="101">
        <v>9</v>
      </c>
      <c r="X105" s="153">
        <v>46.555555555555557</v>
      </c>
      <c r="Y105" s="102">
        <v>53.21</v>
      </c>
      <c r="Z105" s="399">
        <v>74</v>
      </c>
      <c r="AA105" s="88">
        <v>7</v>
      </c>
      <c r="AB105" s="129">
        <v>49.714285709999999</v>
      </c>
      <c r="AC105" s="206">
        <v>51.45</v>
      </c>
      <c r="AD105" s="399">
        <v>50</v>
      </c>
      <c r="AE105" s="25">
        <f t="shared" si="3"/>
        <v>369</v>
      </c>
      <c r="AF105" s="10"/>
    </row>
    <row r="106" spans="1:32" ht="15" customHeight="1" x14ac:dyDescent="0.25">
      <c r="A106" s="24">
        <v>20</v>
      </c>
      <c r="B106" s="18" t="s">
        <v>191</v>
      </c>
      <c r="C106" s="679">
        <v>13</v>
      </c>
      <c r="D106" s="686">
        <v>48.7</v>
      </c>
      <c r="E106" s="732">
        <v>54.04</v>
      </c>
      <c r="F106" s="499">
        <v>69</v>
      </c>
      <c r="G106" s="608">
        <v>10</v>
      </c>
      <c r="H106" s="656">
        <v>52.9</v>
      </c>
      <c r="I106" s="9">
        <v>53.85</v>
      </c>
      <c r="J106" s="288">
        <v>55</v>
      </c>
      <c r="K106" s="86">
        <v>4</v>
      </c>
      <c r="L106" s="241">
        <v>72</v>
      </c>
      <c r="M106" s="525">
        <v>57.49</v>
      </c>
      <c r="N106" s="397">
        <v>9</v>
      </c>
      <c r="O106" s="86">
        <v>13</v>
      </c>
      <c r="P106" s="241">
        <v>48.46153846153846</v>
      </c>
      <c r="Q106" s="9">
        <v>56.26</v>
      </c>
      <c r="R106" s="397">
        <v>74</v>
      </c>
      <c r="S106" s="86">
        <v>7</v>
      </c>
      <c r="T106" s="151">
        <v>55</v>
      </c>
      <c r="U106" s="111">
        <v>54.87</v>
      </c>
      <c r="V106" s="399">
        <v>42</v>
      </c>
      <c r="W106" s="101">
        <v>5</v>
      </c>
      <c r="X106" s="151">
        <v>66</v>
      </c>
      <c r="Y106" s="102">
        <v>53.21</v>
      </c>
      <c r="Z106" s="399">
        <v>8</v>
      </c>
      <c r="AA106" s="88">
        <v>8</v>
      </c>
      <c r="AB106" s="128">
        <v>58.875</v>
      </c>
      <c r="AC106" s="206">
        <v>51.45</v>
      </c>
      <c r="AD106" s="399">
        <v>14</v>
      </c>
      <c r="AE106" s="25">
        <f t="shared" si="3"/>
        <v>271</v>
      </c>
      <c r="AF106" s="10"/>
    </row>
    <row r="107" spans="1:32" ht="15" customHeight="1" x14ac:dyDescent="0.25">
      <c r="A107" s="24">
        <v>21</v>
      </c>
      <c r="B107" s="18" t="s">
        <v>168</v>
      </c>
      <c r="C107" s="679">
        <v>13</v>
      </c>
      <c r="D107" s="686">
        <v>48.1</v>
      </c>
      <c r="E107" s="732">
        <v>54.04</v>
      </c>
      <c r="F107" s="499">
        <v>71</v>
      </c>
      <c r="G107" s="608">
        <v>16</v>
      </c>
      <c r="H107" s="656">
        <v>41.8125</v>
      </c>
      <c r="I107" s="9">
        <v>53.85</v>
      </c>
      <c r="J107" s="288">
        <v>78</v>
      </c>
      <c r="K107" s="86"/>
      <c r="L107" s="242"/>
      <c r="M107" s="525">
        <v>57.49</v>
      </c>
      <c r="N107" s="397">
        <v>105</v>
      </c>
      <c r="O107" s="86"/>
      <c r="P107" s="242"/>
      <c r="Q107" s="9">
        <v>56.26</v>
      </c>
      <c r="R107" s="397">
        <v>105</v>
      </c>
      <c r="S107" s="86"/>
      <c r="T107" s="98"/>
      <c r="U107" s="111">
        <v>54.87</v>
      </c>
      <c r="V107" s="399">
        <v>107</v>
      </c>
      <c r="W107" s="101"/>
      <c r="X107" s="151"/>
      <c r="Y107" s="102">
        <v>53.21</v>
      </c>
      <c r="Z107" s="399">
        <v>106</v>
      </c>
      <c r="AA107" s="88"/>
      <c r="AB107" s="128"/>
      <c r="AC107" s="206">
        <v>51.45</v>
      </c>
      <c r="AD107" s="399">
        <v>96</v>
      </c>
      <c r="AE107" s="25">
        <f t="shared" si="3"/>
        <v>668</v>
      </c>
      <c r="AF107" s="10"/>
    </row>
    <row r="108" spans="1:32" ht="15" customHeight="1" x14ac:dyDescent="0.25">
      <c r="A108" s="24">
        <v>22</v>
      </c>
      <c r="B108" s="18" t="s">
        <v>44</v>
      </c>
      <c r="C108" s="679">
        <v>18</v>
      </c>
      <c r="D108" s="686">
        <v>48</v>
      </c>
      <c r="E108" s="732">
        <v>54.04</v>
      </c>
      <c r="F108" s="499">
        <v>72</v>
      </c>
      <c r="G108" s="608">
        <v>10</v>
      </c>
      <c r="H108" s="656">
        <v>48.6</v>
      </c>
      <c r="I108" s="9">
        <v>53.85</v>
      </c>
      <c r="J108" s="288">
        <v>67</v>
      </c>
      <c r="K108" s="86">
        <v>8</v>
      </c>
      <c r="L108" s="240">
        <v>54</v>
      </c>
      <c r="M108" s="525">
        <v>57.49</v>
      </c>
      <c r="N108" s="397">
        <v>62</v>
      </c>
      <c r="O108" s="86">
        <v>6</v>
      </c>
      <c r="P108" s="240">
        <v>48.166666666666664</v>
      </c>
      <c r="Q108" s="9">
        <v>56.26</v>
      </c>
      <c r="R108" s="397">
        <v>76</v>
      </c>
      <c r="S108" s="86">
        <v>7</v>
      </c>
      <c r="T108" s="153">
        <v>49.285714285714285</v>
      </c>
      <c r="U108" s="111">
        <v>54.87</v>
      </c>
      <c r="V108" s="399">
        <v>64</v>
      </c>
      <c r="W108" s="101">
        <v>15</v>
      </c>
      <c r="X108" s="98">
        <v>54.666666666666664</v>
      </c>
      <c r="Y108" s="102">
        <v>53.21</v>
      </c>
      <c r="Z108" s="399">
        <v>46</v>
      </c>
      <c r="AA108" s="88">
        <v>5</v>
      </c>
      <c r="AB108" s="129">
        <v>40.799999999999997</v>
      </c>
      <c r="AC108" s="206">
        <v>51.45</v>
      </c>
      <c r="AD108" s="399">
        <v>81</v>
      </c>
      <c r="AE108" s="25">
        <f t="shared" si="3"/>
        <v>468</v>
      </c>
      <c r="AF108" s="10"/>
    </row>
    <row r="109" spans="1:32" ht="15" customHeight="1" x14ac:dyDescent="0.25">
      <c r="A109" s="24">
        <v>23</v>
      </c>
      <c r="B109" s="18" t="s">
        <v>56</v>
      </c>
      <c r="C109" s="679">
        <v>8</v>
      </c>
      <c r="D109" s="686">
        <v>45.4</v>
      </c>
      <c r="E109" s="732">
        <v>54.04</v>
      </c>
      <c r="F109" s="499">
        <v>77</v>
      </c>
      <c r="G109" s="608">
        <v>4</v>
      </c>
      <c r="H109" s="656">
        <v>39.75</v>
      </c>
      <c r="I109" s="9">
        <v>53.85</v>
      </c>
      <c r="J109" s="288">
        <v>79</v>
      </c>
      <c r="K109" s="86">
        <v>4</v>
      </c>
      <c r="L109" s="241">
        <v>42</v>
      </c>
      <c r="M109" s="525">
        <v>57.49</v>
      </c>
      <c r="N109" s="397">
        <v>90</v>
      </c>
      <c r="O109" s="86">
        <v>8</v>
      </c>
      <c r="P109" s="241">
        <v>40.375</v>
      </c>
      <c r="Q109" s="9">
        <v>56.26</v>
      </c>
      <c r="R109" s="397">
        <v>95</v>
      </c>
      <c r="S109" s="86">
        <v>4</v>
      </c>
      <c r="T109" s="151">
        <v>59.5</v>
      </c>
      <c r="U109" s="111">
        <v>54.87</v>
      </c>
      <c r="V109" s="399">
        <v>28</v>
      </c>
      <c r="W109" s="101">
        <v>4</v>
      </c>
      <c r="X109" s="151">
        <v>48.75</v>
      </c>
      <c r="Y109" s="102">
        <v>53.21</v>
      </c>
      <c r="Z109" s="399">
        <v>70</v>
      </c>
      <c r="AA109" s="88">
        <v>7</v>
      </c>
      <c r="AB109" s="129">
        <v>40.285714290000001</v>
      </c>
      <c r="AC109" s="206">
        <v>51.45</v>
      </c>
      <c r="AD109" s="399">
        <v>83</v>
      </c>
      <c r="AE109" s="25">
        <f t="shared" si="3"/>
        <v>522</v>
      </c>
      <c r="AF109" s="10"/>
    </row>
    <row r="110" spans="1:32" ht="15" customHeight="1" x14ac:dyDescent="0.25">
      <c r="A110" s="24">
        <v>24</v>
      </c>
      <c r="B110" s="18" t="s">
        <v>47</v>
      </c>
      <c r="C110" s="679">
        <v>2</v>
      </c>
      <c r="D110" s="686">
        <v>40</v>
      </c>
      <c r="E110" s="732">
        <v>54.04</v>
      </c>
      <c r="F110" s="499">
        <v>85</v>
      </c>
      <c r="G110" s="608">
        <v>1</v>
      </c>
      <c r="H110" s="656">
        <v>67</v>
      </c>
      <c r="I110" s="9">
        <v>53.85</v>
      </c>
      <c r="J110" s="288">
        <v>12</v>
      </c>
      <c r="K110" s="86"/>
      <c r="L110" s="241"/>
      <c r="M110" s="525">
        <v>57.49</v>
      </c>
      <c r="N110" s="397">
        <v>105</v>
      </c>
      <c r="O110" s="86">
        <v>3</v>
      </c>
      <c r="P110" s="241">
        <v>60.333333333333336</v>
      </c>
      <c r="Q110" s="9">
        <v>56.26</v>
      </c>
      <c r="R110" s="397">
        <v>33</v>
      </c>
      <c r="S110" s="86">
        <v>2</v>
      </c>
      <c r="T110" s="151">
        <v>37</v>
      </c>
      <c r="U110" s="111">
        <v>54.87</v>
      </c>
      <c r="V110" s="399">
        <v>101</v>
      </c>
      <c r="W110" s="101">
        <v>4</v>
      </c>
      <c r="X110" s="153">
        <v>46.25</v>
      </c>
      <c r="Y110" s="102">
        <v>53.21</v>
      </c>
      <c r="Z110" s="399">
        <v>75</v>
      </c>
      <c r="AA110" s="88"/>
      <c r="AB110" s="128"/>
      <c r="AC110" s="206">
        <v>51.45</v>
      </c>
      <c r="AD110" s="399">
        <v>96</v>
      </c>
      <c r="AE110" s="25">
        <f t="shared" si="3"/>
        <v>507</v>
      </c>
      <c r="AF110" s="10"/>
    </row>
    <row r="111" spans="1:32" ht="15" customHeight="1" x14ac:dyDescent="0.25">
      <c r="A111" s="24">
        <v>25</v>
      </c>
      <c r="B111" s="18" t="s">
        <v>192</v>
      </c>
      <c r="C111" s="679">
        <v>3</v>
      </c>
      <c r="D111" s="686">
        <v>35.299999999999997</v>
      </c>
      <c r="E111" s="732">
        <v>54.04</v>
      </c>
      <c r="F111" s="499">
        <v>92</v>
      </c>
      <c r="G111" s="608">
        <v>6</v>
      </c>
      <c r="H111" s="656">
        <v>52.166666666666657</v>
      </c>
      <c r="I111" s="9">
        <v>53.85</v>
      </c>
      <c r="J111" s="288">
        <v>57</v>
      </c>
      <c r="K111" s="86">
        <v>11</v>
      </c>
      <c r="L111" s="242">
        <v>51</v>
      </c>
      <c r="M111" s="525">
        <v>57.49</v>
      </c>
      <c r="N111" s="397">
        <v>73</v>
      </c>
      <c r="O111" s="86">
        <v>5</v>
      </c>
      <c r="P111" s="242">
        <v>38</v>
      </c>
      <c r="Q111" s="9">
        <v>56.26</v>
      </c>
      <c r="R111" s="397">
        <v>100</v>
      </c>
      <c r="S111" s="86">
        <v>3</v>
      </c>
      <c r="T111" s="98">
        <v>50.666666666666664</v>
      </c>
      <c r="U111" s="111">
        <v>54.87</v>
      </c>
      <c r="V111" s="399">
        <v>59</v>
      </c>
      <c r="W111" s="101">
        <v>13</v>
      </c>
      <c r="X111" s="151">
        <v>40.53846153846154</v>
      </c>
      <c r="Y111" s="102">
        <v>53.21</v>
      </c>
      <c r="Z111" s="399">
        <v>90</v>
      </c>
      <c r="AA111" s="88">
        <v>6</v>
      </c>
      <c r="AB111" s="129">
        <v>52.666666669999998</v>
      </c>
      <c r="AC111" s="206">
        <v>51.45</v>
      </c>
      <c r="AD111" s="399">
        <v>35</v>
      </c>
      <c r="AE111" s="168">
        <f t="shared" si="3"/>
        <v>506</v>
      </c>
      <c r="AF111" s="10"/>
    </row>
    <row r="112" spans="1:32" ht="15" customHeight="1" x14ac:dyDescent="0.25">
      <c r="A112" s="24">
        <v>26</v>
      </c>
      <c r="B112" s="18" t="s">
        <v>39</v>
      </c>
      <c r="C112" s="679">
        <v>6</v>
      </c>
      <c r="D112" s="686">
        <v>33.799999999999997</v>
      </c>
      <c r="E112" s="732">
        <v>54.04</v>
      </c>
      <c r="F112" s="499">
        <v>94</v>
      </c>
      <c r="G112" s="608">
        <v>3</v>
      </c>
      <c r="H112" s="656">
        <v>30.666666666666671</v>
      </c>
      <c r="I112" s="9">
        <v>53.85</v>
      </c>
      <c r="J112" s="288">
        <v>87</v>
      </c>
      <c r="K112" s="86">
        <v>4</v>
      </c>
      <c r="L112" s="241">
        <v>35</v>
      </c>
      <c r="M112" s="525">
        <v>57.49</v>
      </c>
      <c r="N112" s="397">
        <v>101</v>
      </c>
      <c r="O112" s="349">
        <v>3</v>
      </c>
      <c r="P112" s="656">
        <v>40.666666666666664</v>
      </c>
      <c r="Q112" s="9">
        <v>56.26</v>
      </c>
      <c r="R112" s="397">
        <v>93</v>
      </c>
      <c r="S112" s="86">
        <v>2</v>
      </c>
      <c r="T112" s="153">
        <v>38</v>
      </c>
      <c r="U112" s="111">
        <v>54.87</v>
      </c>
      <c r="V112" s="399">
        <v>97</v>
      </c>
      <c r="W112" s="101">
        <v>2</v>
      </c>
      <c r="X112" s="151">
        <v>57</v>
      </c>
      <c r="Y112" s="102">
        <v>53.21</v>
      </c>
      <c r="Z112" s="399">
        <v>36</v>
      </c>
      <c r="AA112" s="88">
        <v>5</v>
      </c>
      <c r="AB112" s="128">
        <v>42.4</v>
      </c>
      <c r="AC112" s="206">
        <v>51.45</v>
      </c>
      <c r="AD112" s="399">
        <v>77</v>
      </c>
      <c r="AE112" s="25">
        <f t="shared" si="3"/>
        <v>585</v>
      </c>
      <c r="AF112" s="10"/>
    </row>
    <row r="113" spans="1:32" ht="15" customHeight="1" x14ac:dyDescent="0.25">
      <c r="A113" s="24">
        <v>27</v>
      </c>
      <c r="B113" s="18" t="s">
        <v>198</v>
      </c>
      <c r="C113" s="679">
        <v>7</v>
      </c>
      <c r="D113" s="686">
        <v>21.29</v>
      </c>
      <c r="E113" s="732">
        <v>54.04</v>
      </c>
      <c r="F113" s="499">
        <v>95</v>
      </c>
      <c r="G113" s="608"/>
      <c r="H113" s="656"/>
      <c r="I113" s="9">
        <v>53.85</v>
      </c>
      <c r="J113" s="288">
        <v>94</v>
      </c>
      <c r="K113" s="86"/>
      <c r="L113" s="240"/>
      <c r="M113" s="525">
        <v>57.49</v>
      </c>
      <c r="N113" s="397">
        <v>105</v>
      </c>
      <c r="O113" s="86"/>
      <c r="P113" s="240"/>
      <c r="Q113" s="9">
        <v>56.26</v>
      </c>
      <c r="R113" s="397">
        <v>105</v>
      </c>
      <c r="S113" s="86"/>
      <c r="T113" s="153"/>
      <c r="U113" s="111">
        <v>54.87</v>
      </c>
      <c r="V113" s="399">
        <v>107</v>
      </c>
      <c r="W113" s="101"/>
      <c r="X113" s="151"/>
      <c r="Y113" s="102">
        <v>53.21</v>
      </c>
      <c r="Z113" s="399">
        <v>106</v>
      </c>
      <c r="AA113" s="88"/>
      <c r="AB113" s="129"/>
      <c r="AC113" s="206">
        <v>51.45</v>
      </c>
      <c r="AD113" s="399">
        <v>96</v>
      </c>
      <c r="AE113" s="25">
        <f t="shared" si="3"/>
        <v>708</v>
      </c>
      <c r="AF113" s="10"/>
    </row>
    <row r="114" spans="1:32" ht="15" customHeight="1" x14ac:dyDescent="0.25">
      <c r="A114" s="24">
        <v>28</v>
      </c>
      <c r="B114" s="18" t="s">
        <v>41</v>
      </c>
      <c r="C114" s="679"/>
      <c r="D114" s="686"/>
      <c r="E114" s="732">
        <v>54.04</v>
      </c>
      <c r="F114" s="499">
        <v>96</v>
      </c>
      <c r="G114" s="608"/>
      <c r="H114" s="656"/>
      <c r="I114" s="9">
        <v>53.85</v>
      </c>
      <c r="J114" s="288">
        <v>94</v>
      </c>
      <c r="K114" s="86">
        <v>2</v>
      </c>
      <c r="L114" s="241">
        <v>54.5</v>
      </c>
      <c r="M114" s="525">
        <v>57.49</v>
      </c>
      <c r="N114" s="397">
        <v>61</v>
      </c>
      <c r="O114" s="86"/>
      <c r="P114" s="241"/>
      <c r="Q114" s="9">
        <v>56.26</v>
      </c>
      <c r="R114" s="397">
        <v>105</v>
      </c>
      <c r="S114" s="86">
        <v>6</v>
      </c>
      <c r="T114" s="151">
        <v>44.666666666666664</v>
      </c>
      <c r="U114" s="111">
        <v>54.87</v>
      </c>
      <c r="V114" s="399">
        <v>79</v>
      </c>
      <c r="W114" s="101"/>
      <c r="X114" s="153"/>
      <c r="Y114" s="102">
        <v>53.21</v>
      </c>
      <c r="Z114" s="399">
        <v>106</v>
      </c>
      <c r="AA114" s="88"/>
      <c r="AB114" s="129"/>
      <c r="AC114" s="206">
        <v>51.45</v>
      </c>
      <c r="AD114" s="399">
        <v>96</v>
      </c>
      <c r="AE114" s="25">
        <f t="shared" si="3"/>
        <v>637</v>
      </c>
      <c r="AF114" s="10"/>
    </row>
    <row r="115" spans="1:32" s="481" customFormat="1" ht="15" customHeight="1" x14ac:dyDescent="0.25">
      <c r="A115" s="24">
        <v>29</v>
      </c>
      <c r="B115" s="18" t="s">
        <v>45</v>
      </c>
      <c r="C115" s="679"/>
      <c r="D115" s="686"/>
      <c r="E115" s="732">
        <v>54.04</v>
      </c>
      <c r="F115" s="499">
        <v>96</v>
      </c>
      <c r="G115" s="608"/>
      <c r="H115" s="656"/>
      <c r="I115" s="9">
        <v>53.85</v>
      </c>
      <c r="J115" s="288">
        <v>94</v>
      </c>
      <c r="K115" s="86">
        <v>8</v>
      </c>
      <c r="L115" s="241">
        <v>45</v>
      </c>
      <c r="M115" s="525">
        <v>57.49</v>
      </c>
      <c r="N115" s="397">
        <v>82</v>
      </c>
      <c r="O115" s="86">
        <v>6</v>
      </c>
      <c r="P115" s="241">
        <v>57.333333333333336</v>
      </c>
      <c r="Q115" s="9">
        <v>56.26</v>
      </c>
      <c r="R115" s="397">
        <v>43</v>
      </c>
      <c r="S115" s="86">
        <v>6</v>
      </c>
      <c r="T115" s="151">
        <v>51.833333333333336</v>
      </c>
      <c r="U115" s="111">
        <v>54.87</v>
      </c>
      <c r="V115" s="399">
        <v>56</v>
      </c>
      <c r="W115" s="101">
        <v>6</v>
      </c>
      <c r="X115" s="153">
        <v>39.333333333333336</v>
      </c>
      <c r="Y115" s="102">
        <v>53.21</v>
      </c>
      <c r="Z115" s="399">
        <v>94</v>
      </c>
      <c r="AA115" s="88">
        <v>4</v>
      </c>
      <c r="AB115" s="129">
        <v>49</v>
      </c>
      <c r="AC115" s="206">
        <v>51.45</v>
      </c>
      <c r="AD115" s="399">
        <v>54</v>
      </c>
      <c r="AE115" s="25">
        <f t="shared" si="3"/>
        <v>519</v>
      </c>
      <c r="AF115" s="10"/>
    </row>
    <row r="116" spans="1:32" s="481" customFormat="1" ht="15" customHeight="1" x14ac:dyDescent="0.25">
      <c r="A116" s="389">
        <v>30</v>
      </c>
      <c r="B116" s="18" t="s">
        <v>48</v>
      </c>
      <c r="C116" s="679"/>
      <c r="D116" s="686"/>
      <c r="E116" s="732">
        <v>54.04</v>
      </c>
      <c r="F116" s="499">
        <v>96</v>
      </c>
      <c r="G116" s="608"/>
      <c r="H116" s="656"/>
      <c r="I116" s="9">
        <v>53.85</v>
      </c>
      <c r="J116" s="288">
        <v>94</v>
      </c>
      <c r="K116" s="86">
        <v>3</v>
      </c>
      <c r="L116" s="241">
        <v>43.7</v>
      </c>
      <c r="M116" s="525">
        <v>57.49</v>
      </c>
      <c r="N116" s="397">
        <v>87</v>
      </c>
      <c r="O116" s="86"/>
      <c r="P116" s="241"/>
      <c r="Q116" s="9">
        <v>56.26</v>
      </c>
      <c r="R116" s="397">
        <v>105</v>
      </c>
      <c r="S116" s="86">
        <v>3</v>
      </c>
      <c r="T116" s="151">
        <v>54</v>
      </c>
      <c r="U116" s="111">
        <v>54.87</v>
      </c>
      <c r="V116" s="399">
        <v>45</v>
      </c>
      <c r="W116" s="101">
        <v>6</v>
      </c>
      <c r="X116" s="153">
        <v>39</v>
      </c>
      <c r="Y116" s="102">
        <v>53.21</v>
      </c>
      <c r="Z116" s="399">
        <v>95</v>
      </c>
      <c r="AA116" s="88">
        <v>3</v>
      </c>
      <c r="AB116" s="129">
        <v>53.333333330000002</v>
      </c>
      <c r="AC116" s="206">
        <v>51.45</v>
      </c>
      <c r="AD116" s="399">
        <v>34</v>
      </c>
      <c r="AE116" s="390">
        <f t="shared" si="3"/>
        <v>556</v>
      </c>
      <c r="AF116" s="10"/>
    </row>
    <row r="117" spans="1:32" ht="15" customHeight="1" thickBot="1" x14ac:dyDescent="0.3">
      <c r="A117" s="389">
        <v>31</v>
      </c>
      <c r="B117" s="630" t="s">
        <v>49</v>
      </c>
      <c r="C117" s="736"/>
      <c r="D117" s="859"/>
      <c r="E117" s="737">
        <v>54.04</v>
      </c>
      <c r="F117" s="738">
        <v>96</v>
      </c>
      <c r="G117" s="608">
        <v>2</v>
      </c>
      <c r="H117" s="656">
        <v>50.5</v>
      </c>
      <c r="I117" s="9">
        <v>53.85</v>
      </c>
      <c r="J117" s="288">
        <v>65</v>
      </c>
      <c r="K117" s="349">
        <v>6</v>
      </c>
      <c r="L117" s="689">
        <v>61.66</v>
      </c>
      <c r="M117" s="525">
        <v>57.49</v>
      </c>
      <c r="N117" s="397">
        <v>31</v>
      </c>
      <c r="O117" s="86">
        <v>4</v>
      </c>
      <c r="P117" s="241">
        <v>55.75</v>
      </c>
      <c r="Q117" s="9">
        <v>56.26</v>
      </c>
      <c r="R117" s="397">
        <v>55</v>
      </c>
      <c r="S117" s="86">
        <v>9</v>
      </c>
      <c r="T117" s="151">
        <v>38.888888888888886</v>
      </c>
      <c r="U117" s="111">
        <v>54.87</v>
      </c>
      <c r="V117" s="399">
        <v>94</v>
      </c>
      <c r="W117" s="101">
        <v>3</v>
      </c>
      <c r="X117" s="151">
        <v>50.666666666666664</v>
      </c>
      <c r="Y117" s="102">
        <v>53.21</v>
      </c>
      <c r="Z117" s="399">
        <v>65</v>
      </c>
      <c r="AA117" s="101">
        <v>1</v>
      </c>
      <c r="AB117" s="99">
        <v>79</v>
      </c>
      <c r="AC117" s="206">
        <v>51.45</v>
      </c>
      <c r="AD117" s="399">
        <v>2</v>
      </c>
      <c r="AE117" s="390">
        <f t="shared" si="3"/>
        <v>408</v>
      </c>
      <c r="AF117" s="10"/>
    </row>
    <row r="118" spans="1:32" ht="15" customHeight="1" thickBot="1" x14ac:dyDescent="0.3">
      <c r="A118" s="441"/>
      <c r="B118" s="445" t="s">
        <v>150</v>
      </c>
      <c r="C118" s="446">
        <f>SUM(C119:C129)</f>
        <v>65</v>
      </c>
      <c r="D118" s="452">
        <f>AVERAGE(D119:D129)</f>
        <v>59.679793233082705</v>
      </c>
      <c r="E118" s="447">
        <v>54.04</v>
      </c>
      <c r="F118" s="414"/>
      <c r="G118" s="446">
        <f>SUM(G119:G129)</f>
        <v>69</v>
      </c>
      <c r="H118" s="452">
        <f>AVERAGE(H119:H129)</f>
        <v>59.467215115711362</v>
      </c>
      <c r="I118" s="233">
        <v>53.85</v>
      </c>
      <c r="J118" s="414"/>
      <c r="K118" s="446">
        <f>SUM(K119:K129)</f>
        <v>65</v>
      </c>
      <c r="L118" s="452">
        <f>AVERAGE(L119:L129)</f>
        <v>59.293333333333337</v>
      </c>
      <c r="M118" s="447">
        <v>57.49</v>
      </c>
      <c r="N118" s="414"/>
      <c r="O118" s="446">
        <f>SUM(O119:O129)</f>
        <v>68</v>
      </c>
      <c r="P118" s="452">
        <f>AVERAGE(P119:P129)</f>
        <v>64.222222222222229</v>
      </c>
      <c r="Q118" s="447">
        <v>56.26</v>
      </c>
      <c r="R118" s="414"/>
      <c r="S118" s="588">
        <f>SUM(S119:S129)</f>
        <v>76</v>
      </c>
      <c r="T118" s="434">
        <f>AVERAGE(T119:T129)</f>
        <v>59.715521442495124</v>
      </c>
      <c r="U118" s="431">
        <v>54.87</v>
      </c>
      <c r="V118" s="432"/>
      <c r="W118" s="448">
        <f>SUM(W119:W129)</f>
        <v>71</v>
      </c>
      <c r="X118" s="434">
        <f>AVERAGE(X119:X129)</f>
        <v>61.064336734693882</v>
      </c>
      <c r="Y118" s="435">
        <v>53.21</v>
      </c>
      <c r="Z118" s="438"/>
      <c r="AA118" s="448">
        <f>SUM(AA119:AA129)</f>
        <v>67</v>
      </c>
      <c r="AB118" s="443">
        <f>AVERAGE(AB119:AB129)</f>
        <v>53.685643059999997</v>
      </c>
      <c r="AC118" s="435">
        <v>51.45</v>
      </c>
      <c r="AD118" s="438"/>
      <c r="AE118" s="439"/>
      <c r="AF118" s="10"/>
    </row>
    <row r="119" spans="1:32" ht="15" customHeight="1" x14ac:dyDescent="0.25">
      <c r="A119" s="23">
        <v>1</v>
      </c>
      <c r="B119" s="314" t="s">
        <v>104</v>
      </c>
      <c r="C119" s="739">
        <v>4</v>
      </c>
      <c r="D119" s="802">
        <v>79.5</v>
      </c>
      <c r="E119" s="740">
        <v>54.04</v>
      </c>
      <c r="F119" s="515">
        <v>2</v>
      </c>
      <c r="G119" s="627">
        <v>6</v>
      </c>
      <c r="H119" s="695">
        <v>68</v>
      </c>
      <c r="I119" s="254">
        <v>53.85</v>
      </c>
      <c r="J119" s="628">
        <v>10</v>
      </c>
      <c r="K119" s="94">
        <v>6</v>
      </c>
      <c r="L119" s="317">
        <v>66.5</v>
      </c>
      <c r="M119" s="582">
        <v>57.49</v>
      </c>
      <c r="N119" s="450">
        <v>14</v>
      </c>
      <c r="O119" s="94">
        <v>7</v>
      </c>
      <c r="P119" s="317">
        <v>78</v>
      </c>
      <c r="Q119" s="13">
        <v>56.26</v>
      </c>
      <c r="R119" s="453">
        <v>4</v>
      </c>
      <c r="S119" s="94">
        <v>6</v>
      </c>
      <c r="T119" s="155">
        <v>60</v>
      </c>
      <c r="U119" s="451">
        <v>54.87</v>
      </c>
      <c r="V119" s="400">
        <v>24</v>
      </c>
      <c r="W119" s="107">
        <v>8</v>
      </c>
      <c r="X119" s="155">
        <v>68.375</v>
      </c>
      <c r="Y119" s="296">
        <v>53.21</v>
      </c>
      <c r="Z119" s="400">
        <v>3</v>
      </c>
      <c r="AA119" s="96">
        <v>13</v>
      </c>
      <c r="AB119" s="149">
        <v>51.53846154</v>
      </c>
      <c r="AC119" s="208">
        <v>51.45</v>
      </c>
      <c r="AD119" s="400">
        <v>41</v>
      </c>
      <c r="AE119" s="169">
        <f t="shared" si="3"/>
        <v>98</v>
      </c>
      <c r="AF119" s="10"/>
    </row>
    <row r="120" spans="1:32" ht="15" customHeight="1" x14ac:dyDescent="0.25">
      <c r="A120" s="24">
        <v>2</v>
      </c>
      <c r="B120" s="18" t="s">
        <v>103</v>
      </c>
      <c r="C120" s="679">
        <v>14</v>
      </c>
      <c r="D120" s="686">
        <v>78.785714285714292</v>
      </c>
      <c r="E120" s="732">
        <v>54.04</v>
      </c>
      <c r="F120" s="499">
        <v>3</v>
      </c>
      <c r="G120" s="608">
        <v>19</v>
      </c>
      <c r="H120" s="656">
        <v>65.578947368421055</v>
      </c>
      <c r="I120" s="9">
        <v>53.85</v>
      </c>
      <c r="J120" s="288">
        <v>16</v>
      </c>
      <c r="K120" s="348">
        <v>12</v>
      </c>
      <c r="L120" s="240">
        <v>75.916666666666671</v>
      </c>
      <c r="M120" s="525">
        <v>57.49</v>
      </c>
      <c r="N120" s="397">
        <v>5</v>
      </c>
      <c r="O120" s="86">
        <v>19</v>
      </c>
      <c r="P120" s="240">
        <v>67</v>
      </c>
      <c r="Q120" s="9">
        <v>56.26</v>
      </c>
      <c r="R120" s="397">
        <v>13</v>
      </c>
      <c r="S120" s="86">
        <v>19</v>
      </c>
      <c r="T120" s="153">
        <v>64.21052631578948</v>
      </c>
      <c r="U120" s="111">
        <v>54.87</v>
      </c>
      <c r="V120" s="399">
        <v>17</v>
      </c>
      <c r="W120" s="101">
        <v>16</v>
      </c>
      <c r="X120" s="153">
        <v>56.8125</v>
      </c>
      <c r="Y120" s="102">
        <v>53.21</v>
      </c>
      <c r="Z120" s="399">
        <v>37</v>
      </c>
      <c r="AA120" s="88">
        <v>21</v>
      </c>
      <c r="AB120" s="128">
        <v>60.714285709999999</v>
      </c>
      <c r="AC120" s="206">
        <v>51.45</v>
      </c>
      <c r="AD120" s="399">
        <v>12</v>
      </c>
      <c r="AE120" s="25">
        <f t="shared" si="3"/>
        <v>103</v>
      </c>
      <c r="AF120" s="10"/>
    </row>
    <row r="121" spans="1:32" ht="15" customHeight="1" x14ac:dyDescent="0.25">
      <c r="A121" s="24">
        <v>3</v>
      </c>
      <c r="B121" s="18" t="s">
        <v>105</v>
      </c>
      <c r="C121" s="679">
        <v>10</v>
      </c>
      <c r="D121" s="686">
        <v>62.7</v>
      </c>
      <c r="E121" s="732">
        <v>54.04</v>
      </c>
      <c r="F121" s="499">
        <v>11</v>
      </c>
      <c r="G121" s="608">
        <v>14</v>
      </c>
      <c r="H121" s="656">
        <v>57.214285714285722</v>
      </c>
      <c r="I121" s="9">
        <v>53.85</v>
      </c>
      <c r="J121" s="288">
        <v>37</v>
      </c>
      <c r="K121" s="86">
        <v>13</v>
      </c>
      <c r="L121" s="240">
        <v>54.85</v>
      </c>
      <c r="M121" s="525">
        <v>57.49</v>
      </c>
      <c r="N121" s="397">
        <v>60</v>
      </c>
      <c r="O121" s="86">
        <v>9</v>
      </c>
      <c r="P121" s="240">
        <v>56</v>
      </c>
      <c r="Q121" s="9">
        <v>56.26</v>
      </c>
      <c r="R121" s="396">
        <v>52</v>
      </c>
      <c r="S121" s="86">
        <v>16</v>
      </c>
      <c r="T121" s="153">
        <v>65.5625</v>
      </c>
      <c r="U121" s="111">
        <v>54.87</v>
      </c>
      <c r="V121" s="399">
        <v>13</v>
      </c>
      <c r="W121" s="101">
        <v>16</v>
      </c>
      <c r="X121" s="153">
        <v>64.19</v>
      </c>
      <c r="Y121" s="102">
        <v>53.21</v>
      </c>
      <c r="Z121" s="399">
        <v>14</v>
      </c>
      <c r="AA121" s="88">
        <v>18</v>
      </c>
      <c r="AB121" s="128">
        <v>64.944444439999998</v>
      </c>
      <c r="AC121" s="206">
        <v>51.45</v>
      </c>
      <c r="AD121" s="399">
        <v>7</v>
      </c>
      <c r="AE121" s="168">
        <f t="shared" si="3"/>
        <v>194</v>
      </c>
      <c r="AF121" s="10"/>
    </row>
    <row r="122" spans="1:32" ht="15" customHeight="1" x14ac:dyDescent="0.25">
      <c r="A122" s="24">
        <v>4</v>
      </c>
      <c r="B122" s="18" t="s">
        <v>153</v>
      </c>
      <c r="C122" s="679">
        <v>10</v>
      </c>
      <c r="D122" s="686">
        <v>62.3</v>
      </c>
      <c r="E122" s="732">
        <v>54.04</v>
      </c>
      <c r="F122" s="499">
        <v>15</v>
      </c>
      <c r="G122" s="608">
        <v>11</v>
      </c>
      <c r="H122" s="656">
        <v>64.727272727272734</v>
      </c>
      <c r="I122" s="9">
        <v>53.85</v>
      </c>
      <c r="J122" s="288">
        <v>21</v>
      </c>
      <c r="K122" s="86">
        <v>9</v>
      </c>
      <c r="L122" s="242">
        <v>76.22</v>
      </c>
      <c r="M122" s="525">
        <v>57.49</v>
      </c>
      <c r="N122" s="397">
        <v>4</v>
      </c>
      <c r="O122" s="349">
        <v>11</v>
      </c>
      <c r="P122" s="656">
        <v>64</v>
      </c>
      <c r="Q122" s="9">
        <v>56.26</v>
      </c>
      <c r="R122" s="397">
        <v>21</v>
      </c>
      <c r="S122" s="86">
        <v>16</v>
      </c>
      <c r="T122" s="98">
        <v>58.125</v>
      </c>
      <c r="U122" s="111">
        <v>54.87</v>
      </c>
      <c r="V122" s="399">
        <v>32</v>
      </c>
      <c r="W122" s="101">
        <v>21</v>
      </c>
      <c r="X122" s="99">
        <v>54.43</v>
      </c>
      <c r="Y122" s="102">
        <v>53.21</v>
      </c>
      <c r="Z122" s="373">
        <v>48</v>
      </c>
      <c r="AA122" s="101">
        <v>8</v>
      </c>
      <c r="AB122" s="99">
        <v>49.25</v>
      </c>
      <c r="AC122" s="206">
        <v>51.45</v>
      </c>
      <c r="AD122" s="373">
        <v>52</v>
      </c>
      <c r="AE122" s="168">
        <f t="shared" si="3"/>
        <v>193</v>
      </c>
      <c r="AF122" s="10"/>
    </row>
    <row r="123" spans="1:32" ht="15" customHeight="1" x14ac:dyDescent="0.25">
      <c r="A123" s="24">
        <v>5</v>
      </c>
      <c r="B123" s="18" t="s">
        <v>106</v>
      </c>
      <c r="C123" s="679">
        <v>1</v>
      </c>
      <c r="D123" s="686">
        <v>54</v>
      </c>
      <c r="E123" s="732">
        <v>54.04</v>
      </c>
      <c r="F123" s="499">
        <v>44</v>
      </c>
      <c r="G123" s="608">
        <v>4</v>
      </c>
      <c r="H123" s="656">
        <v>61.25</v>
      </c>
      <c r="I123" s="9">
        <v>53.85</v>
      </c>
      <c r="J123" s="288">
        <v>27</v>
      </c>
      <c r="K123" s="86">
        <v>10</v>
      </c>
      <c r="L123" s="240">
        <v>52.7</v>
      </c>
      <c r="M123" s="525">
        <v>57.49</v>
      </c>
      <c r="N123" s="396">
        <v>69</v>
      </c>
      <c r="O123" s="86">
        <v>9</v>
      </c>
      <c r="P123" s="240">
        <v>57</v>
      </c>
      <c r="Q123" s="9">
        <v>56.26</v>
      </c>
      <c r="R123" s="396">
        <v>46</v>
      </c>
      <c r="S123" s="86">
        <v>6</v>
      </c>
      <c r="T123" s="130">
        <v>68.333333333333329</v>
      </c>
      <c r="U123" s="53">
        <v>54.87</v>
      </c>
      <c r="V123" s="399">
        <v>8</v>
      </c>
      <c r="W123" s="101">
        <v>7</v>
      </c>
      <c r="X123" s="130">
        <v>56.142857142857146</v>
      </c>
      <c r="Y123" s="31">
        <v>53.21</v>
      </c>
      <c r="Z123" s="399">
        <v>39</v>
      </c>
      <c r="AA123" s="88">
        <v>3</v>
      </c>
      <c r="AB123" s="128">
        <v>48.666666669999998</v>
      </c>
      <c r="AC123" s="8">
        <v>51.45</v>
      </c>
      <c r="AD123" s="399">
        <v>55</v>
      </c>
      <c r="AE123" s="25">
        <f t="shared" si="3"/>
        <v>288</v>
      </c>
      <c r="AF123" s="10"/>
    </row>
    <row r="124" spans="1:32" ht="15" customHeight="1" x14ac:dyDescent="0.25">
      <c r="A124" s="24">
        <v>6</v>
      </c>
      <c r="B124" s="18" t="s">
        <v>167</v>
      </c>
      <c r="C124" s="679">
        <v>19</v>
      </c>
      <c r="D124" s="686">
        <v>52.05263157894737</v>
      </c>
      <c r="E124" s="732">
        <v>54.04</v>
      </c>
      <c r="F124" s="499">
        <v>53</v>
      </c>
      <c r="G124" s="608">
        <v>13</v>
      </c>
      <c r="H124" s="656">
        <v>42</v>
      </c>
      <c r="I124" s="9">
        <v>53.85</v>
      </c>
      <c r="J124" s="288">
        <v>77</v>
      </c>
      <c r="K124" s="86">
        <v>9</v>
      </c>
      <c r="L124" s="240">
        <v>51.56</v>
      </c>
      <c r="M124" s="525">
        <v>57.49</v>
      </c>
      <c r="N124" s="397">
        <v>72</v>
      </c>
      <c r="O124" s="86">
        <v>4</v>
      </c>
      <c r="P124" s="240">
        <v>48</v>
      </c>
      <c r="Q124" s="9">
        <v>56.26</v>
      </c>
      <c r="R124" s="396">
        <v>78</v>
      </c>
      <c r="S124" s="86">
        <v>8</v>
      </c>
      <c r="T124" s="153">
        <v>47.875</v>
      </c>
      <c r="U124" s="111">
        <v>54.87</v>
      </c>
      <c r="V124" s="399">
        <v>70</v>
      </c>
      <c r="W124" s="101"/>
      <c r="X124" s="153"/>
      <c r="Y124" s="102">
        <v>53.21</v>
      </c>
      <c r="Z124" s="399">
        <v>106</v>
      </c>
      <c r="AA124" s="88"/>
      <c r="AB124" s="129"/>
      <c r="AC124" s="206">
        <v>51.45</v>
      </c>
      <c r="AD124" s="399">
        <v>96</v>
      </c>
      <c r="AE124" s="25">
        <f t="shared" si="3"/>
        <v>552</v>
      </c>
      <c r="AF124" s="10"/>
    </row>
    <row r="125" spans="1:32" ht="15" customHeight="1" x14ac:dyDescent="0.25">
      <c r="A125" s="24">
        <v>7</v>
      </c>
      <c r="B125" s="18" t="s">
        <v>63</v>
      </c>
      <c r="C125" s="679">
        <v>2</v>
      </c>
      <c r="D125" s="686">
        <v>49.5</v>
      </c>
      <c r="E125" s="732">
        <v>54.04</v>
      </c>
      <c r="F125" s="499">
        <v>68</v>
      </c>
      <c r="G125" s="608">
        <v>2</v>
      </c>
      <c r="H125" s="656">
        <v>57.5</v>
      </c>
      <c r="I125" s="9">
        <v>53.85</v>
      </c>
      <c r="J125" s="288">
        <v>36</v>
      </c>
      <c r="K125" s="86">
        <v>5</v>
      </c>
      <c r="L125" s="244">
        <v>39.6</v>
      </c>
      <c r="M125" s="525">
        <v>57.49</v>
      </c>
      <c r="N125" s="397">
        <v>95</v>
      </c>
      <c r="O125" s="348">
        <v>3</v>
      </c>
      <c r="P125" s="244">
        <v>64</v>
      </c>
      <c r="Q125" s="9">
        <v>56.26</v>
      </c>
      <c r="R125" s="397">
        <v>22</v>
      </c>
      <c r="S125" s="86">
        <v>3</v>
      </c>
      <c r="T125" s="151">
        <v>72.333333333333329</v>
      </c>
      <c r="U125" s="111">
        <v>54.87</v>
      </c>
      <c r="V125" s="399">
        <v>2</v>
      </c>
      <c r="W125" s="88"/>
      <c r="X125" s="30"/>
      <c r="Y125" s="102">
        <v>53.21</v>
      </c>
      <c r="Z125" s="373">
        <v>106</v>
      </c>
      <c r="AA125" s="88"/>
      <c r="AB125" s="30"/>
      <c r="AC125" s="206">
        <v>51.45</v>
      </c>
      <c r="AD125" s="373">
        <v>96</v>
      </c>
      <c r="AE125" s="25">
        <f t="shared" si="3"/>
        <v>425</v>
      </c>
      <c r="AF125" s="10"/>
    </row>
    <row r="126" spans="1:32" ht="15" customHeight="1" x14ac:dyDescent="0.25">
      <c r="A126" s="24">
        <v>8</v>
      </c>
      <c r="B126" s="18" t="s">
        <v>174</v>
      </c>
      <c r="C126" s="679">
        <v>5</v>
      </c>
      <c r="D126" s="686">
        <v>38.6</v>
      </c>
      <c r="E126" s="732">
        <v>54.04</v>
      </c>
      <c r="F126" s="499">
        <v>88</v>
      </c>
      <c r="G126" s="608"/>
      <c r="H126" s="9"/>
      <c r="I126" s="9">
        <v>53.85</v>
      </c>
      <c r="J126" s="288">
        <v>94</v>
      </c>
      <c r="K126" s="86"/>
      <c r="L126" s="240"/>
      <c r="M126" s="525">
        <v>57.49</v>
      </c>
      <c r="N126" s="397">
        <v>105</v>
      </c>
      <c r="O126" s="86"/>
      <c r="P126" s="240"/>
      <c r="Q126" s="9">
        <v>56.26</v>
      </c>
      <c r="R126" s="396">
        <v>105</v>
      </c>
      <c r="S126" s="86"/>
      <c r="T126" s="153"/>
      <c r="U126" s="111">
        <v>54.87</v>
      </c>
      <c r="V126" s="399">
        <v>107</v>
      </c>
      <c r="W126" s="101"/>
      <c r="X126" s="99"/>
      <c r="Y126" s="102">
        <v>53.21</v>
      </c>
      <c r="Z126" s="373">
        <v>106</v>
      </c>
      <c r="AA126" s="88"/>
      <c r="AB126" s="30"/>
      <c r="AC126" s="206">
        <v>51.45</v>
      </c>
      <c r="AD126" s="373">
        <v>96</v>
      </c>
      <c r="AE126" s="25">
        <f t="shared" si="3"/>
        <v>701</v>
      </c>
      <c r="AF126" s="10"/>
    </row>
    <row r="127" spans="1:32" ht="15" customHeight="1" x14ac:dyDescent="0.25">
      <c r="A127" s="389">
        <v>9</v>
      </c>
      <c r="B127" s="267" t="s">
        <v>152</v>
      </c>
      <c r="C127" s="730"/>
      <c r="D127" s="799"/>
      <c r="E127" s="731">
        <v>54.04</v>
      </c>
      <c r="F127" s="500">
        <v>96</v>
      </c>
      <c r="G127" s="498"/>
      <c r="H127" s="223"/>
      <c r="I127" s="223">
        <v>53.85</v>
      </c>
      <c r="J127" s="614">
        <v>94</v>
      </c>
      <c r="K127" s="526"/>
      <c r="L127" s="223"/>
      <c r="M127" s="540">
        <v>57.49</v>
      </c>
      <c r="N127" s="397">
        <v>105</v>
      </c>
      <c r="O127" s="86">
        <v>1</v>
      </c>
      <c r="P127" s="241">
        <v>89</v>
      </c>
      <c r="Q127" s="9">
        <v>56.26</v>
      </c>
      <c r="R127" s="396">
        <v>1</v>
      </c>
      <c r="S127" s="86">
        <v>1</v>
      </c>
      <c r="T127" s="151">
        <v>49</v>
      </c>
      <c r="U127" s="111">
        <v>54.87</v>
      </c>
      <c r="V127" s="399">
        <v>67</v>
      </c>
      <c r="W127" s="101">
        <v>1</v>
      </c>
      <c r="X127" s="156">
        <v>75</v>
      </c>
      <c r="Y127" s="102">
        <v>53.21</v>
      </c>
      <c r="Z127" s="399">
        <v>2</v>
      </c>
      <c r="AA127" s="88"/>
      <c r="AB127" s="30"/>
      <c r="AC127" s="206">
        <v>51.45</v>
      </c>
      <c r="AD127" s="399">
        <v>96</v>
      </c>
      <c r="AE127" s="390">
        <f t="shared" si="3"/>
        <v>461</v>
      </c>
      <c r="AF127" s="10"/>
    </row>
    <row r="128" spans="1:32" s="481" customFormat="1" ht="15" customHeight="1" x14ac:dyDescent="0.25">
      <c r="A128" s="389">
        <v>10</v>
      </c>
      <c r="B128" s="356" t="s">
        <v>109</v>
      </c>
      <c r="C128" s="743"/>
      <c r="D128" s="860"/>
      <c r="E128" s="745">
        <v>54.04</v>
      </c>
      <c r="F128" s="746">
        <v>96</v>
      </c>
      <c r="G128" s="610"/>
      <c r="H128" s="253"/>
      <c r="I128" s="253">
        <v>53.85</v>
      </c>
      <c r="J128" s="611">
        <v>94</v>
      </c>
      <c r="K128" s="747"/>
      <c r="L128" s="253"/>
      <c r="M128" s="744">
        <v>57.49</v>
      </c>
      <c r="N128" s="748">
        <v>105</v>
      </c>
      <c r="O128" s="346">
        <v>5</v>
      </c>
      <c r="P128" s="310">
        <v>55</v>
      </c>
      <c r="Q128" s="132">
        <v>56.26</v>
      </c>
      <c r="R128" s="749">
        <v>57</v>
      </c>
      <c r="S128" s="346"/>
      <c r="T128" s="340"/>
      <c r="U128" s="750">
        <v>54.87</v>
      </c>
      <c r="V128" s="751">
        <v>107</v>
      </c>
      <c r="W128" s="335">
        <v>2</v>
      </c>
      <c r="X128" s="752">
        <v>52.5</v>
      </c>
      <c r="Y128" s="715">
        <v>53.21</v>
      </c>
      <c r="Z128" s="751">
        <v>57</v>
      </c>
      <c r="AA128" s="337">
        <v>4</v>
      </c>
      <c r="AB128" s="722">
        <v>47</v>
      </c>
      <c r="AC128" s="207">
        <v>51.45</v>
      </c>
      <c r="AD128" s="751">
        <v>66</v>
      </c>
      <c r="AE128" s="390">
        <f t="shared" si="3"/>
        <v>582</v>
      </c>
      <c r="AF128" s="10"/>
    </row>
    <row r="129" spans="1:32" s="481" customFormat="1" ht="15" customHeight="1" thickBot="1" x14ac:dyDescent="0.3">
      <c r="A129" s="690">
        <v>11</v>
      </c>
      <c r="B129" s="263" t="s">
        <v>64</v>
      </c>
      <c r="C129" s="741"/>
      <c r="D129" s="804"/>
      <c r="E129" s="742">
        <v>54.04</v>
      </c>
      <c r="F129" s="712">
        <v>96</v>
      </c>
      <c r="G129" s="691"/>
      <c r="H129" s="268"/>
      <c r="I129" s="268">
        <v>53.85</v>
      </c>
      <c r="J129" s="692">
        <v>94</v>
      </c>
      <c r="K129" s="652">
        <v>1</v>
      </c>
      <c r="L129" s="696">
        <v>57</v>
      </c>
      <c r="M129" s="693">
        <v>57.49</v>
      </c>
      <c r="N129" s="694">
        <v>51</v>
      </c>
      <c r="O129" s="90"/>
      <c r="P129" s="527"/>
      <c r="Q129" s="15">
        <v>56.26</v>
      </c>
      <c r="R129" s="536">
        <v>105</v>
      </c>
      <c r="S129" s="90">
        <v>1</v>
      </c>
      <c r="T129" s="295">
        <v>52</v>
      </c>
      <c r="U129" s="398">
        <v>54.87</v>
      </c>
      <c r="V129" s="374">
        <v>54</v>
      </c>
      <c r="W129" s="105"/>
      <c r="X129" s="100"/>
      <c r="Y129" s="294">
        <v>53.21</v>
      </c>
      <c r="Z129" s="653">
        <v>106</v>
      </c>
      <c r="AA129" s="92"/>
      <c r="AB129" s="148"/>
      <c r="AC129" s="209">
        <v>51.45</v>
      </c>
      <c r="AD129" s="653">
        <v>96</v>
      </c>
      <c r="AE129" s="167">
        <f t="shared" si="3"/>
        <v>602</v>
      </c>
      <c r="AF129" s="10"/>
    </row>
    <row r="130" spans="1:32" ht="15" customHeight="1" x14ac:dyDescent="0.25">
      <c r="A130" s="394" t="s">
        <v>164</v>
      </c>
      <c r="B130" s="392"/>
      <c r="C130" s="392"/>
      <c r="D130" s="574">
        <f>AVERAGE(D5,D7:D14,D16:D29,D31:D49,D51:D69,D71:D85,D87:D117,D119:D129)</f>
        <v>53.274825224944358</v>
      </c>
      <c r="E130" s="392"/>
      <c r="F130" s="392"/>
      <c r="G130" s="392"/>
      <c r="H130" s="574">
        <f>AVERAGE(H5,H7:H14,H16:H29,H31:H49,H51:H69,H71:H85,H87:H117,H119:H129)</f>
        <v>53.85412266049363</v>
      </c>
      <c r="I130" s="392"/>
      <c r="J130" s="392"/>
      <c r="K130" s="392"/>
      <c r="L130" s="574">
        <f>AVERAGE(L5,L7:L14,L16:L29,L31:L49,L51:L69,L71:L85,L87:L117,L119:L129)</f>
        <v>55.431698717948734</v>
      </c>
      <c r="M130" s="392"/>
      <c r="N130" s="392"/>
      <c r="O130" s="27"/>
      <c r="P130" s="454">
        <f>AVERAGE(P5,P7:P14,P16:P29,P31:P49,P51:P69,P71:P85,P87:P117,P119:P129)</f>
        <v>55.48713107791211</v>
      </c>
      <c r="Q130" s="27"/>
      <c r="R130" s="27"/>
      <c r="S130" s="26"/>
      <c r="T130" s="28">
        <f>AVERAGE(T5,T7:T14,T16:T29,T31:T49,T51:T69,T71:T85,T87:T117,T119:T129)</f>
        <v>52.158724044539632</v>
      </c>
      <c r="U130" s="28"/>
      <c r="V130" s="28"/>
      <c r="W130" s="28"/>
      <c r="X130" s="28">
        <f>AVERAGE(X5,X7:X14,X16:X29,X31:X49,X51:X69,X71:X85,X87:X117,X119:X129)</f>
        <v>52.576657456725087</v>
      </c>
      <c r="Y130" s="28"/>
      <c r="Z130" s="28"/>
      <c r="AA130" s="28"/>
      <c r="AB130" s="28">
        <f>AVERAGE(AB5,AB7:AB14,AB16:AB29,AB31:AB49,AB51:AB69,AB71:AB85,AB87:AB117,AB119:AB129)</f>
        <v>50.078533680210526</v>
      </c>
      <c r="AC130" s="26"/>
      <c r="AD130" s="26"/>
      <c r="AE130" s="26"/>
    </row>
    <row r="131" spans="1:32" x14ac:dyDescent="0.25">
      <c r="A131" s="395" t="s">
        <v>165</v>
      </c>
      <c r="B131" s="393"/>
      <c r="C131" s="393"/>
      <c r="D131" s="539">
        <v>54.04</v>
      </c>
      <c r="E131" s="393"/>
      <c r="F131" s="393"/>
      <c r="G131" s="393"/>
      <c r="H131" s="539">
        <v>53.85</v>
      </c>
      <c r="I131" s="393"/>
      <c r="J131" s="393"/>
      <c r="K131" s="393"/>
      <c r="L131" s="539">
        <v>57.49</v>
      </c>
      <c r="M131" s="393"/>
      <c r="N131" s="393"/>
      <c r="P131" s="82">
        <v>56.26</v>
      </c>
      <c r="Q131" s="82"/>
      <c r="T131" s="82">
        <v>54.87</v>
      </c>
      <c r="X131" s="82">
        <v>53.21</v>
      </c>
      <c r="AB131" s="82">
        <v>51.45</v>
      </c>
    </row>
    <row r="132" spans="1:32" x14ac:dyDescent="0.25">
      <c r="AB132" s="5"/>
    </row>
  </sheetData>
  <mergeCells count="10">
    <mergeCell ref="AE2:AE3"/>
    <mergeCell ref="A2:A3"/>
    <mergeCell ref="B2:B3"/>
    <mergeCell ref="S2:V2"/>
    <mergeCell ref="W2:Z2"/>
    <mergeCell ref="AA2:AD2"/>
    <mergeCell ref="O2:R2"/>
    <mergeCell ref="K2:N2"/>
    <mergeCell ref="G2:J2"/>
    <mergeCell ref="C2:F2"/>
  </mergeCells>
  <conditionalFormatting sqref="AB4:AB52 AB54:AB55 AB57:AB131">
    <cfRule type="cellIs" dxfId="300" priority="115" stopIfTrue="1" operator="between">
      <formula>$AB$130</formula>
      <formula>50.08</formula>
    </cfRule>
    <cfRule type="containsBlanks" dxfId="299" priority="116" stopIfTrue="1">
      <formula>LEN(TRIM(AB4))=0</formula>
    </cfRule>
    <cfRule type="cellIs" dxfId="298" priority="117" stopIfTrue="1" operator="lessThan">
      <formula>50</formula>
    </cfRule>
    <cfRule type="cellIs" dxfId="297" priority="118" stopIfTrue="1" operator="between">
      <formula>$AB$130</formula>
      <formula>50</formula>
    </cfRule>
    <cfRule type="cellIs" dxfId="296" priority="119" stopIfTrue="1" operator="between">
      <formula>75</formula>
      <formula>$AB$130</formula>
    </cfRule>
    <cfRule type="cellIs" dxfId="295" priority="120" stopIfTrue="1" operator="greaterThanOrEqual">
      <formula>75</formula>
    </cfRule>
  </conditionalFormatting>
  <conditionalFormatting sqref="X4:X52 X54:X55 X57:X131">
    <cfRule type="cellIs" dxfId="294" priority="109" stopIfTrue="1" operator="between">
      <formula>$X$130</formula>
      <formula>52.58</formula>
    </cfRule>
    <cfRule type="containsBlanks" dxfId="293" priority="110" stopIfTrue="1">
      <formula>LEN(TRIM(X4))=0</formula>
    </cfRule>
    <cfRule type="cellIs" dxfId="292" priority="111" stopIfTrue="1" operator="lessThan">
      <formula>50</formula>
    </cfRule>
    <cfRule type="cellIs" dxfId="291" priority="112" stopIfTrue="1" operator="between">
      <formula>$X$130</formula>
      <formula>50</formula>
    </cfRule>
    <cfRule type="cellIs" dxfId="290" priority="113" stopIfTrue="1" operator="between">
      <formula>74.999</formula>
      <formula>$X$130</formula>
    </cfRule>
    <cfRule type="cellIs" dxfId="289" priority="114" stopIfTrue="1" operator="greaterThanOrEqual">
      <formula>75</formula>
    </cfRule>
  </conditionalFormatting>
  <conditionalFormatting sqref="T4:T52 T54:T55 T57:T131">
    <cfRule type="cellIs" dxfId="288" priority="103" stopIfTrue="1" operator="between">
      <formula>$T$130</formula>
      <formula>52.16</formula>
    </cfRule>
    <cfRule type="containsBlanks" dxfId="287" priority="104" stopIfTrue="1">
      <formula>LEN(TRIM(T4))=0</formula>
    </cfRule>
    <cfRule type="cellIs" dxfId="286" priority="105" stopIfTrue="1" operator="lessThan">
      <formula>50</formula>
    </cfRule>
    <cfRule type="cellIs" dxfId="285" priority="106" stopIfTrue="1" operator="between">
      <formula>$T$130</formula>
      <formula>50</formula>
    </cfRule>
    <cfRule type="cellIs" dxfId="284" priority="107" stopIfTrue="1" operator="between">
      <formula>75</formula>
      <formula>$T$130</formula>
    </cfRule>
    <cfRule type="cellIs" dxfId="283" priority="108" stopIfTrue="1" operator="greaterThanOrEqual">
      <formula>75</formula>
    </cfRule>
  </conditionalFormatting>
  <conditionalFormatting sqref="P4:P52 P54:P55 P57:P131">
    <cfRule type="cellIs" dxfId="282" priority="97" stopIfTrue="1" operator="equal">
      <formula>$P$130</formula>
    </cfRule>
    <cfRule type="containsBlanks" dxfId="281" priority="98" stopIfTrue="1">
      <formula>LEN(TRIM(P4))=0</formula>
    </cfRule>
    <cfRule type="cellIs" dxfId="280" priority="99" stopIfTrue="1" operator="lessThan">
      <formula>50</formula>
    </cfRule>
    <cfRule type="cellIs" dxfId="279" priority="100" stopIfTrue="1" operator="between">
      <formula>50</formula>
      <formula>$P$130</formula>
    </cfRule>
    <cfRule type="cellIs" dxfId="278" priority="101" stopIfTrue="1" operator="between">
      <formula>75</formula>
      <formula>$P$130</formula>
    </cfRule>
    <cfRule type="cellIs" dxfId="277" priority="102" stopIfTrue="1" operator="greaterThanOrEqual">
      <formula>75</formula>
    </cfRule>
  </conditionalFormatting>
  <conditionalFormatting sqref="L4:L52 L54:L55 L57:L131">
    <cfRule type="containsBlanks" dxfId="276" priority="121" stopIfTrue="1">
      <formula>LEN(TRIM(L4))=0</formula>
    </cfRule>
    <cfRule type="cellIs" dxfId="275" priority="122" stopIfTrue="1" operator="equal">
      <formula>$L$130</formula>
    </cfRule>
    <cfRule type="cellIs" dxfId="274" priority="123" stopIfTrue="1" operator="lessThan">
      <formula>50</formula>
    </cfRule>
    <cfRule type="cellIs" dxfId="273" priority="124" stopIfTrue="1" operator="between">
      <formula>50</formula>
      <formula>$L$130</formula>
    </cfRule>
    <cfRule type="cellIs" dxfId="272" priority="125" stopIfTrue="1" operator="between">
      <formula>75</formula>
      <formula>$L$130</formula>
    </cfRule>
    <cfRule type="cellIs" dxfId="271" priority="126" stopIfTrue="1" operator="greaterThanOrEqual">
      <formula>75</formula>
    </cfRule>
  </conditionalFormatting>
  <conditionalFormatting sqref="H4:H52 H54:H55 H57:H131">
    <cfRule type="cellIs" dxfId="270" priority="91" operator="between">
      <formula>$H$130</formula>
      <formula>53.85</formula>
    </cfRule>
    <cfRule type="containsBlanks" dxfId="269" priority="92">
      <formula>LEN(TRIM(H4))=0</formula>
    </cfRule>
    <cfRule type="cellIs" dxfId="268" priority="93" operator="lessThan">
      <formula>50</formula>
    </cfRule>
    <cfRule type="cellIs" dxfId="267" priority="94" operator="between">
      <formula>$H$130</formula>
      <formula>50</formula>
    </cfRule>
    <cfRule type="cellIs" dxfId="266" priority="95" operator="between">
      <formula>75</formula>
      <formula>$H$130</formula>
    </cfRule>
    <cfRule type="cellIs" dxfId="265" priority="96" operator="greaterThanOrEqual">
      <formula>75</formula>
    </cfRule>
  </conditionalFormatting>
  <conditionalFormatting sqref="D4:D52 D54:D55 D57:D131">
    <cfRule type="cellIs" dxfId="264" priority="85" operator="equal">
      <formula>$D$130</formula>
    </cfRule>
    <cfRule type="containsBlanks" dxfId="263" priority="86">
      <formula>LEN(TRIM(D4))=0</formula>
    </cfRule>
    <cfRule type="cellIs" dxfId="262" priority="87" operator="lessThan">
      <formula>50</formula>
    </cfRule>
    <cfRule type="cellIs" dxfId="261" priority="88" operator="between">
      <formula>$D$130</formula>
      <formula>50</formula>
    </cfRule>
    <cfRule type="cellIs" dxfId="260" priority="89" operator="between">
      <formula>75</formula>
      <formula>$D$130</formula>
    </cfRule>
    <cfRule type="cellIs" dxfId="259" priority="90" operator="greaterThanOrEqual">
      <formula>75</formula>
    </cfRule>
  </conditionalFormatting>
  <conditionalFormatting sqref="AB53">
    <cfRule type="cellIs" dxfId="258" priority="73" stopIfTrue="1" operator="between">
      <formula>$AB$130</formula>
      <formula>50.08</formula>
    </cfRule>
    <cfRule type="containsBlanks" dxfId="257" priority="74" stopIfTrue="1">
      <formula>LEN(TRIM(AB53))=0</formula>
    </cfRule>
    <cfRule type="cellIs" dxfId="256" priority="75" stopIfTrue="1" operator="lessThan">
      <formula>50</formula>
    </cfRule>
    <cfRule type="cellIs" dxfId="255" priority="76" stopIfTrue="1" operator="between">
      <formula>$AB$130</formula>
      <formula>50</formula>
    </cfRule>
    <cfRule type="cellIs" dxfId="254" priority="77" stopIfTrue="1" operator="between">
      <formula>75</formula>
      <formula>$AB$130</formula>
    </cfRule>
    <cfRule type="cellIs" dxfId="253" priority="78" stopIfTrue="1" operator="greaterThanOrEqual">
      <formula>75</formula>
    </cfRule>
  </conditionalFormatting>
  <conditionalFormatting sqref="X53">
    <cfRule type="cellIs" dxfId="252" priority="67" stopIfTrue="1" operator="between">
      <formula>$X$130</formula>
      <formula>52.58</formula>
    </cfRule>
    <cfRule type="containsBlanks" dxfId="251" priority="68" stopIfTrue="1">
      <formula>LEN(TRIM(X53))=0</formula>
    </cfRule>
    <cfRule type="cellIs" dxfId="250" priority="69" stopIfTrue="1" operator="lessThan">
      <formula>50</formula>
    </cfRule>
    <cfRule type="cellIs" dxfId="249" priority="70" stopIfTrue="1" operator="between">
      <formula>$X$130</formula>
      <formula>50</formula>
    </cfRule>
    <cfRule type="cellIs" dxfId="248" priority="71" stopIfTrue="1" operator="between">
      <formula>74.999</formula>
      <formula>$X$130</formula>
    </cfRule>
    <cfRule type="cellIs" dxfId="247" priority="72" stopIfTrue="1" operator="greaterThanOrEqual">
      <formula>75</formula>
    </cfRule>
  </conditionalFormatting>
  <conditionalFormatting sqref="T53">
    <cfRule type="cellIs" dxfId="246" priority="61" stopIfTrue="1" operator="between">
      <formula>$T$130</formula>
      <formula>52.16</formula>
    </cfRule>
    <cfRule type="containsBlanks" dxfId="245" priority="62" stopIfTrue="1">
      <formula>LEN(TRIM(T53))=0</formula>
    </cfRule>
    <cfRule type="cellIs" dxfId="244" priority="63" stopIfTrue="1" operator="lessThan">
      <formula>50</formula>
    </cfRule>
    <cfRule type="cellIs" dxfId="243" priority="64" stopIfTrue="1" operator="between">
      <formula>$T$130</formula>
      <formula>50</formula>
    </cfRule>
    <cfRule type="cellIs" dxfId="242" priority="65" stopIfTrue="1" operator="between">
      <formula>75</formula>
      <formula>$T$130</formula>
    </cfRule>
    <cfRule type="cellIs" dxfId="241" priority="66" stopIfTrue="1" operator="greaterThanOrEqual">
      <formula>75</formula>
    </cfRule>
  </conditionalFormatting>
  <conditionalFormatting sqref="P53">
    <cfRule type="cellIs" dxfId="240" priority="55" stopIfTrue="1" operator="equal">
      <formula>$P$130</formula>
    </cfRule>
    <cfRule type="containsBlanks" dxfId="239" priority="56" stopIfTrue="1">
      <formula>LEN(TRIM(P53))=0</formula>
    </cfRule>
    <cfRule type="cellIs" dxfId="238" priority="57" stopIfTrue="1" operator="lessThan">
      <formula>50</formula>
    </cfRule>
    <cfRule type="cellIs" dxfId="237" priority="58" stopIfTrue="1" operator="between">
      <formula>50</formula>
      <formula>$P$130</formula>
    </cfRule>
    <cfRule type="cellIs" dxfId="236" priority="59" stopIfTrue="1" operator="between">
      <formula>75</formula>
      <formula>$P$130</formula>
    </cfRule>
    <cfRule type="cellIs" dxfId="235" priority="60" stopIfTrue="1" operator="greaterThanOrEqual">
      <formula>75</formula>
    </cfRule>
  </conditionalFormatting>
  <conditionalFormatting sqref="L53">
    <cfRule type="containsBlanks" dxfId="234" priority="79" stopIfTrue="1">
      <formula>LEN(TRIM(L53))=0</formula>
    </cfRule>
    <cfRule type="cellIs" dxfId="233" priority="80" stopIfTrue="1" operator="equal">
      <formula>$L$130</formula>
    </cfRule>
    <cfRule type="cellIs" dxfId="232" priority="81" stopIfTrue="1" operator="lessThan">
      <formula>50</formula>
    </cfRule>
    <cfRule type="cellIs" dxfId="231" priority="82" stopIfTrue="1" operator="between">
      <formula>50</formula>
      <formula>$L$130</formula>
    </cfRule>
    <cfRule type="cellIs" dxfId="230" priority="83" stopIfTrue="1" operator="between">
      <formula>75</formula>
      <formula>$L$130</formula>
    </cfRule>
    <cfRule type="cellIs" dxfId="229" priority="84" stopIfTrue="1" operator="greaterThanOrEqual">
      <formula>75</formula>
    </cfRule>
  </conditionalFormatting>
  <conditionalFormatting sqref="H53">
    <cfRule type="cellIs" dxfId="228" priority="49" operator="between">
      <formula>$H$130</formula>
      <formula>53.85</formula>
    </cfRule>
    <cfRule type="containsBlanks" dxfId="227" priority="50">
      <formula>LEN(TRIM(H53))=0</formula>
    </cfRule>
    <cfRule type="cellIs" dxfId="226" priority="51" operator="lessThan">
      <formula>50</formula>
    </cfRule>
    <cfRule type="cellIs" dxfId="225" priority="52" operator="between">
      <formula>$H$130</formula>
      <formula>50</formula>
    </cfRule>
    <cfRule type="cellIs" dxfId="224" priority="53" operator="between">
      <formula>75</formula>
      <formula>$H$130</formula>
    </cfRule>
    <cfRule type="cellIs" dxfId="223" priority="54" operator="greaterThanOrEqual">
      <formula>75</formula>
    </cfRule>
  </conditionalFormatting>
  <conditionalFormatting sqref="D53">
    <cfRule type="cellIs" dxfId="222" priority="43" operator="equal">
      <formula>$D$130</formula>
    </cfRule>
    <cfRule type="containsBlanks" dxfId="221" priority="44">
      <formula>LEN(TRIM(D53))=0</formula>
    </cfRule>
    <cfRule type="cellIs" dxfId="220" priority="45" operator="lessThan">
      <formula>50</formula>
    </cfRule>
    <cfRule type="cellIs" dxfId="219" priority="46" operator="between">
      <formula>$D$130</formula>
      <formula>50</formula>
    </cfRule>
    <cfRule type="cellIs" dxfId="218" priority="47" operator="between">
      <formula>75</formula>
      <formula>$D$130</formula>
    </cfRule>
    <cfRule type="cellIs" dxfId="217" priority="48" operator="greaterThanOrEqual">
      <formula>75</formula>
    </cfRule>
  </conditionalFormatting>
  <conditionalFormatting sqref="AB56">
    <cfRule type="cellIs" dxfId="216" priority="31" stopIfTrue="1" operator="between">
      <formula>$AB$130</formula>
      <formula>50.08</formula>
    </cfRule>
    <cfRule type="containsBlanks" dxfId="215" priority="32" stopIfTrue="1">
      <formula>LEN(TRIM(AB56))=0</formula>
    </cfRule>
    <cfRule type="cellIs" dxfId="214" priority="33" stopIfTrue="1" operator="lessThan">
      <formula>50</formula>
    </cfRule>
    <cfRule type="cellIs" dxfId="213" priority="34" stopIfTrue="1" operator="between">
      <formula>$AB$130</formula>
      <formula>50</formula>
    </cfRule>
    <cfRule type="cellIs" dxfId="212" priority="35" stopIfTrue="1" operator="between">
      <formula>75</formula>
      <formula>$AB$130</formula>
    </cfRule>
    <cfRule type="cellIs" dxfId="211" priority="36" stopIfTrue="1" operator="greaterThanOrEqual">
      <formula>75</formula>
    </cfRule>
  </conditionalFormatting>
  <conditionalFormatting sqref="X56">
    <cfRule type="cellIs" dxfId="210" priority="25" stopIfTrue="1" operator="between">
      <formula>$X$130</formula>
      <formula>52.58</formula>
    </cfRule>
    <cfRule type="containsBlanks" dxfId="209" priority="26" stopIfTrue="1">
      <formula>LEN(TRIM(X56))=0</formula>
    </cfRule>
    <cfRule type="cellIs" dxfId="208" priority="27" stopIfTrue="1" operator="lessThan">
      <formula>50</formula>
    </cfRule>
    <cfRule type="cellIs" dxfId="207" priority="28" stopIfTrue="1" operator="between">
      <formula>$X$130</formula>
      <formula>50</formula>
    </cfRule>
    <cfRule type="cellIs" dxfId="206" priority="29" stopIfTrue="1" operator="between">
      <formula>74.999</formula>
      <formula>$X$130</formula>
    </cfRule>
    <cfRule type="cellIs" dxfId="205" priority="30" stopIfTrue="1" operator="greaterThanOrEqual">
      <formula>75</formula>
    </cfRule>
  </conditionalFormatting>
  <conditionalFormatting sqref="T56">
    <cfRule type="cellIs" dxfId="204" priority="19" stopIfTrue="1" operator="between">
      <formula>$T$130</formula>
      <formula>52.16</formula>
    </cfRule>
    <cfRule type="containsBlanks" dxfId="203" priority="20" stopIfTrue="1">
      <formula>LEN(TRIM(T56))=0</formula>
    </cfRule>
    <cfRule type="cellIs" dxfId="202" priority="21" stopIfTrue="1" operator="lessThan">
      <formula>50</formula>
    </cfRule>
    <cfRule type="cellIs" dxfId="201" priority="22" stopIfTrue="1" operator="between">
      <formula>$T$130</formula>
      <formula>50</formula>
    </cfRule>
    <cfRule type="cellIs" dxfId="200" priority="23" stopIfTrue="1" operator="between">
      <formula>75</formula>
      <formula>$T$130</formula>
    </cfRule>
    <cfRule type="cellIs" dxfId="199" priority="24" stopIfTrue="1" operator="greaterThanOrEqual">
      <formula>75</formula>
    </cfRule>
  </conditionalFormatting>
  <conditionalFormatting sqref="P56">
    <cfRule type="cellIs" dxfId="198" priority="13" stopIfTrue="1" operator="equal">
      <formula>$P$130</formula>
    </cfRule>
    <cfRule type="containsBlanks" dxfId="197" priority="14" stopIfTrue="1">
      <formula>LEN(TRIM(P56))=0</formula>
    </cfRule>
    <cfRule type="cellIs" dxfId="196" priority="15" stopIfTrue="1" operator="lessThan">
      <formula>50</formula>
    </cfRule>
    <cfRule type="cellIs" dxfId="195" priority="16" stopIfTrue="1" operator="between">
      <formula>50</formula>
      <formula>$P$130</formula>
    </cfRule>
    <cfRule type="cellIs" dxfId="194" priority="17" stopIfTrue="1" operator="between">
      <formula>75</formula>
      <formula>$P$130</formula>
    </cfRule>
    <cfRule type="cellIs" dxfId="193" priority="18" stopIfTrue="1" operator="greaterThanOrEqual">
      <formula>75</formula>
    </cfRule>
  </conditionalFormatting>
  <conditionalFormatting sqref="L56">
    <cfRule type="containsBlanks" dxfId="192" priority="37" stopIfTrue="1">
      <formula>LEN(TRIM(L56))=0</formula>
    </cfRule>
    <cfRule type="cellIs" dxfId="191" priority="38" stopIfTrue="1" operator="equal">
      <formula>$L$130</formula>
    </cfRule>
    <cfRule type="cellIs" dxfId="190" priority="39" stopIfTrue="1" operator="lessThan">
      <formula>50</formula>
    </cfRule>
    <cfRule type="cellIs" dxfId="189" priority="40" stopIfTrue="1" operator="between">
      <formula>50</formula>
      <formula>$L$130</formula>
    </cfRule>
    <cfRule type="cellIs" dxfId="188" priority="41" stopIfTrue="1" operator="between">
      <formula>75</formula>
      <formula>$L$130</formula>
    </cfRule>
    <cfRule type="cellIs" dxfId="187" priority="42" stopIfTrue="1" operator="greaterThanOrEqual">
      <formula>75</formula>
    </cfRule>
  </conditionalFormatting>
  <conditionalFormatting sqref="H56">
    <cfRule type="cellIs" dxfId="186" priority="7" operator="between">
      <formula>$H$130</formula>
      <formula>53.85</formula>
    </cfRule>
    <cfRule type="containsBlanks" dxfId="185" priority="8">
      <formula>LEN(TRIM(H56))=0</formula>
    </cfRule>
    <cfRule type="cellIs" dxfId="184" priority="9" operator="lessThan">
      <formula>50</formula>
    </cfRule>
    <cfRule type="cellIs" dxfId="183" priority="10" operator="between">
      <formula>$H$130</formula>
      <formula>50</formula>
    </cfRule>
    <cfRule type="cellIs" dxfId="182" priority="11" operator="between">
      <formula>75</formula>
      <formula>$H$130</formula>
    </cfRule>
    <cfRule type="cellIs" dxfId="181" priority="12" operator="greaterThanOrEqual">
      <formula>75</formula>
    </cfRule>
  </conditionalFormatting>
  <conditionalFormatting sqref="D56">
    <cfRule type="cellIs" dxfId="180" priority="1" operator="equal">
      <formula>$D$130</formula>
    </cfRule>
    <cfRule type="containsBlanks" dxfId="179" priority="2">
      <formula>LEN(TRIM(D56))=0</formula>
    </cfRule>
    <cfRule type="cellIs" dxfId="178" priority="3" operator="lessThan">
      <formula>50</formula>
    </cfRule>
    <cfRule type="cellIs" dxfId="177" priority="4" operator="between">
      <formula>$D$130</formula>
      <formula>50</formula>
    </cfRule>
    <cfRule type="cellIs" dxfId="176" priority="5" operator="between">
      <formula>75</formula>
      <formula>$D$130</formula>
    </cfRule>
    <cfRule type="cellIs" dxfId="175" priority="6" operator="greaterThanOrEqual">
      <formula>75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4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4" sqref="C54"/>
    </sheetView>
  </sheetViews>
  <sheetFormatPr defaultColWidth="7.7109375" defaultRowHeight="15" x14ac:dyDescent="0.25"/>
  <cols>
    <col min="1" max="1" width="4.7109375" customWidth="1"/>
    <col min="2" max="2" width="18.7109375" style="481" customWidth="1"/>
    <col min="3" max="3" width="31.7109375" style="481" customWidth="1"/>
    <col min="4" max="5" width="7.7109375" style="481" customWidth="1"/>
    <col min="6" max="6" width="18.7109375" style="481" customWidth="1"/>
    <col min="7" max="7" width="31.7109375" style="481" customWidth="1"/>
    <col min="8" max="9" width="7.7109375" style="481" customWidth="1"/>
    <col min="10" max="10" width="18.7109375" style="481" customWidth="1"/>
    <col min="11" max="11" width="31.7109375" style="481" customWidth="1"/>
    <col min="12" max="13" width="7.7109375" style="481" customWidth="1"/>
    <col min="14" max="14" width="18.7109375" customWidth="1"/>
    <col min="15" max="15" width="31.7109375" customWidth="1"/>
    <col min="16" max="17" width="7.7109375" customWidth="1"/>
    <col min="18" max="18" width="18.7109375" style="17" customWidth="1"/>
    <col min="19" max="19" width="31.7109375" customWidth="1"/>
    <col min="20" max="20" width="7.7109375" customWidth="1"/>
    <col min="21" max="21" width="7.7109375" style="1" customWidth="1"/>
    <col min="22" max="22" width="17.7109375" style="1" customWidth="1"/>
    <col min="23" max="23" width="31.7109375" style="1" customWidth="1"/>
    <col min="24" max="25" width="7.7109375" style="47" customWidth="1"/>
    <col min="26" max="26" width="18.7109375" style="45" customWidth="1"/>
    <col min="27" max="27" width="31.7109375" customWidth="1"/>
    <col min="28" max="29" width="7.7109375" customWidth="1"/>
    <col min="30" max="30" width="6.7109375" customWidth="1"/>
  </cols>
  <sheetData>
    <row r="1" spans="1:32" x14ac:dyDescent="0.25">
      <c r="AE1" s="175"/>
      <c r="AF1" s="71" t="s">
        <v>129</v>
      </c>
    </row>
    <row r="2" spans="1:32" ht="15.75" x14ac:dyDescent="0.25">
      <c r="C2" s="642" t="s">
        <v>126</v>
      </c>
      <c r="D2" s="312"/>
      <c r="E2" s="312"/>
      <c r="F2" s="312"/>
      <c r="N2" s="900"/>
      <c r="O2" s="900"/>
      <c r="P2" s="900"/>
      <c r="Q2" s="900"/>
      <c r="T2" s="312"/>
      <c r="U2" s="312"/>
      <c r="V2" s="312"/>
      <c r="W2" s="312"/>
      <c r="X2" s="312"/>
      <c r="AE2" s="174"/>
      <c r="AF2" s="71" t="s">
        <v>130</v>
      </c>
    </row>
    <row r="3" spans="1:32" ht="15.75" thickBot="1" x14ac:dyDescent="0.3">
      <c r="AE3" s="836"/>
      <c r="AF3" s="71" t="s">
        <v>131</v>
      </c>
    </row>
    <row r="4" spans="1:32" ht="15" customHeight="1" thickBot="1" x14ac:dyDescent="0.3">
      <c r="A4" s="895" t="s">
        <v>108</v>
      </c>
      <c r="B4" s="898">
        <v>2021</v>
      </c>
      <c r="C4" s="898"/>
      <c r="D4" s="898"/>
      <c r="E4" s="899"/>
      <c r="F4" s="898">
        <v>2020</v>
      </c>
      <c r="G4" s="898"/>
      <c r="H4" s="898"/>
      <c r="I4" s="899"/>
      <c r="J4" s="898">
        <v>2019</v>
      </c>
      <c r="K4" s="898"/>
      <c r="L4" s="898"/>
      <c r="M4" s="899"/>
      <c r="N4" s="897">
        <v>2018</v>
      </c>
      <c r="O4" s="898"/>
      <c r="P4" s="898"/>
      <c r="Q4" s="899"/>
      <c r="R4" s="898">
        <v>2017</v>
      </c>
      <c r="S4" s="898"/>
      <c r="T4" s="898"/>
      <c r="U4" s="899"/>
      <c r="V4" s="897">
        <v>2016</v>
      </c>
      <c r="W4" s="898"/>
      <c r="X4" s="898"/>
      <c r="Y4" s="899"/>
      <c r="Z4" s="897">
        <v>2015</v>
      </c>
      <c r="AA4" s="898"/>
      <c r="AB4" s="898"/>
      <c r="AC4" s="899"/>
      <c r="AE4" s="170"/>
      <c r="AF4" s="71" t="s">
        <v>132</v>
      </c>
    </row>
    <row r="5" spans="1:32" ht="42" customHeight="1" thickBot="1" x14ac:dyDescent="0.3">
      <c r="A5" s="896"/>
      <c r="B5" s="122" t="s">
        <v>77</v>
      </c>
      <c r="C5" s="643" t="s">
        <v>134</v>
      </c>
      <c r="D5" s="123" t="s">
        <v>135</v>
      </c>
      <c r="E5" s="124" t="s">
        <v>136</v>
      </c>
      <c r="F5" s="122" t="s">
        <v>77</v>
      </c>
      <c r="G5" s="599" t="s">
        <v>134</v>
      </c>
      <c r="H5" s="123" t="s">
        <v>135</v>
      </c>
      <c r="I5" s="124" t="s">
        <v>136</v>
      </c>
      <c r="J5" s="122" t="s">
        <v>77</v>
      </c>
      <c r="K5" s="483" t="s">
        <v>134</v>
      </c>
      <c r="L5" s="123" t="s">
        <v>135</v>
      </c>
      <c r="M5" s="124" t="s">
        <v>136</v>
      </c>
      <c r="N5" s="121" t="s">
        <v>77</v>
      </c>
      <c r="O5" s="483" t="s">
        <v>134</v>
      </c>
      <c r="P5" s="123" t="s">
        <v>135</v>
      </c>
      <c r="Q5" s="124" t="s">
        <v>136</v>
      </c>
      <c r="R5" s="122" t="s">
        <v>77</v>
      </c>
      <c r="S5" s="122" t="s">
        <v>134</v>
      </c>
      <c r="T5" s="123" t="s">
        <v>135</v>
      </c>
      <c r="U5" s="142" t="s">
        <v>136</v>
      </c>
      <c r="V5" s="76" t="s">
        <v>77</v>
      </c>
      <c r="W5" s="143" t="s">
        <v>134</v>
      </c>
      <c r="X5" s="74" t="s">
        <v>135</v>
      </c>
      <c r="Y5" s="75" t="s">
        <v>136</v>
      </c>
      <c r="Z5" s="122" t="s">
        <v>77</v>
      </c>
      <c r="AA5" s="122" t="s">
        <v>134</v>
      </c>
      <c r="AB5" s="123" t="s">
        <v>135</v>
      </c>
      <c r="AC5" s="124" t="s">
        <v>136</v>
      </c>
    </row>
    <row r="6" spans="1:32" s="1" customFormat="1" ht="15" customHeight="1" x14ac:dyDescent="0.25">
      <c r="A6" s="38">
        <v>1</v>
      </c>
      <c r="B6" s="631" t="s">
        <v>65</v>
      </c>
      <c r="C6" s="631" t="s">
        <v>151</v>
      </c>
      <c r="D6" s="631">
        <v>54.04</v>
      </c>
      <c r="E6" s="644">
        <v>100</v>
      </c>
      <c r="F6" s="631" t="s">
        <v>67</v>
      </c>
      <c r="G6" s="631" t="s">
        <v>15</v>
      </c>
      <c r="H6" s="631">
        <v>53.85</v>
      </c>
      <c r="I6" s="644">
        <v>94</v>
      </c>
      <c r="J6" s="632" t="s">
        <v>68</v>
      </c>
      <c r="K6" s="13" t="s">
        <v>28</v>
      </c>
      <c r="L6" s="495">
        <v>91</v>
      </c>
      <c r="M6" s="493">
        <v>57.49</v>
      </c>
      <c r="N6" s="38" t="s">
        <v>71</v>
      </c>
      <c r="O6" s="63" t="s">
        <v>152</v>
      </c>
      <c r="P6" s="255">
        <v>56.26</v>
      </c>
      <c r="Q6" s="239">
        <v>89</v>
      </c>
      <c r="R6" s="48" t="s">
        <v>69</v>
      </c>
      <c r="S6" s="354" t="s">
        <v>101</v>
      </c>
      <c r="T6" s="61">
        <v>54.87</v>
      </c>
      <c r="U6" s="155">
        <v>74.5</v>
      </c>
      <c r="V6" s="48" t="s">
        <v>67</v>
      </c>
      <c r="W6" s="342" t="s">
        <v>75</v>
      </c>
      <c r="X6" s="62">
        <v>53.21</v>
      </c>
      <c r="Y6" s="300">
        <v>78</v>
      </c>
      <c r="Z6" s="48" t="s">
        <v>70</v>
      </c>
      <c r="AA6" s="354" t="s">
        <v>52</v>
      </c>
      <c r="AB6" s="63">
        <v>51.45</v>
      </c>
      <c r="AC6" s="298">
        <v>79.333333330000002</v>
      </c>
    </row>
    <row r="7" spans="1:32" s="1" customFormat="1" ht="15" customHeight="1" x14ac:dyDescent="0.25">
      <c r="A7" s="36">
        <v>2</v>
      </c>
      <c r="B7" s="256" t="s">
        <v>71</v>
      </c>
      <c r="C7" s="256" t="s">
        <v>104</v>
      </c>
      <c r="D7" s="256">
        <v>54.04</v>
      </c>
      <c r="E7" s="645">
        <v>79.5</v>
      </c>
      <c r="F7" s="256" t="s">
        <v>69</v>
      </c>
      <c r="G7" s="256" t="s">
        <v>36</v>
      </c>
      <c r="H7" s="256">
        <v>53.85</v>
      </c>
      <c r="I7" s="645">
        <v>86</v>
      </c>
      <c r="J7" s="633" t="s">
        <v>65</v>
      </c>
      <c r="K7" s="223" t="s">
        <v>151</v>
      </c>
      <c r="L7" s="241">
        <v>82</v>
      </c>
      <c r="M7" s="260">
        <v>57.49</v>
      </c>
      <c r="N7" s="36" t="s">
        <v>67</v>
      </c>
      <c r="O7" s="8" t="s">
        <v>85</v>
      </c>
      <c r="P7" s="256">
        <v>56.26</v>
      </c>
      <c r="Q7" s="213">
        <v>86</v>
      </c>
      <c r="R7" s="43" t="s">
        <v>71</v>
      </c>
      <c r="S7" s="18" t="s">
        <v>63</v>
      </c>
      <c r="T7" s="53">
        <v>54.87</v>
      </c>
      <c r="U7" s="153">
        <v>72.333333333333329</v>
      </c>
      <c r="V7" s="43" t="s">
        <v>71</v>
      </c>
      <c r="W7" s="267" t="s">
        <v>152</v>
      </c>
      <c r="X7" s="31">
        <v>53.21</v>
      </c>
      <c r="Y7" s="156">
        <v>75</v>
      </c>
      <c r="Z7" s="43" t="s">
        <v>70</v>
      </c>
      <c r="AA7" s="18" t="s">
        <v>49</v>
      </c>
      <c r="AB7" s="8">
        <v>51.45</v>
      </c>
      <c r="AC7" s="127">
        <v>79</v>
      </c>
    </row>
    <row r="8" spans="1:32" s="1" customFormat="1" ht="15" customHeight="1" x14ac:dyDescent="0.25">
      <c r="A8" s="36">
        <v>3</v>
      </c>
      <c r="B8" s="256" t="s">
        <v>71</v>
      </c>
      <c r="C8" s="256" t="s">
        <v>103</v>
      </c>
      <c r="D8" s="256">
        <v>54.04</v>
      </c>
      <c r="E8" s="645">
        <v>78.785714285714292</v>
      </c>
      <c r="F8" s="256" t="s">
        <v>70</v>
      </c>
      <c r="G8" s="256" t="s">
        <v>52</v>
      </c>
      <c r="H8" s="256">
        <v>53.85</v>
      </c>
      <c r="I8" s="645">
        <v>72.333333333333329</v>
      </c>
      <c r="J8" s="633" t="s">
        <v>70</v>
      </c>
      <c r="K8" s="9" t="s">
        <v>58</v>
      </c>
      <c r="L8" s="241">
        <v>77.5</v>
      </c>
      <c r="M8" s="260">
        <v>57.49</v>
      </c>
      <c r="N8" s="36" t="s">
        <v>69</v>
      </c>
      <c r="O8" s="8" t="s">
        <v>38</v>
      </c>
      <c r="P8" s="256">
        <v>56.26</v>
      </c>
      <c r="Q8" s="212">
        <v>86</v>
      </c>
      <c r="R8" s="43" t="s">
        <v>65</v>
      </c>
      <c r="S8" s="18" t="s">
        <v>80</v>
      </c>
      <c r="T8" s="53">
        <v>54.87</v>
      </c>
      <c r="U8" s="130">
        <v>72.2</v>
      </c>
      <c r="V8" s="43" t="s">
        <v>71</v>
      </c>
      <c r="W8" s="18" t="s">
        <v>104</v>
      </c>
      <c r="X8" s="31">
        <v>53.21</v>
      </c>
      <c r="Y8" s="153">
        <v>68.375</v>
      </c>
      <c r="Z8" s="43" t="s">
        <v>65</v>
      </c>
      <c r="AA8" s="18" t="s">
        <v>80</v>
      </c>
      <c r="AB8" s="8">
        <v>51.45</v>
      </c>
      <c r="AC8" s="128">
        <v>72</v>
      </c>
    </row>
    <row r="9" spans="1:32" s="1" customFormat="1" ht="15" customHeight="1" x14ac:dyDescent="0.25">
      <c r="A9" s="36">
        <v>4</v>
      </c>
      <c r="B9" s="256" t="s">
        <v>70</v>
      </c>
      <c r="C9" s="256" t="s">
        <v>187</v>
      </c>
      <c r="D9" s="256">
        <v>54.04</v>
      </c>
      <c r="E9" s="645">
        <v>70</v>
      </c>
      <c r="F9" s="256" t="s">
        <v>68</v>
      </c>
      <c r="G9" s="256" t="s">
        <v>25</v>
      </c>
      <c r="H9" s="256">
        <v>53.85</v>
      </c>
      <c r="I9" s="645">
        <v>72</v>
      </c>
      <c r="J9" s="633" t="s">
        <v>71</v>
      </c>
      <c r="K9" s="146" t="s">
        <v>153</v>
      </c>
      <c r="L9" s="305">
        <v>76.22</v>
      </c>
      <c r="M9" s="260">
        <v>57.49</v>
      </c>
      <c r="N9" s="36" t="s">
        <v>71</v>
      </c>
      <c r="O9" s="8" t="s">
        <v>104</v>
      </c>
      <c r="P9" s="256">
        <v>56.26</v>
      </c>
      <c r="Q9" s="212">
        <v>78</v>
      </c>
      <c r="R9" s="43" t="s">
        <v>65</v>
      </c>
      <c r="S9" s="18" t="s">
        <v>83</v>
      </c>
      <c r="T9" s="53">
        <v>54.87</v>
      </c>
      <c r="U9" s="153">
        <v>71.25</v>
      </c>
      <c r="V9" s="43" t="s">
        <v>65</v>
      </c>
      <c r="W9" s="18" t="s">
        <v>84</v>
      </c>
      <c r="X9" s="31">
        <v>53.21</v>
      </c>
      <c r="Y9" s="153">
        <v>67.599999999999994</v>
      </c>
      <c r="Z9" s="43" t="s">
        <v>68</v>
      </c>
      <c r="AA9" s="18" t="s">
        <v>31</v>
      </c>
      <c r="AB9" s="8">
        <v>51.45</v>
      </c>
      <c r="AC9" s="128">
        <v>72</v>
      </c>
    </row>
    <row r="10" spans="1:32" s="1" customFormat="1" ht="15" customHeight="1" x14ac:dyDescent="0.25">
      <c r="A10" s="36">
        <v>5</v>
      </c>
      <c r="B10" s="256" t="s">
        <v>67</v>
      </c>
      <c r="C10" s="256" t="s">
        <v>87</v>
      </c>
      <c r="D10" s="256">
        <v>54.04</v>
      </c>
      <c r="E10" s="645">
        <v>64.7</v>
      </c>
      <c r="F10" s="256" t="s">
        <v>68</v>
      </c>
      <c r="G10" s="256" t="s">
        <v>94</v>
      </c>
      <c r="H10" s="256">
        <v>53.85</v>
      </c>
      <c r="I10" s="645">
        <v>71</v>
      </c>
      <c r="J10" s="634" t="s">
        <v>71</v>
      </c>
      <c r="K10" s="9" t="s">
        <v>103</v>
      </c>
      <c r="L10" s="240">
        <v>75.916666666666671</v>
      </c>
      <c r="M10" s="260">
        <v>57.49</v>
      </c>
      <c r="N10" s="36" t="s">
        <v>67</v>
      </c>
      <c r="O10" s="8" t="s">
        <v>20</v>
      </c>
      <c r="P10" s="256">
        <v>56.26</v>
      </c>
      <c r="Q10" s="213">
        <v>74</v>
      </c>
      <c r="R10" s="43" t="s">
        <v>68</v>
      </c>
      <c r="S10" s="18" t="s">
        <v>24</v>
      </c>
      <c r="T10" s="53">
        <v>54.87</v>
      </c>
      <c r="U10" s="130">
        <v>69.333333333333329</v>
      </c>
      <c r="V10" s="43" t="s">
        <v>69</v>
      </c>
      <c r="W10" s="18" t="s">
        <v>35</v>
      </c>
      <c r="X10" s="31">
        <v>53.21</v>
      </c>
      <c r="Y10" s="153">
        <v>67</v>
      </c>
      <c r="Z10" s="43" t="s">
        <v>68</v>
      </c>
      <c r="AA10" s="18" t="s">
        <v>26</v>
      </c>
      <c r="AB10" s="8">
        <v>51.45</v>
      </c>
      <c r="AC10" s="128">
        <v>71.666666669999998</v>
      </c>
    </row>
    <row r="11" spans="1:32" s="1" customFormat="1" ht="15" customHeight="1" x14ac:dyDescent="0.25">
      <c r="A11" s="36">
        <v>6</v>
      </c>
      <c r="B11" s="256" t="s">
        <v>68</v>
      </c>
      <c r="C11" s="256" t="s">
        <v>90</v>
      </c>
      <c r="D11" s="256">
        <v>54.04</v>
      </c>
      <c r="E11" s="645">
        <v>64</v>
      </c>
      <c r="F11" s="256" t="s">
        <v>68</v>
      </c>
      <c r="G11" s="256" t="s">
        <v>28</v>
      </c>
      <c r="H11" s="256">
        <v>53.85</v>
      </c>
      <c r="I11" s="645">
        <v>69.5</v>
      </c>
      <c r="J11" s="633" t="s">
        <v>67</v>
      </c>
      <c r="K11" s="9" t="s">
        <v>75</v>
      </c>
      <c r="L11" s="240">
        <v>73.5</v>
      </c>
      <c r="M11" s="260">
        <v>57.49</v>
      </c>
      <c r="N11" s="36" t="s">
        <v>68</v>
      </c>
      <c r="O11" s="8" t="s">
        <v>31</v>
      </c>
      <c r="P11" s="256">
        <v>56.26</v>
      </c>
      <c r="Q11" s="221">
        <v>73</v>
      </c>
      <c r="R11" s="43" t="s">
        <v>68</v>
      </c>
      <c r="S11" s="267" t="s">
        <v>157</v>
      </c>
      <c r="T11" s="111">
        <v>54.87</v>
      </c>
      <c r="U11" s="130">
        <v>69</v>
      </c>
      <c r="V11" s="43" t="s">
        <v>69</v>
      </c>
      <c r="W11" s="18" t="s">
        <v>96</v>
      </c>
      <c r="X11" s="31">
        <v>53.21</v>
      </c>
      <c r="Y11" s="130">
        <v>66.571428571428569</v>
      </c>
      <c r="Z11" s="43" t="s">
        <v>66</v>
      </c>
      <c r="AA11" s="18" t="s">
        <v>12</v>
      </c>
      <c r="AB11" s="8">
        <v>51.45</v>
      </c>
      <c r="AC11" s="128">
        <v>65.666666669999998</v>
      </c>
    </row>
    <row r="12" spans="1:32" s="1" customFormat="1" ht="15" customHeight="1" x14ac:dyDescent="0.25">
      <c r="A12" s="36">
        <v>7</v>
      </c>
      <c r="B12" s="256" t="s">
        <v>65</v>
      </c>
      <c r="C12" s="256" t="s">
        <v>80</v>
      </c>
      <c r="D12" s="256">
        <v>54.04</v>
      </c>
      <c r="E12" s="645">
        <v>63.875</v>
      </c>
      <c r="F12" s="256" t="s">
        <v>66</v>
      </c>
      <c r="G12" s="256" t="s">
        <v>13</v>
      </c>
      <c r="H12" s="256">
        <v>53.85</v>
      </c>
      <c r="I12" s="645">
        <v>69</v>
      </c>
      <c r="J12" s="633" t="s">
        <v>68</v>
      </c>
      <c r="K12" s="223" t="s">
        <v>92</v>
      </c>
      <c r="L12" s="240">
        <v>73.17</v>
      </c>
      <c r="M12" s="260">
        <v>57.49</v>
      </c>
      <c r="N12" s="36" t="s">
        <v>69</v>
      </c>
      <c r="O12" s="8" t="s">
        <v>35</v>
      </c>
      <c r="P12" s="256">
        <v>56.26</v>
      </c>
      <c r="Q12" s="212">
        <v>72</v>
      </c>
      <c r="R12" s="43" t="s">
        <v>68</v>
      </c>
      <c r="S12" s="18" t="s">
        <v>92</v>
      </c>
      <c r="T12" s="53">
        <v>54.87</v>
      </c>
      <c r="U12" s="130">
        <v>68.333333333333329</v>
      </c>
      <c r="V12" s="43" t="s">
        <v>66</v>
      </c>
      <c r="W12" s="18" t="s">
        <v>6</v>
      </c>
      <c r="X12" s="31">
        <v>53.21</v>
      </c>
      <c r="Y12" s="130">
        <v>66.125</v>
      </c>
      <c r="Z12" s="43" t="s">
        <v>71</v>
      </c>
      <c r="AA12" s="18" t="s">
        <v>105</v>
      </c>
      <c r="AB12" s="8">
        <v>51.45</v>
      </c>
      <c r="AC12" s="128">
        <v>64.944444439999998</v>
      </c>
    </row>
    <row r="13" spans="1:32" s="1" customFormat="1" ht="15" customHeight="1" x14ac:dyDescent="0.25">
      <c r="A13" s="36">
        <v>8</v>
      </c>
      <c r="B13" s="256" t="s">
        <v>66</v>
      </c>
      <c r="C13" s="256" t="s">
        <v>5</v>
      </c>
      <c r="D13" s="256">
        <v>54.04</v>
      </c>
      <c r="E13" s="645">
        <v>63.8</v>
      </c>
      <c r="F13" s="256" t="s">
        <v>65</v>
      </c>
      <c r="G13" s="256" t="s">
        <v>81</v>
      </c>
      <c r="H13" s="256">
        <v>53.85</v>
      </c>
      <c r="I13" s="645">
        <v>68.545454545454547</v>
      </c>
      <c r="J13" s="633" t="s">
        <v>70</v>
      </c>
      <c r="K13" s="9" t="s">
        <v>160</v>
      </c>
      <c r="L13" s="305">
        <v>72</v>
      </c>
      <c r="M13" s="260">
        <v>57.49</v>
      </c>
      <c r="N13" s="36" t="s">
        <v>70</v>
      </c>
      <c r="O13" s="8" t="s">
        <v>50</v>
      </c>
      <c r="P13" s="256">
        <v>56.26</v>
      </c>
      <c r="Q13" s="212">
        <v>71</v>
      </c>
      <c r="R13" s="43" t="s">
        <v>71</v>
      </c>
      <c r="S13" s="18" t="s">
        <v>106</v>
      </c>
      <c r="T13" s="53">
        <v>54.87</v>
      </c>
      <c r="U13" s="153">
        <v>68.333333333333329</v>
      </c>
      <c r="V13" s="43" t="s">
        <v>70</v>
      </c>
      <c r="W13" s="18" t="s">
        <v>53</v>
      </c>
      <c r="X13" s="31">
        <v>53.21</v>
      </c>
      <c r="Y13" s="153">
        <v>66</v>
      </c>
      <c r="Z13" s="43" t="s">
        <v>68</v>
      </c>
      <c r="AA13" s="18" t="s">
        <v>92</v>
      </c>
      <c r="AB13" s="8">
        <v>51.45</v>
      </c>
      <c r="AC13" s="128">
        <v>63.666666669999998</v>
      </c>
    </row>
    <row r="14" spans="1:32" s="1" customFormat="1" ht="15" customHeight="1" x14ac:dyDescent="0.25">
      <c r="A14" s="36">
        <v>9</v>
      </c>
      <c r="B14" s="256" t="s">
        <v>67</v>
      </c>
      <c r="C14" s="256" t="s">
        <v>86</v>
      </c>
      <c r="D14" s="256">
        <v>54.04</v>
      </c>
      <c r="E14" s="645">
        <v>63.7</v>
      </c>
      <c r="F14" s="256" t="s">
        <v>65</v>
      </c>
      <c r="G14" s="256" t="s">
        <v>78</v>
      </c>
      <c r="H14" s="256">
        <v>53.85</v>
      </c>
      <c r="I14" s="645">
        <v>68</v>
      </c>
      <c r="J14" s="633" t="s">
        <v>70</v>
      </c>
      <c r="K14" s="9" t="s">
        <v>53</v>
      </c>
      <c r="L14" s="240">
        <v>72</v>
      </c>
      <c r="M14" s="260">
        <v>57.49</v>
      </c>
      <c r="N14" s="36" t="s">
        <v>70</v>
      </c>
      <c r="O14" s="8" t="s">
        <v>52</v>
      </c>
      <c r="P14" s="256">
        <v>56.26</v>
      </c>
      <c r="Q14" s="212">
        <v>70.2</v>
      </c>
      <c r="R14" s="43" t="s">
        <v>66</v>
      </c>
      <c r="S14" s="18" t="s">
        <v>4</v>
      </c>
      <c r="T14" s="53">
        <v>54.87</v>
      </c>
      <c r="U14" s="153">
        <v>68</v>
      </c>
      <c r="V14" s="43" t="s">
        <v>65</v>
      </c>
      <c r="W14" s="18" t="s">
        <v>78</v>
      </c>
      <c r="X14" s="31">
        <v>53.21</v>
      </c>
      <c r="Y14" s="153">
        <v>65.8</v>
      </c>
      <c r="Z14" s="43" t="s">
        <v>67</v>
      </c>
      <c r="AA14" s="18" t="s">
        <v>19</v>
      </c>
      <c r="AB14" s="8">
        <v>51.45</v>
      </c>
      <c r="AC14" s="128">
        <v>62.8</v>
      </c>
    </row>
    <row r="15" spans="1:32" s="1" customFormat="1" ht="15" customHeight="1" thickBot="1" x14ac:dyDescent="0.3">
      <c r="A15" s="39">
        <v>10</v>
      </c>
      <c r="B15" s="257" t="s">
        <v>68</v>
      </c>
      <c r="C15" s="257" t="s">
        <v>171</v>
      </c>
      <c r="D15" s="257">
        <v>54.04</v>
      </c>
      <c r="E15" s="646">
        <v>63</v>
      </c>
      <c r="F15" s="257" t="s">
        <v>71</v>
      </c>
      <c r="G15" s="257" t="s">
        <v>104</v>
      </c>
      <c r="H15" s="257">
        <v>53.85</v>
      </c>
      <c r="I15" s="646">
        <v>68</v>
      </c>
      <c r="J15" s="635" t="s">
        <v>68</v>
      </c>
      <c r="K15" s="15" t="s">
        <v>33</v>
      </c>
      <c r="L15" s="304">
        <v>70.67</v>
      </c>
      <c r="M15" s="261">
        <v>57.49</v>
      </c>
      <c r="N15" s="39" t="s">
        <v>68</v>
      </c>
      <c r="O15" s="65" t="s">
        <v>92</v>
      </c>
      <c r="P15" s="257">
        <v>56.26</v>
      </c>
      <c r="Q15" s="220">
        <v>69.8</v>
      </c>
      <c r="R15" s="44" t="s">
        <v>69</v>
      </c>
      <c r="S15" s="20" t="s">
        <v>36</v>
      </c>
      <c r="T15" s="64">
        <v>54.87</v>
      </c>
      <c r="U15" s="154">
        <v>67</v>
      </c>
      <c r="V15" s="44" t="s">
        <v>69</v>
      </c>
      <c r="W15" s="20" t="s">
        <v>38</v>
      </c>
      <c r="X15" s="34">
        <v>53.21</v>
      </c>
      <c r="Y15" s="154">
        <v>65.25</v>
      </c>
      <c r="Z15" s="44" t="s">
        <v>66</v>
      </c>
      <c r="AA15" s="20" t="s">
        <v>6</v>
      </c>
      <c r="AB15" s="65">
        <v>51.45</v>
      </c>
      <c r="AC15" s="160">
        <v>62.333333330000002</v>
      </c>
    </row>
    <row r="16" spans="1:32" s="1" customFormat="1" ht="15" customHeight="1" x14ac:dyDescent="0.25">
      <c r="A16" s="144">
        <v>11</v>
      </c>
      <c r="B16" s="258" t="s">
        <v>71</v>
      </c>
      <c r="C16" s="258" t="s">
        <v>169</v>
      </c>
      <c r="D16" s="258">
        <v>54.04</v>
      </c>
      <c r="E16" s="647">
        <v>62.7</v>
      </c>
      <c r="F16" s="258" t="s">
        <v>69</v>
      </c>
      <c r="G16" s="258" t="s">
        <v>35</v>
      </c>
      <c r="H16" s="258">
        <v>53.85</v>
      </c>
      <c r="I16" s="647">
        <v>67.75</v>
      </c>
      <c r="J16" s="636" t="s">
        <v>69</v>
      </c>
      <c r="K16" s="13" t="s">
        <v>36</v>
      </c>
      <c r="L16" s="317">
        <v>70</v>
      </c>
      <c r="M16" s="262">
        <v>57.49</v>
      </c>
      <c r="N16" s="144" t="s">
        <v>65</v>
      </c>
      <c r="O16" s="35" t="s">
        <v>151</v>
      </c>
      <c r="P16" s="258">
        <v>56.26</v>
      </c>
      <c r="Q16" s="232">
        <v>69</v>
      </c>
      <c r="R16" s="48" t="s">
        <v>70</v>
      </c>
      <c r="S16" s="19" t="s">
        <v>113</v>
      </c>
      <c r="T16" s="54">
        <v>54.87</v>
      </c>
      <c r="U16" s="155">
        <v>66.285714285714292</v>
      </c>
      <c r="V16" s="145" t="s">
        <v>67</v>
      </c>
      <c r="W16" s="313" t="s">
        <v>19</v>
      </c>
      <c r="X16" s="56">
        <v>53.21</v>
      </c>
      <c r="Y16" s="325">
        <v>65</v>
      </c>
      <c r="Z16" s="145" t="s">
        <v>68</v>
      </c>
      <c r="AA16" s="344" t="s">
        <v>156</v>
      </c>
      <c r="AB16" s="35">
        <v>51.45</v>
      </c>
      <c r="AC16" s="328">
        <v>61.416666669999998</v>
      </c>
    </row>
    <row r="17" spans="1:29" s="1" customFormat="1" ht="15" customHeight="1" x14ac:dyDescent="0.25">
      <c r="A17" s="36">
        <v>12</v>
      </c>
      <c r="B17" s="256" t="s">
        <v>69</v>
      </c>
      <c r="C17" s="256" t="s">
        <v>35</v>
      </c>
      <c r="D17" s="256">
        <v>54.04</v>
      </c>
      <c r="E17" s="645">
        <v>62.6</v>
      </c>
      <c r="F17" s="256" t="s">
        <v>70</v>
      </c>
      <c r="G17" s="256" t="s">
        <v>47</v>
      </c>
      <c r="H17" s="256">
        <v>53.85</v>
      </c>
      <c r="I17" s="645">
        <v>67</v>
      </c>
      <c r="J17" s="633" t="s">
        <v>70</v>
      </c>
      <c r="K17" s="9" t="s">
        <v>57</v>
      </c>
      <c r="L17" s="241">
        <v>68</v>
      </c>
      <c r="M17" s="260">
        <v>57.49</v>
      </c>
      <c r="N17" s="36" t="s">
        <v>69</v>
      </c>
      <c r="O17" s="8" t="s">
        <v>34</v>
      </c>
      <c r="P17" s="256">
        <v>56.26</v>
      </c>
      <c r="Q17" s="213">
        <v>67.099999999999994</v>
      </c>
      <c r="R17" s="43" t="s">
        <v>66</v>
      </c>
      <c r="S17" s="18" t="s">
        <v>12</v>
      </c>
      <c r="T17" s="53">
        <v>54.87</v>
      </c>
      <c r="U17" s="153">
        <v>66</v>
      </c>
      <c r="V17" s="145" t="s">
        <v>67</v>
      </c>
      <c r="W17" s="313" t="s">
        <v>16</v>
      </c>
      <c r="X17" s="31">
        <v>53.21</v>
      </c>
      <c r="Y17" s="330">
        <v>65</v>
      </c>
      <c r="Z17" s="145" t="s">
        <v>71</v>
      </c>
      <c r="AA17" s="313" t="s">
        <v>103</v>
      </c>
      <c r="AB17" s="8">
        <v>51.45</v>
      </c>
      <c r="AC17" s="328">
        <v>60.714285709999999</v>
      </c>
    </row>
    <row r="18" spans="1:29" s="1" customFormat="1" ht="15" customHeight="1" x14ac:dyDescent="0.25">
      <c r="A18" s="36">
        <v>13</v>
      </c>
      <c r="B18" s="256" t="s">
        <v>68</v>
      </c>
      <c r="C18" s="867" t="s">
        <v>33</v>
      </c>
      <c r="D18" s="256">
        <v>54.04</v>
      </c>
      <c r="E18" s="645">
        <v>62.6</v>
      </c>
      <c r="F18" s="256" t="s">
        <v>65</v>
      </c>
      <c r="G18" s="256" t="s">
        <v>151</v>
      </c>
      <c r="H18" s="256">
        <v>53.85</v>
      </c>
      <c r="I18" s="645">
        <v>66.666666666666671</v>
      </c>
      <c r="J18" s="633" t="s">
        <v>70</v>
      </c>
      <c r="K18" s="9" t="s">
        <v>59</v>
      </c>
      <c r="L18" s="240">
        <v>67</v>
      </c>
      <c r="M18" s="260">
        <v>57.49</v>
      </c>
      <c r="N18" s="36" t="s">
        <v>71</v>
      </c>
      <c r="O18" s="8" t="s">
        <v>103</v>
      </c>
      <c r="P18" s="256">
        <v>56.26</v>
      </c>
      <c r="Q18" s="212">
        <v>67</v>
      </c>
      <c r="R18" s="43" t="s">
        <v>71</v>
      </c>
      <c r="S18" s="18" t="s">
        <v>105</v>
      </c>
      <c r="T18" s="53">
        <v>54.87</v>
      </c>
      <c r="U18" s="130">
        <v>65.5625</v>
      </c>
      <c r="V18" s="43" t="s">
        <v>68</v>
      </c>
      <c r="W18" s="267" t="s">
        <v>156</v>
      </c>
      <c r="X18" s="31">
        <v>53.21</v>
      </c>
      <c r="Y18" s="130">
        <v>64.733333333333334</v>
      </c>
      <c r="Z18" s="43" t="s">
        <v>68</v>
      </c>
      <c r="AA18" s="18" t="s">
        <v>90</v>
      </c>
      <c r="AB18" s="8">
        <v>51.45</v>
      </c>
      <c r="AC18" s="128">
        <v>60.529411760000002</v>
      </c>
    </row>
    <row r="19" spans="1:29" s="1" customFormat="1" ht="15" customHeight="1" x14ac:dyDescent="0.25">
      <c r="A19" s="36">
        <v>14</v>
      </c>
      <c r="B19" s="256" t="s">
        <v>69</v>
      </c>
      <c r="C19" s="256" t="s">
        <v>111</v>
      </c>
      <c r="D19" s="256">
        <v>54.04</v>
      </c>
      <c r="E19" s="645">
        <v>62.4</v>
      </c>
      <c r="F19" s="256" t="s">
        <v>70</v>
      </c>
      <c r="G19" s="256" t="s">
        <v>51</v>
      </c>
      <c r="H19" s="256">
        <v>53.85</v>
      </c>
      <c r="I19" s="645">
        <v>66</v>
      </c>
      <c r="J19" s="633" t="s">
        <v>71</v>
      </c>
      <c r="K19" s="9" t="s">
        <v>104</v>
      </c>
      <c r="L19" s="240">
        <v>66.5</v>
      </c>
      <c r="M19" s="260">
        <v>57.49</v>
      </c>
      <c r="N19" s="36" t="s">
        <v>68</v>
      </c>
      <c r="O19" s="8" t="s">
        <v>33</v>
      </c>
      <c r="P19" s="256">
        <v>56.26</v>
      </c>
      <c r="Q19" s="212">
        <v>66.75</v>
      </c>
      <c r="R19" s="43" t="s">
        <v>67</v>
      </c>
      <c r="S19" s="18" t="s">
        <v>19</v>
      </c>
      <c r="T19" s="53">
        <v>54.87</v>
      </c>
      <c r="U19" s="130">
        <v>65.333333333333329</v>
      </c>
      <c r="V19" s="43" t="s">
        <v>71</v>
      </c>
      <c r="W19" s="18" t="s">
        <v>105</v>
      </c>
      <c r="X19" s="31">
        <v>53.21</v>
      </c>
      <c r="Y19" s="130">
        <v>64.19</v>
      </c>
      <c r="Z19" s="43" t="s">
        <v>70</v>
      </c>
      <c r="AA19" s="18" t="s">
        <v>53</v>
      </c>
      <c r="AB19" s="8">
        <v>51.45</v>
      </c>
      <c r="AC19" s="128">
        <v>58.875</v>
      </c>
    </row>
    <row r="20" spans="1:29" s="1" customFormat="1" ht="15" customHeight="1" x14ac:dyDescent="0.25">
      <c r="A20" s="36">
        <v>15</v>
      </c>
      <c r="B20" s="256" t="s">
        <v>71</v>
      </c>
      <c r="C20" s="256" t="s">
        <v>153</v>
      </c>
      <c r="D20" s="256">
        <v>54.04</v>
      </c>
      <c r="E20" s="645">
        <v>62.3</v>
      </c>
      <c r="F20" s="256" t="s">
        <v>68</v>
      </c>
      <c r="G20" s="256" t="s">
        <v>33</v>
      </c>
      <c r="H20" s="256">
        <v>53.85</v>
      </c>
      <c r="I20" s="645">
        <v>65.833333333333329</v>
      </c>
      <c r="J20" s="633" t="s">
        <v>68</v>
      </c>
      <c r="K20" s="9" t="s">
        <v>24</v>
      </c>
      <c r="L20" s="240">
        <v>66</v>
      </c>
      <c r="M20" s="260">
        <v>57.49</v>
      </c>
      <c r="N20" s="36" t="s">
        <v>66</v>
      </c>
      <c r="O20" s="8" t="s">
        <v>6</v>
      </c>
      <c r="P20" s="256">
        <v>56.26</v>
      </c>
      <c r="Q20" s="212">
        <v>66.400000000000006</v>
      </c>
      <c r="R20" s="43" t="s">
        <v>70</v>
      </c>
      <c r="S20" s="18" t="s">
        <v>61</v>
      </c>
      <c r="T20" s="53">
        <v>54.87</v>
      </c>
      <c r="U20" s="153">
        <v>65.285714285714292</v>
      </c>
      <c r="V20" s="43" t="s">
        <v>69</v>
      </c>
      <c r="W20" s="18" t="s">
        <v>97</v>
      </c>
      <c r="X20" s="31">
        <v>53.21</v>
      </c>
      <c r="Y20" s="153">
        <v>63.833333333333336</v>
      </c>
      <c r="Z20" s="43" t="s">
        <v>69</v>
      </c>
      <c r="AA20" s="18" t="s">
        <v>96</v>
      </c>
      <c r="AB20" s="8">
        <v>51.45</v>
      </c>
      <c r="AC20" s="128">
        <v>58.75</v>
      </c>
    </row>
    <row r="21" spans="1:29" s="1" customFormat="1" ht="15" customHeight="1" x14ac:dyDescent="0.25">
      <c r="A21" s="36">
        <v>16</v>
      </c>
      <c r="B21" s="256" t="s">
        <v>70</v>
      </c>
      <c r="C21" s="256" t="s">
        <v>193</v>
      </c>
      <c r="D21" s="256">
        <v>54.04</v>
      </c>
      <c r="E21" s="645">
        <v>62</v>
      </c>
      <c r="F21" s="256" t="s">
        <v>71</v>
      </c>
      <c r="G21" s="256" t="s">
        <v>103</v>
      </c>
      <c r="H21" s="256">
        <v>53.85</v>
      </c>
      <c r="I21" s="645">
        <v>65.578947368421055</v>
      </c>
      <c r="J21" s="633" t="s">
        <v>68</v>
      </c>
      <c r="K21" s="223" t="s">
        <v>139</v>
      </c>
      <c r="L21" s="241">
        <v>66</v>
      </c>
      <c r="M21" s="260">
        <v>57.49</v>
      </c>
      <c r="N21" s="36" t="s">
        <v>65</v>
      </c>
      <c r="O21" s="8" t="s">
        <v>80</v>
      </c>
      <c r="P21" s="256">
        <v>56.26</v>
      </c>
      <c r="Q21" s="212">
        <v>66</v>
      </c>
      <c r="R21" s="43" t="s">
        <v>68</v>
      </c>
      <c r="S21" s="18" t="s">
        <v>90</v>
      </c>
      <c r="T21" s="53">
        <v>54.87</v>
      </c>
      <c r="U21" s="130">
        <v>64.88</v>
      </c>
      <c r="V21" s="43" t="s">
        <v>65</v>
      </c>
      <c r="W21" s="18" t="s">
        <v>80</v>
      </c>
      <c r="X21" s="31">
        <v>53.21</v>
      </c>
      <c r="Y21" s="130">
        <v>63.777777777777779</v>
      </c>
      <c r="Z21" s="43" t="s">
        <v>68</v>
      </c>
      <c r="AA21" s="267" t="s">
        <v>157</v>
      </c>
      <c r="AB21" s="8">
        <v>51.45</v>
      </c>
      <c r="AC21" s="128">
        <v>58.5</v>
      </c>
    </row>
    <row r="22" spans="1:29" s="1" customFormat="1" ht="15" customHeight="1" x14ac:dyDescent="0.25">
      <c r="A22" s="36">
        <v>17</v>
      </c>
      <c r="B22" s="256" t="s">
        <v>70</v>
      </c>
      <c r="C22" s="256" t="s">
        <v>113</v>
      </c>
      <c r="D22" s="256">
        <v>54.04</v>
      </c>
      <c r="E22" s="645">
        <v>62</v>
      </c>
      <c r="F22" s="256" t="s">
        <v>66</v>
      </c>
      <c r="G22" s="256" t="s">
        <v>4</v>
      </c>
      <c r="H22" s="256">
        <v>53.85</v>
      </c>
      <c r="I22" s="645">
        <v>65.400000000000006</v>
      </c>
      <c r="J22" s="633" t="s">
        <v>69</v>
      </c>
      <c r="K22" s="9" t="s">
        <v>97</v>
      </c>
      <c r="L22" s="240">
        <v>65</v>
      </c>
      <c r="M22" s="260">
        <v>57.49</v>
      </c>
      <c r="N22" s="36" t="s">
        <v>68</v>
      </c>
      <c r="O22" s="8" t="s">
        <v>156</v>
      </c>
      <c r="P22" s="256">
        <v>56.26</v>
      </c>
      <c r="Q22" s="212">
        <v>65</v>
      </c>
      <c r="R22" s="43" t="s">
        <v>71</v>
      </c>
      <c r="S22" s="18" t="s">
        <v>103</v>
      </c>
      <c r="T22" s="53">
        <v>54.87</v>
      </c>
      <c r="U22" s="153">
        <v>64.21052631578948</v>
      </c>
      <c r="V22" s="43" t="s">
        <v>70</v>
      </c>
      <c r="W22" s="18" t="s">
        <v>51</v>
      </c>
      <c r="X22" s="31">
        <v>53.21</v>
      </c>
      <c r="Y22" s="153">
        <v>63.3</v>
      </c>
      <c r="Z22" s="43" t="s">
        <v>68</v>
      </c>
      <c r="AA22" s="18" t="s">
        <v>24</v>
      </c>
      <c r="AB22" s="8">
        <v>51.45</v>
      </c>
      <c r="AC22" s="128">
        <v>57.928571429999998</v>
      </c>
    </row>
    <row r="23" spans="1:29" s="1" customFormat="1" ht="15" customHeight="1" x14ac:dyDescent="0.25">
      <c r="A23" s="36">
        <v>18</v>
      </c>
      <c r="B23" s="256" t="s">
        <v>69</v>
      </c>
      <c r="C23" s="256" t="s">
        <v>96</v>
      </c>
      <c r="D23" s="256">
        <v>54.04</v>
      </c>
      <c r="E23" s="645">
        <v>61.4</v>
      </c>
      <c r="F23" s="256" t="s">
        <v>65</v>
      </c>
      <c r="G23" s="256" t="s">
        <v>80</v>
      </c>
      <c r="H23" s="256">
        <v>53.85</v>
      </c>
      <c r="I23" s="645">
        <v>65.25</v>
      </c>
      <c r="J23" s="633" t="s">
        <v>69</v>
      </c>
      <c r="K23" s="9" t="s">
        <v>112</v>
      </c>
      <c r="L23" s="459">
        <v>65</v>
      </c>
      <c r="M23" s="260">
        <v>57.49</v>
      </c>
      <c r="N23" s="36" t="s">
        <v>68</v>
      </c>
      <c r="O23" s="8" t="s">
        <v>93</v>
      </c>
      <c r="P23" s="256">
        <v>56.26</v>
      </c>
      <c r="Q23" s="213">
        <v>65</v>
      </c>
      <c r="R23" s="43" t="s">
        <v>68</v>
      </c>
      <c r="S23" s="267" t="s">
        <v>156</v>
      </c>
      <c r="T23" s="53">
        <v>54.87</v>
      </c>
      <c r="U23" s="130">
        <v>63.38</v>
      </c>
      <c r="V23" s="43" t="s">
        <v>70</v>
      </c>
      <c r="W23" s="18" t="s">
        <v>59</v>
      </c>
      <c r="X23" s="31">
        <v>53.21</v>
      </c>
      <c r="Y23" s="153">
        <v>63.25</v>
      </c>
      <c r="Z23" s="43" t="s">
        <v>67</v>
      </c>
      <c r="AA23" s="18" t="s">
        <v>16</v>
      </c>
      <c r="AB23" s="8">
        <v>51.45</v>
      </c>
      <c r="AC23" s="128">
        <v>57</v>
      </c>
    </row>
    <row r="24" spans="1:29" s="1" customFormat="1" ht="15" customHeight="1" x14ac:dyDescent="0.25">
      <c r="A24" s="36">
        <v>19</v>
      </c>
      <c r="B24" s="256" t="s">
        <v>70</v>
      </c>
      <c r="C24" s="256" t="s">
        <v>194</v>
      </c>
      <c r="D24" s="256">
        <v>54.04</v>
      </c>
      <c r="E24" s="645">
        <v>61</v>
      </c>
      <c r="F24" s="256" t="s">
        <v>66</v>
      </c>
      <c r="G24" s="256" t="s">
        <v>7</v>
      </c>
      <c r="H24" s="256">
        <v>53.85</v>
      </c>
      <c r="I24" s="645">
        <v>65</v>
      </c>
      <c r="J24" s="633" t="s">
        <v>65</v>
      </c>
      <c r="K24" s="9" t="s">
        <v>79</v>
      </c>
      <c r="L24" s="308">
        <v>64.67</v>
      </c>
      <c r="M24" s="260">
        <v>57.49</v>
      </c>
      <c r="N24" s="36" t="s">
        <v>67</v>
      </c>
      <c r="O24" s="8" t="s">
        <v>86</v>
      </c>
      <c r="P24" s="256">
        <v>56.26</v>
      </c>
      <c r="Q24" s="212">
        <v>64.55</v>
      </c>
      <c r="R24" s="43" t="s">
        <v>66</v>
      </c>
      <c r="S24" s="18" t="s">
        <v>6</v>
      </c>
      <c r="T24" s="53">
        <v>54.87</v>
      </c>
      <c r="U24" s="130">
        <v>63.125</v>
      </c>
      <c r="V24" s="43" t="s">
        <v>68</v>
      </c>
      <c r="W24" s="18" t="s">
        <v>90</v>
      </c>
      <c r="X24" s="31">
        <v>53.21</v>
      </c>
      <c r="Y24" s="130">
        <v>63.193548387096776</v>
      </c>
      <c r="Z24" s="43" t="s">
        <v>65</v>
      </c>
      <c r="AA24" s="18" t="s">
        <v>84</v>
      </c>
      <c r="AB24" s="8">
        <v>51.45</v>
      </c>
      <c r="AC24" s="128">
        <v>56.428571429999998</v>
      </c>
    </row>
    <row r="25" spans="1:29" s="1" customFormat="1" ht="15" customHeight="1" thickBot="1" x14ac:dyDescent="0.3">
      <c r="A25" s="141">
        <v>20</v>
      </c>
      <c r="B25" s="259" t="s">
        <v>70</v>
      </c>
      <c r="C25" s="259" t="s">
        <v>189</v>
      </c>
      <c r="D25" s="259">
        <v>54.04</v>
      </c>
      <c r="E25" s="648">
        <v>61</v>
      </c>
      <c r="F25" s="259" t="s">
        <v>65</v>
      </c>
      <c r="G25" s="259" t="s">
        <v>83</v>
      </c>
      <c r="H25" s="259">
        <v>53.85</v>
      </c>
      <c r="I25" s="648">
        <v>64.8</v>
      </c>
      <c r="J25" s="635" t="s">
        <v>65</v>
      </c>
      <c r="K25" s="15" t="s">
        <v>80</v>
      </c>
      <c r="L25" s="304">
        <v>64.5</v>
      </c>
      <c r="M25" s="494">
        <v>57.49</v>
      </c>
      <c r="N25" s="141" t="s">
        <v>70</v>
      </c>
      <c r="O25" s="60" t="s">
        <v>160</v>
      </c>
      <c r="P25" s="259">
        <v>56.26</v>
      </c>
      <c r="Q25" s="235">
        <v>64.391304347826093</v>
      </c>
      <c r="R25" s="44" t="s">
        <v>68</v>
      </c>
      <c r="S25" s="20" t="s">
        <v>26</v>
      </c>
      <c r="T25" s="57">
        <v>54.87</v>
      </c>
      <c r="U25" s="158">
        <v>62.636363636363633</v>
      </c>
      <c r="V25" s="44" t="s">
        <v>70</v>
      </c>
      <c r="W25" s="20" t="s">
        <v>113</v>
      </c>
      <c r="X25" s="59">
        <v>53.21</v>
      </c>
      <c r="Y25" s="154">
        <v>62.1</v>
      </c>
      <c r="Z25" s="44" t="s">
        <v>69</v>
      </c>
      <c r="AA25" s="20" t="s">
        <v>102</v>
      </c>
      <c r="AB25" s="60">
        <v>51.45</v>
      </c>
      <c r="AC25" s="160">
        <v>56</v>
      </c>
    </row>
    <row r="26" spans="1:29" s="1" customFormat="1" ht="15" customHeight="1" x14ac:dyDescent="0.25">
      <c r="A26" s="38">
        <v>21</v>
      </c>
      <c r="B26" s="255" t="s">
        <v>67</v>
      </c>
      <c r="C26" s="255" t="s">
        <v>19</v>
      </c>
      <c r="D26" s="255">
        <v>54.04</v>
      </c>
      <c r="E26" s="649">
        <v>60.7</v>
      </c>
      <c r="F26" s="255" t="s">
        <v>71</v>
      </c>
      <c r="G26" s="255" t="s">
        <v>153</v>
      </c>
      <c r="H26" s="255">
        <v>53.85</v>
      </c>
      <c r="I26" s="649">
        <v>64.727272727272734</v>
      </c>
      <c r="J26" s="636" t="s">
        <v>70</v>
      </c>
      <c r="K26" s="13" t="s">
        <v>159</v>
      </c>
      <c r="L26" s="317">
        <v>64</v>
      </c>
      <c r="M26" s="493">
        <v>57.49</v>
      </c>
      <c r="N26" s="38" t="s">
        <v>71</v>
      </c>
      <c r="O26" s="63" t="s">
        <v>153</v>
      </c>
      <c r="P26" s="255">
        <v>56.26</v>
      </c>
      <c r="Q26" s="215">
        <v>64</v>
      </c>
      <c r="R26" s="48" t="s">
        <v>70</v>
      </c>
      <c r="S26" s="314" t="s">
        <v>159</v>
      </c>
      <c r="T26" s="61">
        <v>54.87</v>
      </c>
      <c r="U26" s="155">
        <v>62.363636363636367</v>
      </c>
      <c r="V26" s="48" t="s">
        <v>68</v>
      </c>
      <c r="W26" s="19" t="s">
        <v>24</v>
      </c>
      <c r="X26" s="62">
        <v>53.21</v>
      </c>
      <c r="Y26" s="157">
        <v>62</v>
      </c>
      <c r="Z26" s="48" t="s">
        <v>69</v>
      </c>
      <c r="AA26" s="19" t="s">
        <v>97</v>
      </c>
      <c r="AB26" s="63">
        <v>51.45</v>
      </c>
      <c r="AC26" s="159">
        <v>55.545454550000002</v>
      </c>
    </row>
    <row r="27" spans="1:29" s="1" customFormat="1" ht="15" customHeight="1" x14ac:dyDescent="0.25">
      <c r="A27" s="36">
        <v>22</v>
      </c>
      <c r="B27" s="256" t="s">
        <v>70</v>
      </c>
      <c r="C27" s="256" t="s">
        <v>161</v>
      </c>
      <c r="D27" s="256">
        <v>54.04</v>
      </c>
      <c r="E27" s="645">
        <v>60</v>
      </c>
      <c r="F27" s="256" t="s">
        <v>70</v>
      </c>
      <c r="G27" s="256" t="s">
        <v>158</v>
      </c>
      <c r="H27" s="256">
        <v>53.85</v>
      </c>
      <c r="I27" s="645">
        <v>64.538461538461533</v>
      </c>
      <c r="J27" s="633" t="s">
        <v>68</v>
      </c>
      <c r="K27" s="9" t="s">
        <v>156</v>
      </c>
      <c r="L27" s="240">
        <v>64</v>
      </c>
      <c r="M27" s="260">
        <v>57.49</v>
      </c>
      <c r="N27" s="36" t="s">
        <v>71</v>
      </c>
      <c r="O27" s="8" t="s">
        <v>63</v>
      </c>
      <c r="P27" s="256">
        <v>56.26</v>
      </c>
      <c r="Q27" s="212">
        <v>64</v>
      </c>
      <c r="R27" s="43" t="s">
        <v>65</v>
      </c>
      <c r="S27" s="18" t="s">
        <v>79</v>
      </c>
      <c r="T27" s="53">
        <v>54.87</v>
      </c>
      <c r="U27" s="153">
        <v>61.352941176470587</v>
      </c>
      <c r="V27" s="43" t="s">
        <v>67</v>
      </c>
      <c r="W27" s="18" t="s">
        <v>85</v>
      </c>
      <c r="X27" s="31">
        <v>53.21</v>
      </c>
      <c r="Y27" s="153">
        <v>61.5</v>
      </c>
      <c r="Z27" s="43" t="s">
        <v>69</v>
      </c>
      <c r="AA27" s="18" t="s">
        <v>35</v>
      </c>
      <c r="AB27" s="8">
        <v>51.45</v>
      </c>
      <c r="AC27" s="128">
        <v>55.444444439999998</v>
      </c>
    </row>
    <row r="28" spans="1:29" s="1" customFormat="1" ht="15" customHeight="1" x14ac:dyDescent="0.25">
      <c r="A28" s="36">
        <v>23</v>
      </c>
      <c r="B28" s="256" t="s">
        <v>68</v>
      </c>
      <c r="C28" s="256" t="s">
        <v>138</v>
      </c>
      <c r="D28" s="256">
        <v>54.04</v>
      </c>
      <c r="E28" s="645">
        <v>59</v>
      </c>
      <c r="F28" s="256" t="s">
        <v>70</v>
      </c>
      <c r="G28" s="256" t="s">
        <v>40</v>
      </c>
      <c r="H28" s="256">
        <v>53.85</v>
      </c>
      <c r="I28" s="645">
        <v>64.333333333333329</v>
      </c>
      <c r="J28" s="633" t="s">
        <v>66</v>
      </c>
      <c r="K28" s="223" t="s">
        <v>163</v>
      </c>
      <c r="L28" s="307">
        <v>64</v>
      </c>
      <c r="M28" s="260">
        <v>57.49</v>
      </c>
      <c r="N28" s="36" t="s">
        <v>67</v>
      </c>
      <c r="O28" s="8" t="s">
        <v>15</v>
      </c>
      <c r="P28" s="256">
        <v>56.26</v>
      </c>
      <c r="Q28" s="212">
        <v>63.5</v>
      </c>
      <c r="R28" s="43" t="s">
        <v>68</v>
      </c>
      <c r="S28" s="18" t="s">
        <v>31</v>
      </c>
      <c r="T28" s="53">
        <v>54.87</v>
      </c>
      <c r="U28" s="130">
        <v>60.333333333333336</v>
      </c>
      <c r="V28" s="43" t="s">
        <v>67</v>
      </c>
      <c r="W28" s="18" t="s">
        <v>86</v>
      </c>
      <c r="X28" s="31">
        <v>53.21</v>
      </c>
      <c r="Y28" s="153">
        <v>61.133333333333333</v>
      </c>
      <c r="Z28" s="43" t="s">
        <v>66</v>
      </c>
      <c r="AA28" s="18" t="s">
        <v>5</v>
      </c>
      <c r="AB28" s="8">
        <v>51.45</v>
      </c>
      <c r="AC28" s="128">
        <v>55.166666669999998</v>
      </c>
    </row>
    <row r="29" spans="1:29" s="1" customFormat="1" ht="15" customHeight="1" x14ac:dyDescent="0.25">
      <c r="A29" s="36">
        <v>24</v>
      </c>
      <c r="B29" s="256" t="s">
        <v>70</v>
      </c>
      <c r="C29" s="256" t="s">
        <v>42</v>
      </c>
      <c r="D29" s="256">
        <v>54.04</v>
      </c>
      <c r="E29" s="645">
        <v>59</v>
      </c>
      <c r="F29" s="256" t="s">
        <v>70</v>
      </c>
      <c r="G29" s="256" t="s">
        <v>46</v>
      </c>
      <c r="H29" s="256">
        <v>53.85</v>
      </c>
      <c r="I29" s="645">
        <v>64.166666666666671</v>
      </c>
      <c r="J29" s="633" t="s">
        <v>70</v>
      </c>
      <c r="K29" s="9" t="s">
        <v>60</v>
      </c>
      <c r="L29" s="241">
        <v>64</v>
      </c>
      <c r="M29" s="260">
        <v>57.49</v>
      </c>
      <c r="N29" s="36" t="s">
        <v>68</v>
      </c>
      <c r="O29" s="8" t="s">
        <v>91</v>
      </c>
      <c r="P29" s="256">
        <v>56.26</v>
      </c>
      <c r="Q29" s="213">
        <v>63.33</v>
      </c>
      <c r="R29" s="43" t="s">
        <v>71</v>
      </c>
      <c r="S29" s="18" t="s">
        <v>104</v>
      </c>
      <c r="T29" s="53">
        <v>54.87</v>
      </c>
      <c r="U29" s="153">
        <v>60</v>
      </c>
      <c r="V29" s="43" t="s">
        <v>68</v>
      </c>
      <c r="W29" s="18" t="s">
        <v>31</v>
      </c>
      <c r="X29" s="31">
        <v>53.21</v>
      </c>
      <c r="Y29" s="130">
        <v>60.8</v>
      </c>
      <c r="Z29" s="43" t="s">
        <v>66</v>
      </c>
      <c r="AA29" s="32" t="s">
        <v>72</v>
      </c>
      <c r="AB29" s="8">
        <v>51.45</v>
      </c>
      <c r="AC29" s="128">
        <v>55</v>
      </c>
    </row>
    <row r="30" spans="1:29" s="1" customFormat="1" ht="15" customHeight="1" x14ac:dyDescent="0.25">
      <c r="A30" s="36">
        <v>25</v>
      </c>
      <c r="B30" s="256" t="s">
        <v>66</v>
      </c>
      <c r="C30" s="256" t="s">
        <v>6</v>
      </c>
      <c r="D30" s="256">
        <v>54.04</v>
      </c>
      <c r="E30" s="645">
        <v>58.3</v>
      </c>
      <c r="F30" s="256" t="s">
        <v>66</v>
      </c>
      <c r="G30" s="256" t="s">
        <v>6</v>
      </c>
      <c r="H30" s="256">
        <v>53.85</v>
      </c>
      <c r="I30" s="645">
        <v>63.833333333333343</v>
      </c>
      <c r="J30" s="633" t="s">
        <v>66</v>
      </c>
      <c r="K30" s="9" t="s">
        <v>7</v>
      </c>
      <c r="L30" s="240">
        <v>63</v>
      </c>
      <c r="M30" s="260">
        <v>57.49</v>
      </c>
      <c r="N30" s="36" t="s">
        <v>67</v>
      </c>
      <c r="O30" s="8" t="s">
        <v>87</v>
      </c>
      <c r="P30" s="256">
        <v>56.26</v>
      </c>
      <c r="Q30" s="219">
        <v>62.83</v>
      </c>
      <c r="R30" s="43" t="s">
        <v>69</v>
      </c>
      <c r="S30" s="18" t="s">
        <v>35</v>
      </c>
      <c r="T30" s="53">
        <v>54.87</v>
      </c>
      <c r="U30" s="153">
        <v>60</v>
      </c>
      <c r="V30" s="43" t="s">
        <v>68</v>
      </c>
      <c r="W30" s="18" t="s">
        <v>26</v>
      </c>
      <c r="X30" s="31">
        <v>53.21</v>
      </c>
      <c r="Y30" s="130">
        <v>60.333333333333336</v>
      </c>
      <c r="Z30" s="43" t="s">
        <v>70</v>
      </c>
      <c r="AA30" s="267" t="s">
        <v>160</v>
      </c>
      <c r="AB30" s="8">
        <v>51.45</v>
      </c>
      <c r="AC30" s="128">
        <v>54.647058819999998</v>
      </c>
    </row>
    <row r="31" spans="1:29" s="1" customFormat="1" ht="15" customHeight="1" x14ac:dyDescent="0.25">
      <c r="A31" s="36">
        <v>26</v>
      </c>
      <c r="B31" s="256" t="s">
        <v>69</v>
      </c>
      <c r="C31" s="256" t="s">
        <v>112</v>
      </c>
      <c r="D31" s="256">
        <v>54.04</v>
      </c>
      <c r="E31" s="645">
        <v>58.3</v>
      </c>
      <c r="F31" s="256" t="s">
        <v>70</v>
      </c>
      <c r="G31" s="256" t="s">
        <v>58</v>
      </c>
      <c r="H31" s="256">
        <v>53.85</v>
      </c>
      <c r="I31" s="645">
        <v>62</v>
      </c>
      <c r="J31" s="633" t="s">
        <v>67</v>
      </c>
      <c r="K31" s="9" t="s">
        <v>21</v>
      </c>
      <c r="L31" s="240">
        <v>63.5</v>
      </c>
      <c r="M31" s="260">
        <v>57.49</v>
      </c>
      <c r="N31" s="36" t="s">
        <v>68</v>
      </c>
      <c r="O31" s="8" t="s">
        <v>90</v>
      </c>
      <c r="P31" s="256">
        <v>56.26</v>
      </c>
      <c r="Q31" s="212">
        <v>62</v>
      </c>
      <c r="R31" s="43" t="s">
        <v>67</v>
      </c>
      <c r="S31" s="313" t="s">
        <v>23</v>
      </c>
      <c r="T31" s="53">
        <v>54.87</v>
      </c>
      <c r="U31" s="153">
        <v>60</v>
      </c>
      <c r="V31" s="43" t="s">
        <v>68</v>
      </c>
      <c r="W31" s="18" t="s">
        <v>33</v>
      </c>
      <c r="X31" s="31">
        <v>53.21</v>
      </c>
      <c r="Y31" s="153">
        <v>60</v>
      </c>
      <c r="Z31" s="43" t="s">
        <v>65</v>
      </c>
      <c r="AA31" s="18" t="s">
        <v>78</v>
      </c>
      <c r="AB31" s="8">
        <v>51.45</v>
      </c>
      <c r="AC31" s="128">
        <v>54.6</v>
      </c>
    </row>
    <row r="32" spans="1:29" s="1" customFormat="1" ht="15" customHeight="1" x14ac:dyDescent="0.25">
      <c r="A32" s="36">
        <v>27</v>
      </c>
      <c r="B32" s="256" t="s">
        <v>66</v>
      </c>
      <c r="C32" s="256" t="s">
        <v>4</v>
      </c>
      <c r="D32" s="256">
        <v>54.04</v>
      </c>
      <c r="E32" s="645">
        <v>57.9</v>
      </c>
      <c r="F32" s="256" t="s">
        <v>71</v>
      </c>
      <c r="G32" s="256" t="s">
        <v>106</v>
      </c>
      <c r="H32" s="256">
        <v>53.85</v>
      </c>
      <c r="I32" s="645">
        <v>61.25</v>
      </c>
      <c r="J32" s="633" t="s">
        <v>68</v>
      </c>
      <c r="K32" s="9" t="s">
        <v>90</v>
      </c>
      <c r="L32" s="240">
        <v>62</v>
      </c>
      <c r="M32" s="260">
        <v>57.49</v>
      </c>
      <c r="N32" s="36" t="s">
        <v>69</v>
      </c>
      <c r="O32" s="8" t="s">
        <v>111</v>
      </c>
      <c r="P32" s="256">
        <v>56.26</v>
      </c>
      <c r="Q32" s="212">
        <v>62</v>
      </c>
      <c r="R32" s="43" t="s">
        <v>70</v>
      </c>
      <c r="S32" s="267" t="s">
        <v>160</v>
      </c>
      <c r="T32" s="53">
        <v>54.87</v>
      </c>
      <c r="U32" s="153">
        <v>59.545454545454547</v>
      </c>
      <c r="V32" s="43" t="s">
        <v>67</v>
      </c>
      <c r="W32" s="313" t="s">
        <v>18</v>
      </c>
      <c r="X32" s="31">
        <v>53.21</v>
      </c>
      <c r="Y32" s="153">
        <v>60</v>
      </c>
      <c r="Z32" s="43" t="s">
        <v>69</v>
      </c>
      <c r="AA32" s="313" t="s">
        <v>101</v>
      </c>
      <c r="AB32" s="8">
        <v>51.45</v>
      </c>
      <c r="AC32" s="128">
        <v>54.272727269999997</v>
      </c>
    </row>
    <row r="33" spans="1:29" s="1" customFormat="1" ht="15" customHeight="1" x14ac:dyDescent="0.25">
      <c r="A33" s="36">
        <v>28</v>
      </c>
      <c r="B33" s="256" t="s">
        <v>67</v>
      </c>
      <c r="C33" s="256" t="s">
        <v>76</v>
      </c>
      <c r="D33" s="256">
        <v>54.04</v>
      </c>
      <c r="E33" s="645">
        <v>57.5</v>
      </c>
      <c r="F33" s="256" t="s">
        <v>70</v>
      </c>
      <c r="G33" s="256" t="s">
        <v>161</v>
      </c>
      <c r="H33" s="256">
        <v>53.85</v>
      </c>
      <c r="I33" s="645">
        <v>61.15</v>
      </c>
      <c r="J33" s="633" t="s">
        <v>69</v>
      </c>
      <c r="K33" s="9" t="s">
        <v>95</v>
      </c>
      <c r="L33" s="240">
        <v>62</v>
      </c>
      <c r="M33" s="260">
        <v>57.49</v>
      </c>
      <c r="N33" s="36" t="s">
        <v>70</v>
      </c>
      <c r="O33" s="8" t="s">
        <v>46</v>
      </c>
      <c r="P33" s="256">
        <v>56.26</v>
      </c>
      <c r="Q33" s="212">
        <v>61.642857142857146</v>
      </c>
      <c r="R33" s="43" t="s">
        <v>70</v>
      </c>
      <c r="S33" s="18" t="s">
        <v>56</v>
      </c>
      <c r="T33" s="53">
        <v>54.87</v>
      </c>
      <c r="U33" s="153">
        <v>59.5</v>
      </c>
      <c r="V33" s="43" t="s">
        <v>68</v>
      </c>
      <c r="W33" s="267" t="s">
        <v>157</v>
      </c>
      <c r="X33" s="31">
        <v>53.21</v>
      </c>
      <c r="Y33" s="130">
        <v>59.5</v>
      </c>
      <c r="Z33" s="43" t="s">
        <v>70</v>
      </c>
      <c r="AA33" s="267" t="s">
        <v>161</v>
      </c>
      <c r="AB33" s="8">
        <v>51.45</v>
      </c>
      <c r="AC33" s="128">
        <v>54</v>
      </c>
    </row>
    <row r="34" spans="1:29" s="1" customFormat="1" ht="15" customHeight="1" x14ac:dyDescent="0.25">
      <c r="A34" s="36">
        <v>29</v>
      </c>
      <c r="B34" s="256" t="s">
        <v>67</v>
      </c>
      <c r="C34" s="256" t="s">
        <v>178</v>
      </c>
      <c r="D34" s="256">
        <v>54.04</v>
      </c>
      <c r="E34" s="645">
        <v>57.5</v>
      </c>
      <c r="F34" s="256" t="s">
        <v>68</v>
      </c>
      <c r="G34" s="256" t="s">
        <v>31</v>
      </c>
      <c r="H34" s="256">
        <v>53.85</v>
      </c>
      <c r="I34" s="645">
        <v>61</v>
      </c>
      <c r="J34" s="637" t="s">
        <v>69</v>
      </c>
      <c r="K34" s="223" t="s">
        <v>34</v>
      </c>
      <c r="L34" s="241">
        <v>62</v>
      </c>
      <c r="M34" s="260">
        <v>57.49</v>
      </c>
      <c r="N34" s="36" t="s">
        <v>70</v>
      </c>
      <c r="O34" s="8" t="s">
        <v>158</v>
      </c>
      <c r="P34" s="256">
        <v>56.26</v>
      </c>
      <c r="Q34" s="212">
        <v>61.535714285714285</v>
      </c>
      <c r="R34" s="43" t="s">
        <v>69</v>
      </c>
      <c r="S34" s="18" t="s">
        <v>38</v>
      </c>
      <c r="T34" s="53">
        <v>54.87</v>
      </c>
      <c r="U34" s="153">
        <v>58.875</v>
      </c>
      <c r="V34" s="43" t="s">
        <v>70</v>
      </c>
      <c r="W34" s="18" t="s">
        <v>43</v>
      </c>
      <c r="X34" s="31">
        <v>53.21</v>
      </c>
      <c r="Y34" s="153">
        <v>59.409090909090907</v>
      </c>
      <c r="Z34" s="43" t="s">
        <v>70</v>
      </c>
      <c r="AA34" s="18" t="s">
        <v>62</v>
      </c>
      <c r="AB34" s="8">
        <v>51.45</v>
      </c>
      <c r="AC34" s="128">
        <v>53.736842109999998</v>
      </c>
    </row>
    <row r="35" spans="1:29" s="1" customFormat="1" ht="15" customHeight="1" thickBot="1" x14ac:dyDescent="0.3">
      <c r="A35" s="39">
        <v>30</v>
      </c>
      <c r="B35" s="257" t="s">
        <v>67</v>
      </c>
      <c r="C35" s="257" t="s">
        <v>22</v>
      </c>
      <c r="D35" s="257">
        <v>54.04</v>
      </c>
      <c r="E35" s="646">
        <v>57.4</v>
      </c>
      <c r="F35" s="257" t="s">
        <v>70</v>
      </c>
      <c r="G35" s="257" t="s">
        <v>160</v>
      </c>
      <c r="H35" s="257">
        <v>53.85</v>
      </c>
      <c r="I35" s="646">
        <v>61</v>
      </c>
      <c r="J35" s="635" t="s">
        <v>65</v>
      </c>
      <c r="K35" s="15" t="s">
        <v>81</v>
      </c>
      <c r="L35" s="304">
        <v>61.9</v>
      </c>
      <c r="M35" s="261">
        <v>57.49</v>
      </c>
      <c r="N35" s="39" t="s">
        <v>66</v>
      </c>
      <c r="O35" s="65" t="s">
        <v>7</v>
      </c>
      <c r="P35" s="257">
        <v>56.26</v>
      </c>
      <c r="Q35" s="220">
        <v>61.33</v>
      </c>
      <c r="R35" s="131" t="s">
        <v>66</v>
      </c>
      <c r="S35" s="343" t="s">
        <v>7</v>
      </c>
      <c r="T35" s="64">
        <v>54.87</v>
      </c>
      <c r="U35" s="333">
        <v>58.8125</v>
      </c>
      <c r="V35" s="131" t="s">
        <v>66</v>
      </c>
      <c r="W35" s="343" t="s">
        <v>5</v>
      </c>
      <c r="X35" s="34">
        <v>53.21</v>
      </c>
      <c r="Y35" s="333">
        <v>59.333333333333336</v>
      </c>
      <c r="Z35" s="131" t="s">
        <v>67</v>
      </c>
      <c r="AA35" s="343" t="s">
        <v>86</v>
      </c>
      <c r="AB35" s="65">
        <v>51.45</v>
      </c>
      <c r="AC35" s="338">
        <v>53.7</v>
      </c>
    </row>
    <row r="36" spans="1:29" s="1" customFormat="1" ht="15" customHeight="1" x14ac:dyDescent="0.25">
      <c r="A36" s="144">
        <v>31</v>
      </c>
      <c r="B36" s="258" t="s">
        <v>70</v>
      </c>
      <c r="C36" s="258" t="s">
        <v>51</v>
      </c>
      <c r="D36" s="258">
        <v>54.04</v>
      </c>
      <c r="E36" s="647">
        <v>57.3</v>
      </c>
      <c r="F36" s="258" t="s">
        <v>69</v>
      </c>
      <c r="G36" s="258" t="s">
        <v>96</v>
      </c>
      <c r="H36" s="258">
        <v>53.85</v>
      </c>
      <c r="I36" s="647">
        <v>60.421052631578952</v>
      </c>
      <c r="J36" s="636" t="s">
        <v>70</v>
      </c>
      <c r="K36" s="13" t="s">
        <v>49</v>
      </c>
      <c r="L36" s="311">
        <v>61.66</v>
      </c>
      <c r="M36" s="262">
        <v>57.49</v>
      </c>
      <c r="N36" s="144" t="s">
        <v>70</v>
      </c>
      <c r="O36" s="35" t="s">
        <v>159</v>
      </c>
      <c r="P36" s="258">
        <v>56.26</v>
      </c>
      <c r="Q36" s="231">
        <v>60.962962962962962</v>
      </c>
      <c r="R36" s="48" t="s">
        <v>69</v>
      </c>
      <c r="S36" s="19" t="s">
        <v>96</v>
      </c>
      <c r="T36" s="54">
        <v>54.87</v>
      </c>
      <c r="U36" s="157">
        <v>58.333333333333336</v>
      </c>
      <c r="V36" s="48" t="s">
        <v>70</v>
      </c>
      <c r="W36" s="19" t="s">
        <v>40</v>
      </c>
      <c r="X36" s="56">
        <v>53.21</v>
      </c>
      <c r="Y36" s="155">
        <v>59.333333333333336</v>
      </c>
      <c r="Z36" s="48" t="s">
        <v>65</v>
      </c>
      <c r="AA36" s="19" t="s">
        <v>82</v>
      </c>
      <c r="AB36" s="35">
        <v>51.45</v>
      </c>
      <c r="AC36" s="159">
        <v>53.636363639999999</v>
      </c>
    </row>
    <row r="37" spans="1:29" s="1" customFormat="1" ht="15" customHeight="1" x14ac:dyDescent="0.25">
      <c r="A37" s="36">
        <v>32</v>
      </c>
      <c r="B37" s="256" t="s">
        <v>66</v>
      </c>
      <c r="C37" s="256" t="s">
        <v>12</v>
      </c>
      <c r="D37" s="256">
        <v>54.04</v>
      </c>
      <c r="E37" s="645">
        <v>57.2</v>
      </c>
      <c r="F37" s="256" t="s">
        <v>68</v>
      </c>
      <c r="G37" s="256" t="s">
        <v>90</v>
      </c>
      <c r="H37" s="256">
        <v>53.85</v>
      </c>
      <c r="I37" s="645">
        <v>59.545454545454547</v>
      </c>
      <c r="J37" s="633" t="s">
        <v>70</v>
      </c>
      <c r="K37" s="9" t="s">
        <v>51</v>
      </c>
      <c r="L37" s="241">
        <v>61.5</v>
      </c>
      <c r="M37" s="260">
        <v>57.49</v>
      </c>
      <c r="N37" s="36" t="s">
        <v>70</v>
      </c>
      <c r="O37" s="8" t="s">
        <v>161</v>
      </c>
      <c r="P37" s="256">
        <v>56.26</v>
      </c>
      <c r="Q37" s="212">
        <v>60.487179487179489</v>
      </c>
      <c r="R37" s="43" t="s">
        <v>71</v>
      </c>
      <c r="S37" s="267" t="s">
        <v>153</v>
      </c>
      <c r="T37" s="53">
        <v>54.87</v>
      </c>
      <c r="U37" s="153">
        <v>58.125</v>
      </c>
      <c r="V37" s="43" t="s">
        <v>68</v>
      </c>
      <c r="W37" s="18" t="s">
        <v>29</v>
      </c>
      <c r="X37" s="31">
        <v>53.21</v>
      </c>
      <c r="Y37" s="153">
        <v>58.666666666666664</v>
      </c>
      <c r="Z37" s="43" t="s">
        <v>70</v>
      </c>
      <c r="AA37" s="18" t="s">
        <v>43</v>
      </c>
      <c r="AB37" s="8">
        <v>51.45</v>
      </c>
      <c r="AC37" s="128">
        <v>53.333333330000002</v>
      </c>
    </row>
    <row r="38" spans="1:29" s="1" customFormat="1" ht="15" customHeight="1" x14ac:dyDescent="0.25">
      <c r="A38" s="36">
        <v>33</v>
      </c>
      <c r="B38" s="256" t="s">
        <v>70</v>
      </c>
      <c r="C38" s="256" t="s">
        <v>61</v>
      </c>
      <c r="D38" s="256">
        <v>54.04</v>
      </c>
      <c r="E38" s="645">
        <v>57</v>
      </c>
      <c r="F38" s="256" t="s">
        <v>66</v>
      </c>
      <c r="G38" s="256" t="s">
        <v>5</v>
      </c>
      <c r="H38" s="256">
        <v>53.85</v>
      </c>
      <c r="I38" s="645">
        <v>58.625</v>
      </c>
      <c r="J38" s="633" t="s">
        <v>70</v>
      </c>
      <c r="K38" s="9" t="s">
        <v>161</v>
      </c>
      <c r="L38" s="240">
        <v>61</v>
      </c>
      <c r="M38" s="260">
        <v>57.49</v>
      </c>
      <c r="N38" s="36" t="s">
        <v>70</v>
      </c>
      <c r="O38" s="8" t="s">
        <v>47</v>
      </c>
      <c r="P38" s="256">
        <v>56.26</v>
      </c>
      <c r="Q38" s="213">
        <v>60.333333333333336</v>
      </c>
      <c r="R38" s="43" t="s">
        <v>68</v>
      </c>
      <c r="S38" s="18" t="s">
        <v>33</v>
      </c>
      <c r="T38" s="53">
        <v>54.87</v>
      </c>
      <c r="U38" s="153">
        <v>58</v>
      </c>
      <c r="V38" s="43" t="s">
        <v>67</v>
      </c>
      <c r="W38" s="18" t="s">
        <v>89</v>
      </c>
      <c r="X38" s="31">
        <v>53.21</v>
      </c>
      <c r="Y38" s="153">
        <v>58.5</v>
      </c>
      <c r="Z38" s="43" t="s">
        <v>68</v>
      </c>
      <c r="AA38" s="18" t="s">
        <v>33</v>
      </c>
      <c r="AB38" s="8">
        <v>51.45</v>
      </c>
      <c r="AC38" s="128">
        <v>53.333333330000002</v>
      </c>
    </row>
    <row r="39" spans="1:29" s="1" customFormat="1" ht="15" customHeight="1" x14ac:dyDescent="0.25">
      <c r="A39" s="36">
        <v>34</v>
      </c>
      <c r="B39" s="256" t="s">
        <v>66</v>
      </c>
      <c r="C39" s="256" t="s">
        <v>7</v>
      </c>
      <c r="D39" s="256">
        <v>54.04</v>
      </c>
      <c r="E39" s="645">
        <v>56.5</v>
      </c>
      <c r="F39" s="256" t="s">
        <v>68</v>
      </c>
      <c r="G39" s="256" t="s">
        <v>92</v>
      </c>
      <c r="H39" s="256">
        <v>53.85</v>
      </c>
      <c r="I39" s="645">
        <v>57.642857142857153</v>
      </c>
      <c r="J39" s="633" t="s">
        <v>66</v>
      </c>
      <c r="K39" s="9" t="s">
        <v>12</v>
      </c>
      <c r="L39" s="240">
        <v>61</v>
      </c>
      <c r="M39" s="260">
        <v>57.49</v>
      </c>
      <c r="N39" s="36" t="s">
        <v>70</v>
      </c>
      <c r="O39" s="8" t="s">
        <v>113</v>
      </c>
      <c r="P39" s="256">
        <v>56.26</v>
      </c>
      <c r="Q39" s="212">
        <v>59.53846153846154</v>
      </c>
      <c r="R39" s="43" t="s">
        <v>70</v>
      </c>
      <c r="S39" s="313" t="s">
        <v>52</v>
      </c>
      <c r="T39" s="53">
        <v>54.87</v>
      </c>
      <c r="U39" s="153">
        <v>57.428571428571431</v>
      </c>
      <c r="V39" s="43" t="s">
        <v>67</v>
      </c>
      <c r="W39" s="313" t="s">
        <v>87</v>
      </c>
      <c r="X39" s="31">
        <v>53.21</v>
      </c>
      <c r="Y39" s="153">
        <v>57.5</v>
      </c>
      <c r="Z39" s="43" t="s">
        <v>70</v>
      </c>
      <c r="AA39" s="313" t="s">
        <v>48</v>
      </c>
      <c r="AB39" s="8">
        <v>51.45</v>
      </c>
      <c r="AC39" s="128">
        <v>53.333333330000002</v>
      </c>
    </row>
    <row r="40" spans="1:29" s="1" customFormat="1" ht="15" customHeight="1" x14ac:dyDescent="0.25">
      <c r="A40" s="36">
        <v>35</v>
      </c>
      <c r="B40" s="256" t="s">
        <v>70</v>
      </c>
      <c r="C40" s="256" t="s">
        <v>197</v>
      </c>
      <c r="D40" s="256">
        <v>54.04</v>
      </c>
      <c r="E40" s="645">
        <v>56.3</v>
      </c>
      <c r="F40" s="256" t="s">
        <v>67</v>
      </c>
      <c r="G40" s="256" t="s">
        <v>86</v>
      </c>
      <c r="H40" s="256">
        <v>53.85</v>
      </c>
      <c r="I40" s="645">
        <v>57.5</v>
      </c>
      <c r="J40" s="633" t="s">
        <v>69</v>
      </c>
      <c r="K40" s="9" t="s">
        <v>100</v>
      </c>
      <c r="L40" s="241">
        <v>61</v>
      </c>
      <c r="M40" s="260">
        <v>57.49</v>
      </c>
      <c r="N40" s="36" t="s">
        <v>66</v>
      </c>
      <c r="O40" s="8" t="s">
        <v>4</v>
      </c>
      <c r="P40" s="256">
        <v>56.26</v>
      </c>
      <c r="Q40" s="212">
        <v>59.46</v>
      </c>
      <c r="R40" s="43" t="s">
        <v>70</v>
      </c>
      <c r="S40" s="344" t="s">
        <v>161</v>
      </c>
      <c r="T40" s="53">
        <v>54.87</v>
      </c>
      <c r="U40" s="153">
        <v>57.304347826086953</v>
      </c>
      <c r="V40" s="43" t="s">
        <v>68</v>
      </c>
      <c r="W40" s="313" t="s">
        <v>92</v>
      </c>
      <c r="X40" s="31">
        <v>53.21</v>
      </c>
      <c r="Y40" s="130">
        <v>57</v>
      </c>
      <c r="Z40" s="43" t="s">
        <v>70</v>
      </c>
      <c r="AA40" s="313" t="s">
        <v>54</v>
      </c>
      <c r="AB40" s="8">
        <v>51.45</v>
      </c>
      <c r="AC40" s="128">
        <v>52.666666669999998</v>
      </c>
    </row>
    <row r="41" spans="1:29" s="1" customFormat="1" ht="15" customHeight="1" x14ac:dyDescent="0.25">
      <c r="A41" s="36">
        <v>36</v>
      </c>
      <c r="B41" s="256" t="s">
        <v>68</v>
      </c>
      <c r="C41" s="256" t="s">
        <v>180</v>
      </c>
      <c r="D41" s="256">
        <v>54.04</v>
      </c>
      <c r="E41" s="645">
        <v>56.3</v>
      </c>
      <c r="F41" s="256" t="s">
        <v>71</v>
      </c>
      <c r="G41" s="256" t="s">
        <v>63</v>
      </c>
      <c r="H41" s="256">
        <v>53.85</v>
      </c>
      <c r="I41" s="645">
        <v>57.5</v>
      </c>
      <c r="J41" s="633" t="s">
        <v>66</v>
      </c>
      <c r="K41" s="9" t="s">
        <v>74</v>
      </c>
      <c r="L41" s="305">
        <v>61</v>
      </c>
      <c r="M41" s="260">
        <v>57.49</v>
      </c>
      <c r="N41" s="36" t="s">
        <v>67</v>
      </c>
      <c r="O41" s="8" t="s">
        <v>18</v>
      </c>
      <c r="P41" s="256">
        <v>56.26</v>
      </c>
      <c r="Q41" s="213">
        <v>59.33</v>
      </c>
      <c r="R41" s="43" t="s">
        <v>67</v>
      </c>
      <c r="S41" s="18" t="s">
        <v>89</v>
      </c>
      <c r="T41" s="53">
        <v>54.87</v>
      </c>
      <c r="U41" s="153">
        <v>56.666666666666664</v>
      </c>
      <c r="V41" s="43" t="s">
        <v>70</v>
      </c>
      <c r="W41" s="18" t="s">
        <v>39</v>
      </c>
      <c r="X41" s="31">
        <v>53.21</v>
      </c>
      <c r="Y41" s="153">
        <v>57</v>
      </c>
      <c r="Z41" s="43" t="s">
        <v>69</v>
      </c>
      <c r="AA41" s="18" t="s">
        <v>38</v>
      </c>
      <c r="AB41" s="8">
        <v>51.45</v>
      </c>
      <c r="AC41" s="128">
        <v>52.5</v>
      </c>
    </row>
    <row r="42" spans="1:29" s="1" customFormat="1" ht="15" customHeight="1" x14ac:dyDescent="0.25">
      <c r="A42" s="36">
        <v>37</v>
      </c>
      <c r="B42" s="256" t="s">
        <v>69</v>
      </c>
      <c r="C42" s="256" t="s">
        <v>186</v>
      </c>
      <c r="D42" s="256">
        <v>54.04</v>
      </c>
      <c r="E42" s="645">
        <v>56</v>
      </c>
      <c r="F42" s="256" t="s">
        <v>71</v>
      </c>
      <c r="G42" s="256" t="s">
        <v>169</v>
      </c>
      <c r="H42" s="256">
        <v>53.85</v>
      </c>
      <c r="I42" s="645">
        <v>57.214285714285722</v>
      </c>
      <c r="J42" s="633" t="s">
        <v>68</v>
      </c>
      <c r="K42" s="9" t="s">
        <v>26</v>
      </c>
      <c r="L42" s="240">
        <v>59.71</v>
      </c>
      <c r="M42" s="260">
        <v>57.49</v>
      </c>
      <c r="N42" s="36" t="s">
        <v>70</v>
      </c>
      <c r="O42" s="8" t="s">
        <v>59</v>
      </c>
      <c r="P42" s="256">
        <v>56.26</v>
      </c>
      <c r="Q42" s="212">
        <v>59.125</v>
      </c>
      <c r="R42" s="43" t="s">
        <v>70</v>
      </c>
      <c r="S42" s="18" t="s">
        <v>50</v>
      </c>
      <c r="T42" s="53">
        <v>54.87</v>
      </c>
      <c r="U42" s="153">
        <v>56.666666666666664</v>
      </c>
      <c r="V42" s="43" t="s">
        <v>71</v>
      </c>
      <c r="W42" s="18" t="s">
        <v>103</v>
      </c>
      <c r="X42" s="31">
        <v>53.21</v>
      </c>
      <c r="Y42" s="153">
        <v>56.8125</v>
      </c>
      <c r="Z42" s="43" t="s">
        <v>67</v>
      </c>
      <c r="AA42" s="267" t="s">
        <v>155</v>
      </c>
      <c r="AB42" s="8">
        <v>51.45</v>
      </c>
      <c r="AC42" s="128">
        <v>52.444444439999998</v>
      </c>
    </row>
    <row r="43" spans="1:29" s="1" customFormat="1" ht="15" customHeight="1" x14ac:dyDescent="0.25">
      <c r="A43" s="36">
        <v>38</v>
      </c>
      <c r="B43" s="256" t="s">
        <v>69</v>
      </c>
      <c r="C43" s="256" t="s">
        <v>100</v>
      </c>
      <c r="D43" s="256">
        <v>54.04</v>
      </c>
      <c r="E43" s="645">
        <v>55.6</v>
      </c>
      <c r="F43" s="256" t="s">
        <v>67</v>
      </c>
      <c r="G43" s="256" t="s">
        <v>87</v>
      </c>
      <c r="H43" s="256">
        <v>53.85</v>
      </c>
      <c r="I43" s="645">
        <v>57.142857142857153</v>
      </c>
      <c r="J43" s="633" t="s">
        <v>70</v>
      </c>
      <c r="K43" s="223" t="s">
        <v>40</v>
      </c>
      <c r="L43" s="241">
        <v>59</v>
      </c>
      <c r="M43" s="260">
        <v>57.49</v>
      </c>
      <c r="N43" s="36" t="s">
        <v>66</v>
      </c>
      <c r="O43" s="8" t="s">
        <v>154</v>
      </c>
      <c r="P43" s="256">
        <v>56.26</v>
      </c>
      <c r="Q43" s="213">
        <v>59</v>
      </c>
      <c r="R43" s="43" t="s">
        <v>70</v>
      </c>
      <c r="S43" s="18" t="s">
        <v>59</v>
      </c>
      <c r="T43" s="53">
        <v>54.87</v>
      </c>
      <c r="U43" s="153">
        <v>56.5</v>
      </c>
      <c r="V43" s="43" t="s">
        <v>69</v>
      </c>
      <c r="W43" s="18" t="s">
        <v>101</v>
      </c>
      <c r="X43" s="31">
        <v>53.21</v>
      </c>
      <c r="Y43" s="153">
        <v>56.8</v>
      </c>
      <c r="Z43" s="43" t="s">
        <v>66</v>
      </c>
      <c r="AA43" s="18" t="s">
        <v>7</v>
      </c>
      <c r="AB43" s="8">
        <v>51.45</v>
      </c>
      <c r="AC43" s="128">
        <v>52.083333330000002</v>
      </c>
    </row>
    <row r="44" spans="1:29" s="1" customFormat="1" ht="15" customHeight="1" x14ac:dyDescent="0.25">
      <c r="A44" s="36">
        <v>39</v>
      </c>
      <c r="B44" s="256" t="s">
        <v>70</v>
      </c>
      <c r="C44" s="256" t="s">
        <v>158</v>
      </c>
      <c r="D44" s="256">
        <v>54.04</v>
      </c>
      <c r="E44" s="645">
        <v>55.6</v>
      </c>
      <c r="F44" s="256" t="s">
        <v>70</v>
      </c>
      <c r="G44" s="256" t="s">
        <v>113</v>
      </c>
      <c r="H44" s="256">
        <v>53.85</v>
      </c>
      <c r="I44" s="645">
        <v>56.8</v>
      </c>
      <c r="J44" s="637" t="s">
        <v>70</v>
      </c>
      <c r="K44" s="9" t="s">
        <v>113</v>
      </c>
      <c r="L44" s="240">
        <v>59</v>
      </c>
      <c r="M44" s="260">
        <v>57.49</v>
      </c>
      <c r="N44" s="36" t="s">
        <v>68</v>
      </c>
      <c r="O44" s="8" t="s">
        <v>24</v>
      </c>
      <c r="P44" s="256">
        <v>56.26</v>
      </c>
      <c r="Q44" s="212">
        <v>58</v>
      </c>
      <c r="R44" s="43" t="s">
        <v>69</v>
      </c>
      <c r="S44" s="18" t="s">
        <v>97</v>
      </c>
      <c r="T44" s="53">
        <v>54.87</v>
      </c>
      <c r="U44" s="153">
        <v>55.666666666666664</v>
      </c>
      <c r="V44" s="43" t="s">
        <v>71</v>
      </c>
      <c r="W44" s="18" t="s">
        <v>106</v>
      </c>
      <c r="X44" s="31">
        <v>53.21</v>
      </c>
      <c r="Y44" s="153">
        <v>56.142857142857146</v>
      </c>
      <c r="Z44" s="43" t="s">
        <v>67</v>
      </c>
      <c r="AA44" s="18" t="s">
        <v>17</v>
      </c>
      <c r="AB44" s="8">
        <v>51.45</v>
      </c>
      <c r="AC44" s="128">
        <v>52</v>
      </c>
    </row>
    <row r="45" spans="1:29" s="1" customFormat="1" ht="15" customHeight="1" thickBot="1" x14ac:dyDescent="0.3">
      <c r="A45" s="141">
        <v>40</v>
      </c>
      <c r="B45" s="259" t="s">
        <v>70</v>
      </c>
      <c r="C45" s="259" t="s">
        <v>62</v>
      </c>
      <c r="D45" s="259">
        <v>54.04</v>
      </c>
      <c r="E45" s="648">
        <v>55</v>
      </c>
      <c r="F45" s="259" t="s">
        <v>67</v>
      </c>
      <c r="G45" s="259" t="s">
        <v>85</v>
      </c>
      <c r="H45" s="259">
        <v>53.85</v>
      </c>
      <c r="I45" s="648">
        <v>56.5</v>
      </c>
      <c r="J45" s="635" t="s">
        <v>66</v>
      </c>
      <c r="K45" s="15" t="s">
        <v>5</v>
      </c>
      <c r="L45" s="309">
        <v>59</v>
      </c>
      <c r="M45" s="494">
        <v>57.49</v>
      </c>
      <c r="N45" s="141" t="s">
        <v>69</v>
      </c>
      <c r="O45" s="60" t="s">
        <v>96</v>
      </c>
      <c r="P45" s="259">
        <v>56.26</v>
      </c>
      <c r="Q45" s="235">
        <v>58</v>
      </c>
      <c r="R45" s="44" t="s">
        <v>69</v>
      </c>
      <c r="S45" s="20" t="s">
        <v>95</v>
      </c>
      <c r="T45" s="57">
        <v>54.87</v>
      </c>
      <c r="U45" s="154">
        <v>55.428571428571431</v>
      </c>
      <c r="V45" s="44" t="s">
        <v>67</v>
      </c>
      <c r="W45" s="20" t="s">
        <v>23</v>
      </c>
      <c r="X45" s="59">
        <v>53.21</v>
      </c>
      <c r="Y45" s="154">
        <v>56</v>
      </c>
      <c r="Z45" s="44" t="s">
        <v>70</v>
      </c>
      <c r="AA45" s="263" t="s">
        <v>159</v>
      </c>
      <c r="AB45" s="60">
        <v>51.45</v>
      </c>
      <c r="AC45" s="160">
        <v>51.58823529</v>
      </c>
    </row>
    <row r="46" spans="1:29" s="1" customFormat="1" ht="15" customHeight="1" x14ac:dyDescent="0.25">
      <c r="A46" s="38">
        <v>41</v>
      </c>
      <c r="B46" s="255" t="s">
        <v>65</v>
      </c>
      <c r="C46" s="255" t="s">
        <v>84</v>
      </c>
      <c r="D46" s="255">
        <v>54.04</v>
      </c>
      <c r="E46" s="649">
        <v>54.8</v>
      </c>
      <c r="F46" s="255" t="s">
        <v>69</v>
      </c>
      <c r="G46" s="255" t="s">
        <v>37</v>
      </c>
      <c r="H46" s="255">
        <v>53.85</v>
      </c>
      <c r="I46" s="649">
        <v>56.333333333333343</v>
      </c>
      <c r="J46" s="636" t="s">
        <v>66</v>
      </c>
      <c r="K46" s="13" t="s">
        <v>6</v>
      </c>
      <c r="L46" s="317">
        <v>59</v>
      </c>
      <c r="M46" s="493">
        <v>57.49</v>
      </c>
      <c r="N46" s="38" t="s">
        <v>69</v>
      </c>
      <c r="O46" s="63" t="s">
        <v>95</v>
      </c>
      <c r="P46" s="255">
        <v>56.26</v>
      </c>
      <c r="Q46" s="215">
        <v>58</v>
      </c>
      <c r="R46" s="145" t="s">
        <v>67</v>
      </c>
      <c r="S46" s="313" t="s">
        <v>21</v>
      </c>
      <c r="T46" s="61">
        <v>54.87</v>
      </c>
      <c r="U46" s="330">
        <v>55.333333333333336</v>
      </c>
      <c r="V46" s="145" t="s">
        <v>68</v>
      </c>
      <c r="W46" s="313" t="s">
        <v>27</v>
      </c>
      <c r="X46" s="62">
        <v>53.21</v>
      </c>
      <c r="Y46" s="330">
        <v>55.833333333333336</v>
      </c>
      <c r="Z46" s="145" t="s">
        <v>71</v>
      </c>
      <c r="AA46" s="313" t="s">
        <v>104</v>
      </c>
      <c r="AB46" s="63">
        <v>51.45</v>
      </c>
      <c r="AC46" s="328">
        <v>51.53846154</v>
      </c>
    </row>
    <row r="47" spans="1:29" s="1" customFormat="1" ht="15" customHeight="1" x14ac:dyDescent="0.25">
      <c r="A47" s="36">
        <v>42</v>
      </c>
      <c r="B47" s="256" t="s">
        <v>70</v>
      </c>
      <c r="C47" s="256" t="s">
        <v>196</v>
      </c>
      <c r="D47" s="256">
        <v>54.04</v>
      </c>
      <c r="E47" s="645">
        <v>54.1</v>
      </c>
      <c r="F47" s="256" t="s">
        <v>66</v>
      </c>
      <c r="G47" s="256" t="s">
        <v>8</v>
      </c>
      <c r="H47" s="256">
        <v>53.85</v>
      </c>
      <c r="I47" s="645">
        <v>56.285714285714278</v>
      </c>
      <c r="J47" s="633" t="s">
        <v>67</v>
      </c>
      <c r="K47" s="9" t="s">
        <v>85</v>
      </c>
      <c r="L47" s="241">
        <v>58.33</v>
      </c>
      <c r="M47" s="260">
        <v>57.49</v>
      </c>
      <c r="N47" s="36" t="s">
        <v>66</v>
      </c>
      <c r="O47" s="8" t="s">
        <v>11</v>
      </c>
      <c r="P47" s="256">
        <v>56.26</v>
      </c>
      <c r="Q47" s="212">
        <v>57.5</v>
      </c>
      <c r="R47" s="43" t="s">
        <v>70</v>
      </c>
      <c r="S47" s="18" t="s">
        <v>53</v>
      </c>
      <c r="T47" s="53">
        <v>54.87</v>
      </c>
      <c r="U47" s="153">
        <v>55</v>
      </c>
      <c r="V47" s="43" t="s">
        <v>70</v>
      </c>
      <c r="W47" s="267" t="s">
        <v>160</v>
      </c>
      <c r="X47" s="31">
        <v>53.21</v>
      </c>
      <c r="Y47" s="153">
        <v>55.75</v>
      </c>
      <c r="Z47" s="43" t="s">
        <v>69</v>
      </c>
      <c r="AA47" s="18" t="s">
        <v>111</v>
      </c>
      <c r="AB47" s="8">
        <v>51.45</v>
      </c>
      <c r="AC47" s="128">
        <v>51.375</v>
      </c>
    </row>
    <row r="48" spans="1:29" s="1" customFormat="1" ht="15" customHeight="1" x14ac:dyDescent="0.25">
      <c r="A48" s="36">
        <v>43</v>
      </c>
      <c r="B48" s="256" t="s">
        <v>66</v>
      </c>
      <c r="C48" s="256" t="s">
        <v>8</v>
      </c>
      <c r="D48" s="256">
        <v>54.04</v>
      </c>
      <c r="E48" s="645">
        <v>54.1</v>
      </c>
      <c r="F48" s="256" t="s">
        <v>70</v>
      </c>
      <c r="G48" s="256" t="s">
        <v>159</v>
      </c>
      <c r="H48" s="256">
        <v>53.85</v>
      </c>
      <c r="I48" s="645">
        <v>56.214285714285722</v>
      </c>
      <c r="J48" s="633" t="s">
        <v>69</v>
      </c>
      <c r="K48" s="9" t="s">
        <v>101</v>
      </c>
      <c r="L48" s="240">
        <v>58.25</v>
      </c>
      <c r="M48" s="260">
        <v>57.49</v>
      </c>
      <c r="N48" s="36" t="s">
        <v>70</v>
      </c>
      <c r="O48" s="8" t="s">
        <v>45</v>
      </c>
      <c r="P48" s="256">
        <v>56.26</v>
      </c>
      <c r="Q48" s="219">
        <v>57.333333333333336</v>
      </c>
      <c r="R48" s="43" t="s">
        <v>68</v>
      </c>
      <c r="S48" s="18" t="s">
        <v>25</v>
      </c>
      <c r="T48" s="53">
        <v>54.87</v>
      </c>
      <c r="U48" s="153">
        <v>54</v>
      </c>
      <c r="V48" s="43" t="s">
        <v>69</v>
      </c>
      <c r="W48" s="18" t="s">
        <v>102</v>
      </c>
      <c r="X48" s="31">
        <v>53.21</v>
      </c>
      <c r="Y48" s="153">
        <v>55.428571428571431</v>
      </c>
      <c r="Z48" s="43" t="s">
        <v>70</v>
      </c>
      <c r="AA48" s="18" t="s">
        <v>51</v>
      </c>
      <c r="AB48" s="8">
        <v>51.45</v>
      </c>
      <c r="AC48" s="128">
        <v>51.285714290000001</v>
      </c>
    </row>
    <row r="49" spans="1:29" s="1" customFormat="1" ht="15" customHeight="1" x14ac:dyDescent="0.25">
      <c r="A49" s="36">
        <v>44</v>
      </c>
      <c r="B49" s="256" t="s">
        <v>71</v>
      </c>
      <c r="C49" s="256" t="s">
        <v>106</v>
      </c>
      <c r="D49" s="256">
        <v>54.04</v>
      </c>
      <c r="E49" s="645">
        <v>54</v>
      </c>
      <c r="F49" s="256" t="s">
        <v>70</v>
      </c>
      <c r="G49" s="256" t="s">
        <v>50</v>
      </c>
      <c r="H49" s="256">
        <v>53.85</v>
      </c>
      <c r="I49" s="645">
        <v>55.636363636363633</v>
      </c>
      <c r="J49" s="633" t="s">
        <v>67</v>
      </c>
      <c r="K49" s="9" t="s">
        <v>18</v>
      </c>
      <c r="L49" s="241">
        <v>58</v>
      </c>
      <c r="M49" s="260">
        <v>57.49</v>
      </c>
      <c r="N49" s="36" t="s">
        <v>69</v>
      </c>
      <c r="O49" s="8" t="s">
        <v>101</v>
      </c>
      <c r="P49" s="256">
        <v>56.26</v>
      </c>
      <c r="Q49" s="212">
        <v>57.3</v>
      </c>
      <c r="R49" s="43" t="s">
        <v>68</v>
      </c>
      <c r="S49" s="18" t="s">
        <v>30</v>
      </c>
      <c r="T49" s="53">
        <v>54.87</v>
      </c>
      <c r="U49" s="153">
        <v>54</v>
      </c>
      <c r="V49" s="43" t="s">
        <v>69</v>
      </c>
      <c r="W49" s="18" t="s">
        <v>112</v>
      </c>
      <c r="X49" s="31">
        <v>53.21</v>
      </c>
      <c r="Y49" s="153">
        <v>55.25</v>
      </c>
      <c r="Z49" s="43" t="s">
        <v>67</v>
      </c>
      <c r="AA49" s="267" t="s">
        <v>75</v>
      </c>
      <c r="AB49" s="8">
        <v>51.45</v>
      </c>
      <c r="AC49" s="128">
        <v>50.5</v>
      </c>
    </row>
    <row r="50" spans="1:29" s="1" customFormat="1" ht="15" customHeight="1" x14ac:dyDescent="0.25">
      <c r="A50" s="36">
        <v>45</v>
      </c>
      <c r="B50" s="256" t="s">
        <v>65</v>
      </c>
      <c r="C50" s="256" t="s">
        <v>81</v>
      </c>
      <c r="D50" s="256">
        <v>54.04</v>
      </c>
      <c r="E50" s="645">
        <v>53.727272727272727</v>
      </c>
      <c r="F50" s="256" t="s">
        <v>68</v>
      </c>
      <c r="G50" s="256" t="s">
        <v>24</v>
      </c>
      <c r="H50" s="256">
        <v>53.85</v>
      </c>
      <c r="I50" s="645">
        <v>55.533333333333331</v>
      </c>
      <c r="J50" s="633" t="s">
        <v>69</v>
      </c>
      <c r="K50" s="9" t="s">
        <v>35</v>
      </c>
      <c r="L50" s="240">
        <v>58</v>
      </c>
      <c r="M50" s="260">
        <v>57.49</v>
      </c>
      <c r="N50" s="36" t="s">
        <v>70</v>
      </c>
      <c r="O50" s="8" t="s">
        <v>62</v>
      </c>
      <c r="P50" s="256">
        <v>56.26</v>
      </c>
      <c r="Q50" s="213">
        <v>57.266666666666666</v>
      </c>
      <c r="R50" s="43" t="s">
        <v>70</v>
      </c>
      <c r="S50" s="18" t="s">
        <v>48</v>
      </c>
      <c r="T50" s="53">
        <v>54.87</v>
      </c>
      <c r="U50" s="153">
        <v>54</v>
      </c>
      <c r="V50" s="43" t="s">
        <v>65</v>
      </c>
      <c r="W50" s="18" t="s">
        <v>79</v>
      </c>
      <c r="X50" s="31">
        <v>53.21</v>
      </c>
      <c r="Y50" s="153">
        <v>54.875</v>
      </c>
      <c r="Z50" s="43" t="s">
        <v>70</v>
      </c>
      <c r="AA50" s="18" t="s">
        <v>42</v>
      </c>
      <c r="AB50" s="8">
        <v>51.45</v>
      </c>
      <c r="AC50" s="128">
        <v>50.4</v>
      </c>
    </row>
    <row r="51" spans="1:29" s="1" customFormat="1" ht="15" customHeight="1" x14ac:dyDescent="0.25">
      <c r="A51" s="36">
        <v>46</v>
      </c>
      <c r="B51" s="256" t="s">
        <v>69</v>
      </c>
      <c r="C51" s="256" t="s">
        <v>97</v>
      </c>
      <c r="D51" s="256">
        <v>54.04</v>
      </c>
      <c r="E51" s="645">
        <v>53.6</v>
      </c>
      <c r="F51" s="256" t="s">
        <v>65</v>
      </c>
      <c r="G51" s="256" t="s">
        <v>79</v>
      </c>
      <c r="H51" s="256">
        <v>53.85</v>
      </c>
      <c r="I51" s="645">
        <v>55.333333333333343</v>
      </c>
      <c r="J51" s="633" t="s">
        <v>70</v>
      </c>
      <c r="K51" s="9" t="s">
        <v>52</v>
      </c>
      <c r="L51" s="240">
        <v>57.3</v>
      </c>
      <c r="M51" s="260">
        <v>57.49</v>
      </c>
      <c r="N51" s="36" t="s">
        <v>71</v>
      </c>
      <c r="O51" s="8" t="s">
        <v>106</v>
      </c>
      <c r="P51" s="256">
        <v>56.26</v>
      </c>
      <c r="Q51" s="212">
        <v>57</v>
      </c>
      <c r="R51" s="43" t="s">
        <v>67</v>
      </c>
      <c r="S51" s="18" t="s">
        <v>15</v>
      </c>
      <c r="T51" s="53">
        <v>54.87</v>
      </c>
      <c r="U51" s="153">
        <v>54</v>
      </c>
      <c r="V51" s="43" t="s">
        <v>70</v>
      </c>
      <c r="W51" s="18" t="s">
        <v>44</v>
      </c>
      <c r="X51" s="31">
        <v>53.21</v>
      </c>
      <c r="Y51" s="153">
        <v>54.666666666666664</v>
      </c>
      <c r="Z51" s="43" t="s">
        <v>69</v>
      </c>
      <c r="AA51" s="18" t="s">
        <v>99</v>
      </c>
      <c r="AB51" s="8">
        <v>51.45</v>
      </c>
      <c r="AC51" s="128">
        <v>50.333333330000002</v>
      </c>
    </row>
    <row r="52" spans="1:29" s="1" customFormat="1" ht="15" customHeight="1" x14ac:dyDescent="0.25">
      <c r="A52" s="36">
        <v>47</v>
      </c>
      <c r="B52" s="256" t="s">
        <v>70</v>
      </c>
      <c r="C52" s="256" t="s">
        <v>188</v>
      </c>
      <c r="D52" s="256">
        <v>54.04</v>
      </c>
      <c r="E52" s="645">
        <v>53.5</v>
      </c>
      <c r="F52" s="256" t="s">
        <v>68</v>
      </c>
      <c r="G52" s="256" t="s">
        <v>27</v>
      </c>
      <c r="H52" s="256">
        <v>53.85</v>
      </c>
      <c r="I52" s="645">
        <v>55.25</v>
      </c>
      <c r="J52" s="633" t="s">
        <v>70</v>
      </c>
      <c r="K52" s="9" t="s">
        <v>158</v>
      </c>
      <c r="L52" s="240">
        <v>57</v>
      </c>
      <c r="M52" s="260">
        <v>57.49</v>
      </c>
      <c r="N52" s="36" t="s">
        <v>69</v>
      </c>
      <c r="O52" s="8" t="s">
        <v>36</v>
      </c>
      <c r="P52" s="256">
        <v>56.26</v>
      </c>
      <c r="Q52" s="212">
        <v>57</v>
      </c>
      <c r="R52" s="43" t="s">
        <v>69</v>
      </c>
      <c r="S52" s="18" t="s">
        <v>111</v>
      </c>
      <c r="T52" s="53">
        <v>54.87</v>
      </c>
      <c r="U52" s="153">
        <v>54</v>
      </c>
      <c r="V52" s="43" t="s">
        <v>67</v>
      </c>
      <c r="W52" s="267" t="s">
        <v>155</v>
      </c>
      <c r="X52" s="31">
        <v>53.21</v>
      </c>
      <c r="Y52" s="153">
        <v>54.5</v>
      </c>
      <c r="Z52" s="43" t="s">
        <v>68</v>
      </c>
      <c r="AA52" s="267" t="s">
        <v>139</v>
      </c>
      <c r="AB52" s="8">
        <v>51.45</v>
      </c>
      <c r="AC52" s="128">
        <v>50.333333330000002</v>
      </c>
    </row>
    <row r="53" spans="1:29" s="1" customFormat="1" ht="15" customHeight="1" x14ac:dyDescent="0.25">
      <c r="A53" s="36">
        <v>48</v>
      </c>
      <c r="B53" s="256" t="s">
        <v>68</v>
      </c>
      <c r="C53" s="867" t="s">
        <v>94</v>
      </c>
      <c r="D53" s="256">
        <v>54.04</v>
      </c>
      <c r="E53" s="645">
        <v>53</v>
      </c>
      <c r="F53" s="256" t="s">
        <v>70</v>
      </c>
      <c r="G53" s="256" t="s">
        <v>60</v>
      </c>
      <c r="H53" s="256">
        <v>53.85</v>
      </c>
      <c r="I53" s="645">
        <v>54.6</v>
      </c>
      <c r="J53" s="633" t="s">
        <v>70</v>
      </c>
      <c r="K53" s="9" t="s">
        <v>46</v>
      </c>
      <c r="L53" s="240">
        <v>57</v>
      </c>
      <c r="M53" s="260">
        <v>57.49</v>
      </c>
      <c r="N53" s="36" t="s">
        <v>67</v>
      </c>
      <c r="O53" s="8" t="s">
        <v>155</v>
      </c>
      <c r="P53" s="256">
        <v>56.26</v>
      </c>
      <c r="Q53" s="213">
        <v>56.87</v>
      </c>
      <c r="R53" s="43" t="s">
        <v>65</v>
      </c>
      <c r="S53" s="313" t="s">
        <v>81</v>
      </c>
      <c r="T53" s="53">
        <v>54.87</v>
      </c>
      <c r="U53" s="153">
        <v>53.583333333333336</v>
      </c>
      <c r="V53" s="43" t="s">
        <v>71</v>
      </c>
      <c r="W53" s="344" t="s">
        <v>153</v>
      </c>
      <c r="X53" s="31">
        <v>53.21</v>
      </c>
      <c r="Y53" s="153">
        <v>54.43</v>
      </c>
      <c r="Z53" s="43" t="s">
        <v>65</v>
      </c>
      <c r="AA53" s="344" t="s">
        <v>151</v>
      </c>
      <c r="AB53" s="8">
        <v>51.45</v>
      </c>
      <c r="AC53" s="297">
        <v>50</v>
      </c>
    </row>
    <row r="54" spans="1:29" s="1" customFormat="1" ht="15" customHeight="1" x14ac:dyDescent="0.25">
      <c r="A54" s="36">
        <v>49</v>
      </c>
      <c r="B54" s="256" t="s">
        <v>66</v>
      </c>
      <c r="C54" s="256" t="s">
        <v>13</v>
      </c>
      <c r="D54" s="256">
        <v>54.04</v>
      </c>
      <c r="E54" s="645">
        <v>52.8</v>
      </c>
      <c r="F54" s="256" t="s">
        <v>70</v>
      </c>
      <c r="G54" s="256" t="s">
        <v>62</v>
      </c>
      <c r="H54" s="256">
        <v>53.85</v>
      </c>
      <c r="I54" s="645">
        <v>54.52</v>
      </c>
      <c r="J54" s="633" t="s">
        <v>69</v>
      </c>
      <c r="K54" s="9" t="s">
        <v>96</v>
      </c>
      <c r="L54" s="240">
        <v>57</v>
      </c>
      <c r="M54" s="260">
        <v>57.49</v>
      </c>
      <c r="N54" s="36" t="s">
        <v>70</v>
      </c>
      <c r="O54" s="8" t="s">
        <v>43</v>
      </c>
      <c r="P54" s="256">
        <v>56.26</v>
      </c>
      <c r="Q54" s="213">
        <v>56.470588235294116</v>
      </c>
      <c r="R54" s="43" t="s">
        <v>68</v>
      </c>
      <c r="S54" s="18" t="s">
        <v>27</v>
      </c>
      <c r="T54" s="53">
        <v>54.87</v>
      </c>
      <c r="U54" s="153">
        <v>53.333333333333336</v>
      </c>
      <c r="V54" s="43" t="s">
        <v>66</v>
      </c>
      <c r="W54" s="18" t="s">
        <v>7</v>
      </c>
      <c r="X54" s="31">
        <v>53.21</v>
      </c>
      <c r="Y54" s="153">
        <v>54.4</v>
      </c>
      <c r="Z54" s="43" t="s">
        <v>69</v>
      </c>
      <c r="AA54" s="18" t="s">
        <v>95</v>
      </c>
      <c r="AB54" s="8">
        <v>51.45</v>
      </c>
      <c r="AC54" s="129">
        <v>49.777777780000001</v>
      </c>
    </row>
    <row r="55" spans="1:29" s="1" customFormat="1" ht="15" customHeight="1" thickBot="1" x14ac:dyDescent="0.3">
      <c r="A55" s="39">
        <v>50</v>
      </c>
      <c r="B55" s="257" t="s">
        <v>65</v>
      </c>
      <c r="C55" s="257" t="s">
        <v>172</v>
      </c>
      <c r="D55" s="257">
        <v>54.04</v>
      </c>
      <c r="E55" s="646">
        <v>52.8</v>
      </c>
      <c r="F55" s="257" t="s">
        <v>67</v>
      </c>
      <c r="G55" s="257" t="s">
        <v>23</v>
      </c>
      <c r="H55" s="257">
        <v>53.85</v>
      </c>
      <c r="I55" s="646">
        <v>54.25</v>
      </c>
      <c r="J55" s="635" t="s">
        <v>66</v>
      </c>
      <c r="K55" s="15" t="s">
        <v>72</v>
      </c>
      <c r="L55" s="309">
        <v>57</v>
      </c>
      <c r="M55" s="261">
        <v>57.49</v>
      </c>
      <c r="N55" s="39" t="s">
        <v>70</v>
      </c>
      <c r="O55" s="65" t="s">
        <v>51</v>
      </c>
      <c r="P55" s="257">
        <v>56.26</v>
      </c>
      <c r="Q55" s="216">
        <v>56.333333333333336</v>
      </c>
      <c r="R55" s="131" t="s">
        <v>70</v>
      </c>
      <c r="S55" s="356" t="s">
        <v>158</v>
      </c>
      <c r="T55" s="64">
        <v>54.87</v>
      </c>
      <c r="U55" s="333">
        <v>52.736842105263158</v>
      </c>
      <c r="V55" s="131" t="s">
        <v>66</v>
      </c>
      <c r="W55" s="343" t="s">
        <v>12</v>
      </c>
      <c r="X55" s="34">
        <v>53.21</v>
      </c>
      <c r="Y55" s="333">
        <v>53.866666666666667</v>
      </c>
      <c r="Z55" s="131" t="s">
        <v>70</v>
      </c>
      <c r="AA55" s="343" t="s">
        <v>58</v>
      </c>
      <c r="AB55" s="65">
        <v>51.45</v>
      </c>
      <c r="AC55" s="341">
        <v>49.714285709999999</v>
      </c>
    </row>
    <row r="56" spans="1:29" s="1" customFormat="1" ht="15" customHeight="1" x14ac:dyDescent="0.25">
      <c r="A56" s="144">
        <v>51</v>
      </c>
      <c r="B56" s="258" t="s">
        <v>68</v>
      </c>
      <c r="C56" s="258" t="s">
        <v>181</v>
      </c>
      <c r="D56" s="258">
        <v>54.04</v>
      </c>
      <c r="E56" s="647">
        <v>52.2</v>
      </c>
      <c r="F56" s="258" t="s">
        <v>68</v>
      </c>
      <c r="G56" s="258" t="s">
        <v>139</v>
      </c>
      <c r="H56" s="258">
        <v>53.85</v>
      </c>
      <c r="I56" s="647">
        <v>54</v>
      </c>
      <c r="J56" s="636" t="s">
        <v>71</v>
      </c>
      <c r="K56" s="13" t="s">
        <v>64</v>
      </c>
      <c r="L56" s="495">
        <v>57</v>
      </c>
      <c r="M56" s="262">
        <v>57.49</v>
      </c>
      <c r="N56" s="144" t="s">
        <v>65</v>
      </c>
      <c r="O56" s="35" t="s">
        <v>79</v>
      </c>
      <c r="P56" s="258">
        <v>56.26</v>
      </c>
      <c r="Q56" s="231">
        <v>56</v>
      </c>
      <c r="R56" s="48" t="s">
        <v>66</v>
      </c>
      <c r="S56" s="19" t="s">
        <v>11</v>
      </c>
      <c r="T56" s="54">
        <v>54.87</v>
      </c>
      <c r="U56" s="155">
        <v>52.6</v>
      </c>
      <c r="V56" s="48" t="s">
        <v>69</v>
      </c>
      <c r="W56" s="19" t="s">
        <v>95</v>
      </c>
      <c r="X56" s="56">
        <v>53.21</v>
      </c>
      <c r="Y56" s="155">
        <v>53.636363636363633</v>
      </c>
      <c r="Z56" s="48" t="s">
        <v>68</v>
      </c>
      <c r="AA56" s="19" t="s">
        <v>94</v>
      </c>
      <c r="AB56" s="35">
        <v>51.45</v>
      </c>
      <c r="AC56" s="149">
        <v>49.4</v>
      </c>
    </row>
    <row r="57" spans="1:29" s="1" customFormat="1" ht="15" customHeight="1" x14ac:dyDescent="0.25">
      <c r="A57" s="36">
        <v>52</v>
      </c>
      <c r="B57" s="256" t="s">
        <v>70</v>
      </c>
      <c r="C57" s="256" t="s">
        <v>190</v>
      </c>
      <c r="D57" s="256">
        <v>54.04</v>
      </c>
      <c r="E57" s="645">
        <v>52.2</v>
      </c>
      <c r="F57" s="256" t="s">
        <v>68</v>
      </c>
      <c r="G57" s="651" t="s">
        <v>171</v>
      </c>
      <c r="H57" s="256">
        <v>53.85</v>
      </c>
      <c r="I57" s="645">
        <v>53.5</v>
      </c>
      <c r="J57" s="633" t="s">
        <v>67</v>
      </c>
      <c r="K57" s="9" t="s">
        <v>19</v>
      </c>
      <c r="L57" s="241">
        <v>56.33</v>
      </c>
      <c r="M57" s="260">
        <v>57.49</v>
      </c>
      <c r="N57" s="36" t="s">
        <v>71</v>
      </c>
      <c r="O57" s="8" t="s">
        <v>105</v>
      </c>
      <c r="P57" s="256">
        <v>56.26</v>
      </c>
      <c r="Q57" s="212">
        <v>56</v>
      </c>
      <c r="R57" s="43" t="s">
        <v>70</v>
      </c>
      <c r="S57" s="18" t="s">
        <v>46</v>
      </c>
      <c r="T57" s="53">
        <v>54.87</v>
      </c>
      <c r="U57" s="153">
        <v>52.388888888888886</v>
      </c>
      <c r="V57" s="43" t="s">
        <v>70</v>
      </c>
      <c r="W57" s="267" t="s">
        <v>158</v>
      </c>
      <c r="X57" s="31">
        <v>53.21</v>
      </c>
      <c r="Y57" s="153">
        <v>53.473684210526315</v>
      </c>
      <c r="Z57" s="43" t="s">
        <v>71</v>
      </c>
      <c r="AA57" s="267" t="s">
        <v>153</v>
      </c>
      <c r="AB57" s="8">
        <v>51.45</v>
      </c>
      <c r="AC57" s="129">
        <v>49.25</v>
      </c>
    </row>
    <row r="58" spans="1:29" s="1" customFormat="1" ht="15" customHeight="1" x14ac:dyDescent="0.25">
      <c r="A58" s="36">
        <v>53</v>
      </c>
      <c r="B58" s="256" t="s">
        <v>71</v>
      </c>
      <c r="C58" s="256" t="s">
        <v>167</v>
      </c>
      <c r="D58" s="256">
        <v>54.04</v>
      </c>
      <c r="E58" s="645">
        <v>52.05263157894737</v>
      </c>
      <c r="F58" s="256" t="s">
        <v>67</v>
      </c>
      <c r="G58" s="256" t="s">
        <v>89</v>
      </c>
      <c r="H58" s="256">
        <v>53.85</v>
      </c>
      <c r="I58" s="645">
        <v>53.4</v>
      </c>
      <c r="J58" s="637" t="s">
        <v>66</v>
      </c>
      <c r="K58" s="223" t="s">
        <v>4</v>
      </c>
      <c r="L58" s="305">
        <v>56</v>
      </c>
      <c r="M58" s="260">
        <v>57.49</v>
      </c>
      <c r="N58" s="36" t="s">
        <v>65</v>
      </c>
      <c r="O58" s="8" t="s">
        <v>83</v>
      </c>
      <c r="P58" s="256">
        <v>56.26</v>
      </c>
      <c r="Q58" s="212">
        <v>56</v>
      </c>
      <c r="R58" s="43" t="s">
        <v>67</v>
      </c>
      <c r="S58" s="18" t="s">
        <v>86</v>
      </c>
      <c r="T58" s="53">
        <v>54.87</v>
      </c>
      <c r="U58" s="153">
        <v>52.307692307692307</v>
      </c>
      <c r="V58" s="43" t="s">
        <v>70</v>
      </c>
      <c r="W58" s="18" t="s">
        <v>42</v>
      </c>
      <c r="X58" s="31">
        <v>53.21</v>
      </c>
      <c r="Y58" s="153">
        <v>53.444444444444443</v>
      </c>
      <c r="Z58" s="43" t="s">
        <v>70</v>
      </c>
      <c r="AA58" s="267" t="s">
        <v>158</v>
      </c>
      <c r="AB58" s="8">
        <v>51.45</v>
      </c>
      <c r="AC58" s="129">
        <v>49.030303029999999</v>
      </c>
    </row>
    <row r="59" spans="1:29" s="1" customFormat="1" ht="15" customHeight="1" x14ac:dyDescent="0.25">
      <c r="A59" s="36">
        <v>54</v>
      </c>
      <c r="B59" s="256" t="s">
        <v>68</v>
      </c>
      <c r="C59" s="256" t="s">
        <v>26</v>
      </c>
      <c r="D59" s="256">
        <v>54.04</v>
      </c>
      <c r="E59" s="645">
        <v>52</v>
      </c>
      <c r="F59" s="256" t="s">
        <v>68</v>
      </c>
      <c r="G59" s="256" t="s">
        <v>26</v>
      </c>
      <c r="H59" s="256">
        <v>53.85</v>
      </c>
      <c r="I59" s="645">
        <v>53.25</v>
      </c>
      <c r="J59" s="633" t="s">
        <v>70</v>
      </c>
      <c r="K59" s="9" t="s">
        <v>61</v>
      </c>
      <c r="L59" s="240">
        <v>56</v>
      </c>
      <c r="M59" s="260">
        <v>57.49</v>
      </c>
      <c r="N59" s="36" t="s">
        <v>70</v>
      </c>
      <c r="O59" s="8" t="s">
        <v>58</v>
      </c>
      <c r="P59" s="256">
        <v>56.26</v>
      </c>
      <c r="Q59" s="213">
        <v>56</v>
      </c>
      <c r="R59" s="43" t="s">
        <v>71</v>
      </c>
      <c r="S59" s="18" t="s">
        <v>64</v>
      </c>
      <c r="T59" s="53">
        <v>54.87</v>
      </c>
      <c r="U59" s="98">
        <v>52</v>
      </c>
      <c r="V59" s="43" t="s">
        <v>68</v>
      </c>
      <c r="W59" s="18" t="s">
        <v>91</v>
      </c>
      <c r="X59" s="31">
        <v>53.21</v>
      </c>
      <c r="Y59" s="153">
        <v>52.666666666666664</v>
      </c>
      <c r="Z59" s="43" t="s">
        <v>70</v>
      </c>
      <c r="AA59" s="18" t="s">
        <v>45</v>
      </c>
      <c r="AB59" s="8">
        <v>51.45</v>
      </c>
      <c r="AC59" s="129">
        <v>49</v>
      </c>
    </row>
    <row r="60" spans="1:29" s="1" customFormat="1" ht="15" customHeight="1" x14ac:dyDescent="0.25">
      <c r="A60" s="36">
        <v>55</v>
      </c>
      <c r="B60" s="256" t="s">
        <v>67</v>
      </c>
      <c r="C60" s="256" t="s">
        <v>114</v>
      </c>
      <c r="D60" s="256">
        <v>54.04</v>
      </c>
      <c r="E60" s="645">
        <v>52</v>
      </c>
      <c r="F60" s="256" t="s">
        <v>70</v>
      </c>
      <c r="G60" s="256" t="s">
        <v>53</v>
      </c>
      <c r="H60" s="256">
        <v>53.85</v>
      </c>
      <c r="I60" s="645">
        <v>52.9</v>
      </c>
      <c r="J60" s="633" t="s">
        <v>67</v>
      </c>
      <c r="K60" s="9" t="s">
        <v>89</v>
      </c>
      <c r="L60" s="240">
        <v>56</v>
      </c>
      <c r="M60" s="260">
        <v>57.49</v>
      </c>
      <c r="N60" s="36" t="s">
        <v>70</v>
      </c>
      <c r="O60" s="8" t="s">
        <v>49</v>
      </c>
      <c r="P60" s="256">
        <v>56.26</v>
      </c>
      <c r="Q60" s="213">
        <v>55.75</v>
      </c>
      <c r="R60" s="43" t="s">
        <v>67</v>
      </c>
      <c r="S60" s="18" t="s">
        <v>87</v>
      </c>
      <c r="T60" s="53">
        <v>54.87</v>
      </c>
      <c r="U60" s="98">
        <v>51.909090909090907</v>
      </c>
      <c r="V60" s="43" t="s">
        <v>66</v>
      </c>
      <c r="W60" s="18" t="s">
        <v>8</v>
      </c>
      <c r="X60" s="31">
        <v>53.21</v>
      </c>
      <c r="Y60" s="153">
        <v>52.625</v>
      </c>
      <c r="Z60" s="43" t="s">
        <v>71</v>
      </c>
      <c r="AA60" s="18" t="s">
        <v>106</v>
      </c>
      <c r="AB60" s="8">
        <v>51.45</v>
      </c>
      <c r="AC60" s="129">
        <v>48.666666669999998</v>
      </c>
    </row>
    <row r="61" spans="1:29" s="1" customFormat="1" ht="15" customHeight="1" x14ac:dyDescent="0.25">
      <c r="A61" s="36">
        <v>56</v>
      </c>
      <c r="B61" s="256" t="s">
        <v>68</v>
      </c>
      <c r="C61" s="256" t="s">
        <v>182</v>
      </c>
      <c r="D61" s="256">
        <v>54.04</v>
      </c>
      <c r="E61" s="645">
        <v>52</v>
      </c>
      <c r="F61" s="256" t="s">
        <v>70</v>
      </c>
      <c r="G61" s="256" t="s">
        <v>57</v>
      </c>
      <c r="H61" s="256">
        <v>53.85</v>
      </c>
      <c r="I61" s="645">
        <v>52.6</v>
      </c>
      <c r="J61" s="633" t="s">
        <v>66</v>
      </c>
      <c r="K61" s="9" t="s">
        <v>11</v>
      </c>
      <c r="L61" s="241">
        <v>56</v>
      </c>
      <c r="M61" s="260">
        <v>57.49</v>
      </c>
      <c r="N61" s="36" t="s">
        <v>68</v>
      </c>
      <c r="O61" s="8" t="s">
        <v>157</v>
      </c>
      <c r="P61" s="256">
        <v>56.26</v>
      </c>
      <c r="Q61" s="212">
        <v>55</v>
      </c>
      <c r="R61" s="43" t="s">
        <v>70</v>
      </c>
      <c r="S61" s="18" t="s">
        <v>45</v>
      </c>
      <c r="T61" s="53">
        <v>54.87</v>
      </c>
      <c r="U61" s="98">
        <v>51.833333333333336</v>
      </c>
      <c r="V61" s="43" t="s">
        <v>66</v>
      </c>
      <c r="W61" s="18" t="s">
        <v>10</v>
      </c>
      <c r="X61" s="31">
        <v>53.21</v>
      </c>
      <c r="Y61" s="153">
        <v>52.6</v>
      </c>
      <c r="Z61" s="43" t="s">
        <v>66</v>
      </c>
      <c r="AA61" s="18" t="s">
        <v>10</v>
      </c>
      <c r="AB61" s="8">
        <v>51.45</v>
      </c>
      <c r="AC61" s="129">
        <v>48.5</v>
      </c>
    </row>
    <row r="62" spans="1:29" s="1" customFormat="1" ht="15" customHeight="1" x14ac:dyDescent="0.25">
      <c r="A62" s="36">
        <v>57</v>
      </c>
      <c r="B62" s="256" t="s">
        <v>67</v>
      </c>
      <c r="C62" s="256" t="s">
        <v>16</v>
      </c>
      <c r="D62" s="256">
        <v>54.04</v>
      </c>
      <c r="E62" s="645">
        <v>51.6</v>
      </c>
      <c r="F62" s="256" t="s">
        <v>70</v>
      </c>
      <c r="G62" s="256" t="s">
        <v>54</v>
      </c>
      <c r="H62" s="256">
        <v>53.85</v>
      </c>
      <c r="I62" s="645">
        <v>52.166666666666657</v>
      </c>
      <c r="J62" s="633" t="s">
        <v>67</v>
      </c>
      <c r="K62" s="9" t="s">
        <v>87</v>
      </c>
      <c r="L62" s="242">
        <v>55.5</v>
      </c>
      <c r="M62" s="260">
        <v>57.49</v>
      </c>
      <c r="N62" s="36" t="s">
        <v>71</v>
      </c>
      <c r="O62" s="8" t="s">
        <v>109</v>
      </c>
      <c r="P62" s="256">
        <v>56.26</v>
      </c>
      <c r="Q62" s="219">
        <v>55</v>
      </c>
      <c r="R62" s="43" t="s">
        <v>68</v>
      </c>
      <c r="S62" s="18" t="s">
        <v>28</v>
      </c>
      <c r="T62" s="53">
        <v>54.87</v>
      </c>
      <c r="U62" s="98">
        <v>51.666666666666664</v>
      </c>
      <c r="V62" s="43" t="s">
        <v>71</v>
      </c>
      <c r="W62" s="267" t="s">
        <v>109</v>
      </c>
      <c r="X62" s="31">
        <v>53.21</v>
      </c>
      <c r="Y62" s="98">
        <v>52.5</v>
      </c>
      <c r="Z62" s="43" t="s">
        <v>70</v>
      </c>
      <c r="AA62" s="18" t="s">
        <v>59</v>
      </c>
      <c r="AB62" s="8">
        <v>51.45</v>
      </c>
      <c r="AC62" s="129">
        <v>48.454545449999998</v>
      </c>
    </row>
    <row r="63" spans="1:29" s="1" customFormat="1" ht="15" customHeight="1" x14ac:dyDescent="0.25">
      <c r="A63" s="36">
        <v>58</v>
      </c>
      <c r="B63" s="256" t="s">
        <v>70</v>
      </c>
      <c r="C63" s="256" t="s">
        <v>159</v>
      </c>
      <c r="D63" s="256">
        <v>54.04</v>
      </c>
      <c r="E63" s="645">
        <v>51.6</v>
      </c>
      <c r="F63" s="256" t="s">
        <v>69</v>
      </c>
      <c r="G63" s="256" t="s">
        <v>101</v>
      </c>
      <c r="H63" s="256">
        <v>53.85</v>
      </c>
      <c r="I63" s="645">
        <v>51.714285714285722</v>
      </c>
      <c r="J63" s="633" t="s">
        <v>67</v>
      </c>
      <c r="K63" s="223" t="s">
        <v>86</v>
      </c>
      <c r="L63" s="240">
        <v>55.38</v>
      </c>
      <c r="M63" s="260">
        <v>57.49</v>
      </c>
      <c r="N63" s="36" t="s">
        <v>68</v>
      </c>
      <c r="O63" s="8" t="s">
        <v>25</v>
      </c>
      <c r="P63" s="256">
        <v>56.26</v>
      </c>
      <c r="Q63" s="212">
        <v>55</v>
      </c>
      <c r="R63" s="43" t="s">
        <v>69</v>
      </c>
      <c r="S63" s="313" t="s">
        <v>112</v>
      </c>
      <c r="T63" s="53">
        <v>54.87</v>
      </c>
      <c r="U63" s="98">
        <v>51.375</v>
      </c>
      <c r="V63" s="43" t="s">
        <v>70</v>
      </c>
      <c r="W63" s="344" t="s">
        <v>159</v>
      </c>
      <c r="X63" s="31">
        <v>53.21</v>
      </c>
      <c r="Y63" s="98">
        <v>52.476190476190474</v>
      </c>
      <c r="Z63" s="43" t="s">
        <v>66</v>
      </c>
      <c r="AA63" s="313" t="s">
        <v>4</v>
      </c>
      <c r="AB63" s="8">
        <v>51.45</v>
      </c>
      <c r="AC63" s="129">
        <v>48.416666669999998</v>
      </c>
    </row>
    <row r="64" spans="1:29" s="1" customFormat="1" ht="15" customHeight="1" x14ac:dyDescent="0.25">
      <c r="A64" s="36">
        <v>59</v>
      </c>
      <c r="B64" s="256" t="s">
        <v>70</v>
      </c>
      <c r="C64" s="256" t="s">
        <v>52</v>
      </c>
      <c r="D64" s="256">
        <v>54.04</v>
      </c>
      <c r="E64" s="645">
        <v>51.6</v>
      </c>
      <c r="F64" s="256" t="s">
        <v>66</v>
      </c>
      <c r="G64" s="256" t="s">
        <v>12</v>
      </c>
      <c r="H64" s="256">
        <v>53.85</v>
      </c>
      <c r="I64" s="645">
        <v>51</v>
      </c>
      <c r="J64" s="633" t="s">
        <v>70</v>
      </c>
      <c r="K64" s="223" t="s">
        <v>43</v>
      </c>
      <c r="L64" s="241">
        <v>54.86</v>
      </c>
      <c r="M64" s="260">
        <v>57.49</v>
      </c>
      <c r="N64" s="36" t="s">
        <v>67</v>
      </c>
      <c r="O64" s="8" t="s">
        <v>14</v>
      </c>
      <c r="P64" s="256">
        <v>56.26</v>
      </c>
      <c r="Q64" s="213">
        <v>55</v>
      </c>
      <c r="R64" s="43" t="s">
        <v>70</v>
      </c>
      <c r="S64" s="18" t="s">
        <v>54</v>
      </c>
      <c r="T64" s="53">
        <v>54.87</v>
      </c>
      <c r="U64" s="98">
        <v>50.666666666666664</v>
      </c>
      <c r="V64" s="43" t="s">
        <v>69</v>
      </c>
      <c r="W64" s="18" t="s">
        <v>99</v>
      </c>
      <c r="X64" s="31">
        <v>53.21</v>
      </c>
      <c r="Y64" s="98">
        <v>52.25</v>
      </c>
      <c r="Z64" s="43" t="s">
        <v>67</v>
      </c>
      <c r="AA64" s="18" t="s">
        <v>22</v>
      </c>
      <c r="AB64" s="8">
        <v>51.45</v>
      </c>
      <c r="AC64" s="129">
        <v>48.333333330000002</v>
      </c>
    </row>
    <row r="65" spans="1:29" s="1" customFormat="1" ht="15" customHeight="1" thickBot="1" x14ac:dyDescent="0.3">
      <c r="A65" s="141">
        <v>60</v>
      </c>
      <c r="B65" s="259" t="s">
        <v>67</v>
      </c>
      <c r="C65" s="259" t="s">
        <v>15</v>
      </c>
      <c r="D65" s="259">
        <v>54.04</v>
      </c>
      <c r="E65" s="648">
        <v>51</v>
      </c>
      <c r="F65" s="259" t="s">
        <v>67</v>
      </c>
      <c r="G65" s="259" t="s">
        <v>155</v>
      </c>
      <c r="H65" s="259">
        <v>53.85</v>
      </c>
      <c r="I65" s="648">
        <v>51</v>
      </c>
      <c r="J65" s="635" t="s">
        <v>71</v>
      </c>
      <c r="K65" s="268" t="s">
        <v>105</v>
      </c>
      <c r="L65" s="304">
        <v>54.85</v>
      </c>
      <c r="M65" s="494">
        <v>57.49</v>
      </c>
      <c r="N65" s="141" t="s">
        <v>67</v>
      </c>
      <c r="O65" s="60" t="s">
        <v>89</v>
      </c>
      <c r="P65" s="259">
        <v>56.26</v>
      </c>
      <c r="Q65" s="235">
        <v>54.57</v>
      </c>
      <c r="R65" s="44" t="s">
        <v>67</v>
      </c>
      <c r="S65" s="20" t="s">
        <v>22</v>
      </c>
      <c r="T65" s="57">
        <v>54.87</v>
      </c>
      <c r="U65" s="100">
        <v>50.25</v>
      </c>
      <c r="V65" s="44" t="s">
        <v>70</v>
      </c>
      <c r="W65" s="20" t="s">
        <v>46</v>
      </c>
      <c r="X65" s="59">
        <v>53.21</v>
      </c>
      <c r="Y65" s="100">
        <v>52.166666666666664</v>
      </c>
      <c r="Z65" s="44" t="s">
        <v>67</v>
      </c>
      <c r="AA65" s="20" t="s">
        <v>87</v>
      </c>
      <c r="AB65" s="60">
        <v>51.45</v>
      </c>
      <c r="AC65" s="148">
        <v>48.25</v>
      </c>
    </row>
    <row r="66" spans="1:29" s="1" customFormat="1" ht="15" customHeight="1" x14ac:dyDescent="0.25">
      <c r="A66" s="38">
        <v>61</v>
      </c>
      <c r="B66" s="255" t="s">
        <v>70</v>
      </c>
      <c r="C66" s="255" t="s">
        <v>160</v>
      </c>
      <c r="D66" s="255">
        <v>54.04</v>
      </c>
      <c r="E66" s="649">
        <v>51</v>
      </c>
      <c r="F66" s="255" t="s">
        <v>67</v>
      </c>
      <c r="G66" s="255" t="s">
        <v>75</v>
      </c>
      <c r="H66" s="255">
        <v>53.85</v>
      </c>
      <c r="I66" s="649">
        <v>51</v>
      </c>
      <c r="J66" s="636" t="s">
        <v>70</v>
      </c>
      <c r="K66" s="254" t="s">
        <v>41</v>
      </c>
      <c r="L66" s="311">
        <v>54.5</v>
      </c>
      <c r="M66" s="493">
        <v>57.49</v>
      </c>
      <c r="N66" s="38" t="s">
        <v>65</v>
      </c>
      <c r="O66" s="63" t="s">
        <v>81</v>
      </c>
      <c r="P66" s="255">
        <v>56.26</v>
      </c>
      <c r="Q66" s="215">
        <v>54</v>
      </c>
      <c r="R66" s="145" t="s">
        <v>69</v>
      </c>
      <c r="S66" s="313" t="s">
        <v>37</v>
      </c>
      <c r="T66" s="61">
        <v>54.87</v>
      </c>
      <c r="U66" s="318">
        <v>49.666666666666664</v>
      </c>
      <c r="V66" s="145" t="s">
        <v>69</v>
      </c>
      <c r="W66" s="313" t="s">
        <v>111</v>
      </c>
      <c r="X66" s="62">
        <v>53.21</v>
      </c>
      <c r="Y66" s="357">
        <v>52</v>
      </c>
      <c r="Z66" s="145" t="s">
        <v>70</v>
      </c>
      <c r="AA66" s="313" t="s">
        <v>50</v>
      </c>
      <c r="AB66" s="63">
        <v>51.45</v>
      </c>
      <c r="AC66" s="323">
        <v>48</v>
      </c>
    </row>
    <row r="67" spans="1:29" s="1" customFormat="1" ht="15" customHeight="1" x14ac:dyDescent="0.25">
      <c r="A67" s="36">
        <v>62</v>
      </c>
      <c r="B67" s="256" t="s">
        <v>66</v>
      </c>
      <c r="C67" s="256" t="s">
        <v>176</v>
      </c>
      <c r="D67" s="256">
        <v>54.04</v>
      </c>
      <c r="E67" s="645">
        <v>50.8</v>
      </c>
      <c r="F67" s="256" t="s">
        <v>70</v>
      </c>
      <c r="G67" s="256" t="s">
        <v>43</v>
      </c>
      <c r="H67" s="256">
        <v>53.85</v>
      </c>
      <c r="I67" s="645">
        <v>50.909090909090907</v>
      </c>
      <c r="J67" s="633" t="s">
        <v>70</v>
      </c>
      <c r="K67" s="9" t="s">
        <v>44</v>
      </c>
      <c r="L67" s="241">
        <v>54</v>
      </c>
      <c r="M67" s="260">
        <v>57.49</v>
      </c>
      <c r="N67" s="36" t="s">
        <v>68</v>
      </c>
      <c r="O67" s="8" t="s">
        <v>94</v>
      </c>
      <c r="P67" s="256">
        <v>56.26</v>
      </c>
      <c r="Q67" s="213">
        <v>54</v>
      </c>
      <c r="R67" s="145" t="s">
        <v>70</v>
      </c>
      <c r="S67" s="313" t="s">
        <v>43</v>
      </c>
      <c r="T67" s="53">
        <v>54.87</v>
      </c>
      <c r="U67" s="318">
        <v>49.5625</v>
      </c>
      <c r="V67" s="145" t="s">
        <v>65</v>
      </c>
      <c r="W67" s="313" t="s">
        <v>82</v>
      </c>
      <c r="X67" s="31">
        <v>53.21</v>
      </c>
      <c r="Y67" s="357">
        <v>51.5</v>
      </c>
      <c r="Z67" s="145" t="s">
        <v>67</v>
      </c>
      <c r="AA67" s="313" t="s">
        <v>14</v>
      </c>
      <c r="AB67" s="8">
        <v>51.45</v>
      </c>
      <c r="AC67" s="323">
        <v>48</v>
      </c>
    </row>
    <row r="68" spans="1:29" s="1" customFormat="1" ht="15" customHeight="1" x14ac:dyDescent="0.25">
      <c r="A68" s="36">
        <v>63</v>
      </c>
      <c r="B68" s="256" t="s">
        <v>68</v>
      </c>
      <c r="C68" s="256" t="s">
        <v>92</v>
      </c>
      <c r="D68" s="256">
        <v>54.04</v>
      </c>
      <c r="E68" s="645">
        <v>50.5</v>
      </c>
      <c r="F68" s="256" t="s">
        <v>65</v>
      </c>
      <c r="G68" s="256" t="s">
        <v>170</v>
      </c>
      <c r="H68" s="256">
        <v>53.85</v>
      </c>
      <c r="I68" s="645">
        <v>50.6</v>
      </c>
      <c r="J68" s="633" t="s">
        <v>67</v>
      </c>
      <c r="K68" s="9" t="s">
        <v>22</v>
      </c>
      <c r="L68" s="459">
        <v>54</v>
      </c>
      <c r="M68" s="260">
        <v>57.49</v>
      </c>
      <c r="N68" s="36" t="s">
        <v>66</v>
      </c>
      <c r="O68" s="8" t="s">
        <v>12</v>
      </c>
      <c r="P68" s="256">
        <v>56.26</v>
      </c>
      <c r="Q68" s="212">
        <v>53.82</v>
      </c>
      <c r="R68" s="43" t="s">
        <v>65</v>
      </c>
      <c r="S68" s="18" t="s">
        <v>78</v>
      </c>
      <c r="T68" s="53">
        <v>54.87</v>
      </c>
      <c r="U68" s="151">
        <v>49.5</v>
      </c>
      <c r="V68" s="43" t="s">
        <v>70</v>
      </c>
      <c r="W68" s="18" t="s">
        <v>50</v>
      </c>
      <c r="X68" s="31">
        <v>53.21</v>
      </c>
      <c r="Y68" s="98">
        <v>51.153846153846153</v>
      </c>
      <c r="Z68" s="43" t="s">
        <v>65</v>
      </c>
      <c r="AA68" s="18" t="s">
        <v>83</v>
      </c>
      <c r="AB68" s="8">
        <v>51.45</v>
      </c>
      <c r="AC68" s="129">
        <v>47.5</v>
      </c>
    </row>
    <row r="69" spans="1:29" s="1" customFormat="1" ht="15" customHeight="1" x14ac:dyDescent="0.25">
      <c r="A69" s="36">
        <v>64</v>
      </c>
      <c r="B69" s="256" t="s">
        <v>67</v>
      </c>
      <c r="C69" s="256" t="s">
        <v>155</v>
      </c>
      <c r="D69" s="256">
        <v>54.04</v>
      </c>
      <c r="E69" s="645">
        <v>50.4</v>
      </c>
      <c r="F69" s="256" t="s">
        <v>66</v>
      </c>
      <c r="G69" s="256" t="s">
        <v>110</v>
      </c>
      <c r="H69" s="256">
        <v>53.85</v>
      </c>
      <c r="I69" s="645">
        <v>50.5</v>
      </c>
      <c r="J69" s="633" t="s">
        <v>65</v>
      </c>
      <c r="K69" s="9" t="s">
        <v>78</v>
      </c>
      <c r="L69" s="341">
        <v>54</v>
      </c>
      <c r="M69" s="260">
        <v>57.49</v>
      </c>
      <c r="N69" s="36" t="s">
        <v>70</v>
      </c>
      <c r="O69" s="8" t="s">
        <v>61</v>
      </c>
      <c r="P69" s="256">
        <v>56.26</v>
      </c>
      <c r="Q69" s="212">
        <v>53.666666666666664</v>
      </c>
      <c r="R69" s="43" t="s">
        <v>70</v>
      </c>
      <c r="S69" s="18" t="s">
        <v>44</v>
      </c>
      <c r="T69" s="53">
        <v>54.87</v>
      </c>
      <c r="U69" s="151">
        <v>49.285714285714285</v>
      </c>
      <c r="V69" s="43" t="s">
        <v>67</v>
      </c>
      <c r="W69" s="18" t="s">
        <v>22</v>
      </c>
      <c r="X69" s="31">
        <v>53.21</v>
      </c>
      <c r="Y69" s="98">
        <v>50.8</v>
      </c>
      <c r="Z69" s="43" t="s">
        <v>70</v>
      </c>
      <c r="AA69" s="18" t="s">
        <v>46</v>
      </c>
      <c r="AB69" s="8">
        <v>51.45</v>
      </c>
      <c r="AC69" s="129">
        <v>47.066666669999996</v>
      </c>
    </row>
    <row r="70" spans="1:29" s="1" customFormat="1" ht="15" customHeight="1" x14ac:dyDescent="0.25">
      <c r="A70" s="36">
        <v>65</v>
      </c>
      <c r="B70" s="256" t="s">
        <v>65</v>
      </c>
      <c r="C70" s="256" t="s">
        <v>78</v>
      </c>
      <c r="D70" s="256">
        <v>54.04</v>
      </c>
      <c r="E70" s="645">
        <v>50</v>
      </c>
      <c r="F70" s="256" t="s">
        <v>70</v>
      </c>
      <c r="G70" s="256" t="s">
        <v>49</v>
      </c>
      <c r="H70" s="256">
        <v>53.85</v>
      </c>
      <c r="I70" s="645">
        <v>50.5</v>
      </c>
      <c r="J70" s="633" t="s">
        <v>67</v>
      </c>
      <c r="K70" s="9" t="s">
        <v>155</v>
      </c>
      <c r="L70" s="241">
        <v>53.88</v>
      </c>
      <c r="M70" s="260">
        <v>57.49</v>
      </c>
      <c r="N70" s="36" t="s">
        <v>66</v>
      </c>
      <c r="O70" s="8" t="s">
        <v>5</v>
      </c>
      <c r="P70" s="256">
        <v>56.26</v>
      </c>
      <c r="Q70" s="213">
        <v>53.08</v>
      </c>
      <c r="R70" s="43" t="s">
        <v>70</v>
      </c>
      <c r="S70" s="18" t="s">
        <v>62</v>
      </c>
      <c r="T70" s="53">
        <v>54.87</v>
      </c>
      <c r="U70" s="151">
        <v>49.238095238095241</v>
      </c>
      <c r="V70" s="43" t="s">
        <v>70</v>
      </c>
      <c r="W70" s="18" t="s">
        <v>49</v>
      </c>
      <c r="X70" s="31">
        <v>53.21</v>
      </c>
      <c r="Y70" s="98">
        <v>50.666666666666664</v>
      </c>
      <c r="Z70" s="43" t="s">
        <v>70</v>
      </c>
      <c r="AA70" s="18" t="s">
        <v>55</v>
      </c>
      <c r="AB70" s="8">
        <v>51.45</v>
      </c>
      <c r="AC70" s="129">
        <v>47</v>
      </c>
    </row>
    <row r="71" spans="1:29" s="1" customFormat="1" ht="15" customHeight="1" x14ac:dyDescent="0.25">
      <c r="A71" s="36">
        <v>66</v>
      </c>
      <c r="B71" s="256" t="s">
        <v>69</v>
      </c>
      <c r="C71" s="256" t="s">
        <v>34</v>
      </c>
      <c r="D71" s="256">
        <v>54.04</v>
      </c>
      <c r="E71" s="645">
        <v>50</v>
      </c>
      <c r="F71" s="256" t="s">
        <v>69</v>
      </c>
      <c r="G71" s="256" t="s">
        <v>111</v>
      </c>
      <c r="H71" s="256">
        <v>53.85</v>
      </c>
      <c r="I71" s="645">
        <v>50.25</v>
      </c>
      <c r="J71" s="633" t="s">
        <v>69</v>
      </c>
      <c r="K71" s="9" t="s">
        <v>111</v>
      </c>
      <c r="L71" s="240">
        <v>53.75</v>
      </c>
      <c r="M71" s="260">
        <v>57.49</v>
      </c>
      <c r="N71" s="36" t="s">
        <v>65</v>
      </c>
      <c r="O71" s="8" t="s">
        <v>84</v>
      </c>
      <c r="P71" s="256">
        <v>56.26</v>
      </c>
      <c r="Q71" s="213">
        <v>52</v>
      </c>
      <c r="R71" s="43" t="s">
        <v>69</v>
      </c>
      <c r="S71" s="18" t="s">
        <v>99</v>
      </c>
      <c r="T71" s="53">
        <v>54.87</v>
      </c>
      <c r="U71" s="151">
        <v>49</v>
      </c>
      <c r="V71" s="43" t="s">
        <v>67</v>
      </c>
      <c r="W71" s="18" t="s">
        <v>15</v>
      </c>
      <c r="X71" s="31">
        <v>53.21</v>
      </c>
      <c r="Y71" s="98">
        <v>50.6</v>
      </c>
      <c r="Z71" s="43" t="s">
        <v>71</v>
      </c>
      <c r="AA71" s="267" t="s">
        <v>109</v>
      </c>
      <c r="AB71" s="8">
        <v>51.45</v>
      </c>
      <c r="AC71" s="129">
        <v>47</v>
      </c>
    </row>
    <row r="72" spans="1:29" s="1" customFormat="1" ht="15" customHeight="1" x14ac:dyDescent="0.25">
      <c r="A72" s="36">
        <v>67</v>
      </c>
      <c r="B72" s="256" t="s">
        <v>70</v>
      </c>
      <c r="C72" s="256" t="s">
        <v>195</v>
      </c>
      <c r="D72" s="256">
        <v>54.04</v>
      </c>
      <c r="E72" s="645">
        <v>49.8</v>
      </c>
      <c r="F72" s="256" t="s">
        <v>70</v>
      </c>
      <c r="G72" s="256" t="s">
        <v>44</v>
      </c>
      <c r="H72" s="256">
        <v>53.85</v>
      </c>
      <c r="I72" s="645">
        <v>48.6</v>
      </c>
      <c r="J72" s="633" t="s">
        <v>65</v>
      </c>
      <c r="K72" s="9" t="s">
        <v>84</v>
      </c>
      <c r="L72" s="241">
        <v>53.67</v>
      </c>
      <c r="M72" s="260">
        <v>57.49</v>
      </c>
      <c r="N72" s="36" t="s">
        <v>69</v>
      </c>
      <c r="O72" s="8" t="s">
        <v>112</v>
      </c>
      <c r="P72" s="256">
        <v>56.26</v>
      </c>
      <c r="Q72" s="219">
        <v>52</v>
      </c>
      <c r="R72" s="43" t="s">
        <v>71</v>
      </c>
      <c r="S72" s="267" t="s">
        <v>152</v>
      </c>
      <c r="T72" s="53">
        <v>54.87</v>
      </c>
      <c r="U72" s="151">
        <v>49</v>
      </c>
      <c r="V72" s="43" t="s">
        <v>70</v>
      </c>
      <c r="W72" s="267" t="s">
        <v>161</v>
      </c>
      <c r="X72" s="31">
        <v>53.21</v>
      </c>
      <c r="Y72" s="98">
        <v>50.481481481481481</v>
      </c>
      <c r="Z72" s="43" t="s">
        <v>66</v>
      </c>
      <c r="AA72" s="18" t="s">
        <v>110</v>
      </c>
      <c r="AB72" s="8">
        <v>51.45</v>
      </c>
      <c r="AC72" s="129">
        <v>46.363636360000001</v>
      </c>
    </row>
    <row r="73" spans="1:29" s="1" customFormat="1" ht="15" customHeight="1" x14ac:dyDescent="0.25">
      <c r="A73" s="36">
        <v>68</v>
      </c>
      <c r="B73" s="256" t="s">
        <v>71</v>
      </c>
      <c r="C73" s="256" t="s">
        <v>63</v>
      </c>
      <c r="D73" s="256">
        <v>54.04</v>
      </c>
      <c r="E73" s="645">
        <v>49.5</v>
      </c>
      <c r="F73" s="256" t="s">
        <v>67</v>
      </c>
      <c r="G73" s="256" t="s">
        <v>19</v>
      </c>
      <c r="H73" s="256">
        <v>53.85</v>
      </c>
      <c r="I73" s="645">
        <v>48.444444444444443</v>
      </c>
      <c r="J73" s="633" t="s">
        <v>69</v>
      </c>
      <c r="K73" s="9" t="s">
        <v>99</v>
      </c>
      <c r="L73" s="241">
        <v>53</v>
      </c>
      <c r="M73" s="260">
        <v>57.49</v>
      </c>
      <c r="N73" s="36" t="s">
        <v>69</v>
      </c>
      <c r="O73" s="8" t="s">
        <v>97</v>
      </c>
      <c r="P73" s="256">
        <v>56.26</v>
      </c>
      <c r="Q73" s="212">
        <v>51</v>
      </c>
      <c r="R73" s="43" t="s">
        <v>67</v>
      </c>
      <c r="S73" s="344" t="s">
        <v>155</v>
      </c>
      <c r="T73" s="53">
        <v>54.87</v>
      </c>
      <c r="U73" s="151">
        <v>48.5</v>
      </c>
      <c r="V73" s="43" t="s">
        <v>68</v>
      </c>
      <c r="W73" s="344" t="s">
        <v>139</v>
      </c>
      <c r="X73" s="31">
        <v>53.21</v>
      </c>
      <c r="Y73" s="151">
        <v>49.714285714285715</v>
      </c>
      <c r="Z73" s="43" t="s">
        <v>65</v>
      </c>
      <c r="AA73" s="313" t="s">
        <v>81</v>
      </c>
      <c r="AB73" s="8">
        <v>51.45</v>
      </c>
      <c r="AC73" s="129">
        <v>46.2</v>
      </c>
    </row>
    <row r="74" spans="1:29" s="1" customFormat="1" ht="15" customHeight="1" x14ac:dyDescent="0.25">
      <c r="A74" s="36">
        <v>69</v>
      </c>
      <c r="B74" s="256" t="s">
        <v>70</v>
      </c>
      <c r="C74" s="256" t="s">
        <v>191</v>
      </c>
      <c r="D74" s="256">
        <v>54.04</v>
      </c>
      <c r="E74" s="645">
        <v>48.7</v>
      </c>
      <c r="F74" s="256" t="s">
        <v>69</v>
      </c>
      <c r="G74" s="256" t="s">
        <v>34</v>
      </c>
      <c r="H74" s="256">
        <v>53.85</v>
      </c>
      <c r="I74" s="645">
        <v>47</v>
      </c>
      <c r="J74" s="633" t="s">
        <v>71</v>
      </c>
      <c r="K74" s="223" t="s">
        <v>106</v>
      </c>
      <c r="L74" s="240">
        <v>52.7</v>
      </c>
      <c r="M74" s="260">
        <v>57.49</v>
      </c>
      <c r="N74" s="36" t="s">
        <v>67</v>
      </c>
      <c r="O74" s="8" t="s">
        <v>21</v>
      </c>
      <c r="P74" s="256">
        <v>56.26</v>
      </c>
      <c r="Q74" s="212">
        <v>51</v>
      </c>
      <c r="R74" s="43" t="s">
        <v>70</v>
      </c>
      <c r="S74" s="18" t="s">
        <v>60</v>
      </c>
      <c r="T74" s="53">
        <v>54.87</v>
      </c>
      <c r="U74" s="151">
        <v>48.166666666666664</v>
      </c>
      <c r="V74" s="43" t="s">
        <v>67</v>
      </c>
      <c r="W74" s="18" t="s">
        <v>21</v>
      </c>
      <c r="X74" s="31">
        <v>53.21</v>
      </c>
      <c r="Y74" s="151">
        <v>48.833333333333336</v>
      </c>
      <c r="Z74" s="43" t="s">
        <v>70</v>
      </c>
      <c r="AA74" s="18" t="s">
        <v>113</v>
      </c>
      <c r="AB74" s="8">
        <v>51.45</v>
      </c>
      <c r="AC74" s="129">
        <v>45.7</v>
      </c>
    </row>
    <row r="75" spans="1:29" s="1" customFormat="1" ht="15" customHeight="1" thickBot="1" x14ac:dyDescent="0.3">
      <c r="A75" s="39">
        <v>70</v>
      </c>
      <c r="B75" s="257" t="s">
        <v>67</v>
      </c>
      <c r="C75" s="257" t="s">
        <v>23</v>
      </c>
      <c r="D75" s="257">
        <v>54.04</v>
      </c>
      <c r="E75" s="646">
        <v>48.1</v>
      </c>
      <c r="F75" s="257" t="s">
        <v>70</v>
      </c>
      <c r="G75" s="257" t="s">
        <v>59</v>
      </c>
      <c r="H75" s="257">
        <v>53.85</v>
      </c>
      <c r="I75" s="646">
        <v>47</v>
      </c>
      <c r="J75" s="635" t="s">
        <v>70</v>
      </c>
      <c r="K75" s="15" t="s">
        <v>62</v>
      </c>
      <c r="L75" s="496">
        <v>52</v>
      </c>
      <c r="M75" s="261">
        <v>57.49</v>
      </c>
      <c r="N75" s="39" t="s">
        <v>70</v>
      </c>
      <c r="O75" s="65" t="s">
        <v>40</v>
      </c>
      <c r="P75" s="257">
        <v>56.26</v>
      </c>
      <c r="Q75" s="216">
        <v>50</v>
      </c>
      <c r="R75" s="358" t="s">
        <v>71</v>
      </c>
      <c r="S75" s="343" t="s">
        <v>3</v>
      </c>
      <c r="T75" s="64">
        <v>54.87</v>
      </c>
      <c r="U75" s="340">
        <v>47.875</v>
      </c>
      <c r="V75" s="131" t="s">
        <v>70</v>
      </c>
      <c r="W75" s="343" t="s">
        <v>56</v>
      </c>
      <c r="X75" s="34">
        <v>53.21</v>
      </c>
      <c r="Y75" s="340">
        <v>48.75</v>
      </c>
      <c r="Z75" s="131" t="s">
        <v>69</v>
      </c>
      <c r="AA75" s="343" t="s">
        <v>36</v>
      </c>
      <c r="AB75" s="65">
        <v>51.45</v>
      </c>
      <c r="AC75" s="341">
        <v>45.4</v>
      </c>
    </row>
    <row r="76" spans="1:29" s="1" customFormat="1" ht="15" customHeight="1" x14ac:dyDescent="0.25">
      <c r="A76" s="144">
        <v>71</v>
      </c>
      <c r="B76" s="258" t="s">
        <v>70</v>
      </c>
      <c r="C76" s="258" t="s">
        <v>168</v>
      </c>
      <c r="D76" s="258">
        <v>54.04</v>
      </c>
      <c r="E76" s="647">
        <v>48.1</v>
      </c>
      <c r="F76" s="258" t="s">
        <v>69</v>
      </c>
      <c r="G76" s="258" t="s">
        <v>97</v>
      </c>
      <c r="H76" s="258">
        <v>53.85</v>
      </c>
      <c r="I76" s="647">
        <v>46.9</v>
      </c>
      <c r="J76" s="636" t="s">
        <v>67</v>
      </c>
      <c r="K76" s="13" t="s">
        <v>15</v>
      </c>
      <c r="L76" s="317">
        <v>52</v>
      </c>
      <c r="M76" s="262">
        <v>57.49</v>
      </c>
      <c r="N76" s="144" t="s">
        <v>69</v>
      </c>
      <c r="O76" s="35" t="s">
        <v>102</v>
      </c>
      <c r="P76" s="258">
        <v>56.26</v>
      </c>
      <c r="Q76" s="232">
        <v>50</v>
      </c>
      <c r="R76" s="48" t="s">
        <v>69</v>
      </c>
      <c r="S76" s="19" t="s">
        <v>34</v>
      </c>
      <c r="T76" s="54">
        <v>54.87</v>
      </c>
      <c r="U76" s="150">
        <v>47.5</v>
      </c>
      <c r="V76" s="48" t="s">
        <v>65</v>
      </c>
      <c r="W76" s="19" t="s">
        <v>81</v>
      </c>
      <c r="X76" s="56">
        <v>53.21</v>
      </c>
      <c r="Y76" s="150">
        <v>48.15</v>
      </c>
      <c r="Z76" s="48" t="s">
        <v>70</v>
      </c>
      <c r="AA76" s="19" t="s">
        <v>60</v>
      </c>
      <c r="AB76" s="35">
        <v>51.45</v>
      </c>
      <c r="AC76" s="149">
        <v>44.4</v>
      </c>
    </row>
    <row r="77" spans="1:29" s="1" customFormat="1" ht="15" customHeight="1" x14ac:dyDescent="0.25">
      <c r="A77" s="36">
        <v>72</v>
      </c>
      <c r="B77" s="256" t="s">
        <v>70</v>
      </c>
      <c r="C77" s="256" t="s">
        <v>44</v>
      </c>
      <c r="D77" s="256">
        <v>54.04</v>
      </c>
      <c r="E77" s="645">
        <v>48</v>
      </c>
      <c r="F77" s="256" t="s">
        <v>68</v>
      </c>
      <c r="G77" s="256" t="s">
        <v>91</v>
      </c>
      <c r="H77" s="256">
        <v>53.85</v>
      </c>
      <c r="I77" s="645">
        <v>43.333333333333343</v>
      </c>
      <c r="J77" s="633" t="s">
        <v>71</v>
      </c>
      <c r="K77" s="9" t="s">
        <v>167</v>
      </c>
      <c r="L77" s="244">
        <v>51.56</v>
      </c>
      <c r="M77" s="260">
        <v>57.49</v>
      </c>
      <c r="N77" s="36" t="s">
        <v>70</v>
      </c>
      <c r="O77" s="8" t="s">
        <v>57</v>
      </c>
      <c r="P77" s="256">
        <v>56.26</v>
      </c>
      <c r="Q77" s="213">
        <v>49.5</v>
      </c>
      <c r="R77" s="145" t="s">
        <v>65</v>
      </c>
      <c r="S77" s="313" t="s">
        <v>84</v>
      </c>
      <c r="T77" s="53">
        <v>54.87</v>
      </c>
      <c r="U77" s="318">
        <v>47.090909090909093</v>
      </c>
      <c r="V77" s="145" t="s">
        <v>69</v>
      </c>
      <c r="W77" s="313" t="s">
        <v>98</v>
      </c>
      <c r="X77" s="31">
        <v>53.21</v>
      </c>
      <c r="Y77" s="318">
        <v>48</v>
      </c>
      <c r="Z77" s="145" t="s">
        <v>70</v>
      </c>
      <c r="AA77" s="313" t="s">
        <v>40</v>
      </c>
      <c r="AB77" s="8">
        <v>51.45</v>
      </c>
      <c r="AC77" s="323">
        <v>43.8</v>
      </c>
    </row>
    <row r="78" spans="1:29" s="1" customFormat="1" ht="15" customHeight="1" x14ac:dyDescent="0.25">
      <c r="A78" s="36">
        <v>73</v>
      </c>
      <c r="B78" s="256" t="s">
        <v>66</v>
      </c>
      <c r="C78" s="256" t="s">
        <v>9</v>
      </c>
      <c r="D78" s="256">
        <v>54.04</v>
      </c>
      <c r="E78" s="645">
        <v>47</v>
      </c>
      <c r="F78" s="256" t="s">
        <v>66</v>
      </c>
      <c r="G78" s="256" t="s">
        <v>10</v>
      </c>
      <c r="H78" s="256">
        <v>53.85</v>
      </c>
      <c r="I78" s="645">
        <v>43</v>
      </c>
      <c r="J78" s="633" t="s">
        <v>70</v>
      </c>
      <c r="K78" s="9" t="s">
        <v>54</v>
      </c>
      <c r="L78" s="242">
        <v>51</v>
      </c>
      <c r="M78" s="260">
        <v>57.49</v>
      </c>
      <c r="N78" s="36" t="s">
        <v>67</v>
      </c>
      <c r="O78" s="8" t="s">
        <v>22</v>
      </c>
      <c r="P78" s="256">
        <v>56.26</v>
      </c>
      <c r="Q78" s="219">
        <v>49</v>
      </c>
      <c r="R78" s="43" t="s">
        <v>65</v>
      </c>
      <c r="S78" s="18" t="s">
        <v>82</v>
      </c>
      <c r="T78" s="53">
        <v>54.87</v>
      </c>
      <c r="U78" s="151">
        <v>47</v>
      </c>
      <c r="V78" s="43" t="s">
        <v>66</v>
      </c>
      <c r="W78" s="18" t="s">
        <v>9</v>
      </c>
      <c r="X78" s="31">
        <v>53.21</v>
      </c>
      <c r="Y78" s="151">
        <v>47</v>
      </c>
      <c r="Z78" s="43" t="s">
        <v>67</v>
      </c>
      <c r="AA78" s="18" t="s">
        <v>85</v>
      </c>
      <c r="AB78" s="8">
        <v>51.45</v>
      </c>
      <c r="AC78" s="129">
        <v>43.785714290000001</v>
      </c>
    </row>
    <row r="79" spans="1:29" s="1" customFormat="1" ht="15" customHeight="1" x14ac:dyDescent="0.25">
      <c r="A79" s="36">
        <v>74</v>
      </c>
      <c r="B79" s="256" t="s">
        <v>69</v>
      </c>
      <c r="C79" s="256" t="s">
        <v>185</v>
      </c>
      <c r="D79" s="256">
        <v>54.04</v>
      </c>
      <c r="E79" s="645">
        <v>46.9</v>
      </c>
      <c r="F79" s="256" t="s">
        <v>69</v>
      </c>
      <c r="G79" s="256" t="s">
        <v>102</v>
      </c>
      <c r="H79" s="256">
        <v>53.85</v>
      </c>
      <c r="I79" s="645">
        <v>42.6</v>
      </c>
      <c r="J79" s="633" t="s">
        <v>66</v>
      </c>
      <c r="K79" s="9" t="s">
        <v>8</v>
      </c>
      <c r="L79" s="241">
        <v>51</v>
      </c>
      <c r="M79" s="260">
        <v>57.49</v>
      </c>
      <c r="N79" s="36" t="s">
        <v>70</v>
      </c>
      <c r="O79" s="8" t="s">
        <v>53</v>
      </c>
      <c r="P79" s="256">
        <v>56.26</v>
      </c>
      <c r="Q79" s="212">
        <v>48.46153846153846</v>
      </c>
      <c r="R79" s="43" t="s">
        <v>66</v>
      </c>
      <c r="S79" s="18" t="s">
        <v>110</v>
      </c>
      <c r="T79" s="53">
        <v>54.87</v>
      </c>
      <c r="U79" s="151">
        <v>47</v>
      </c>
      <c r="V79" s="43" t="s">
        <v>70</v>
      </c>
      <c r="W79" s="18" t="s">
        <v>58</v>
      </c>
      <c r="X79" s="31">
        <v>53.21</v>
      </c>
      <c r="Y79" s="151">
        <v>46.555555555555557</v>
      </c>
      <c r="Z79" s="43" t="s">
        <v>66</v>
      </c>
      <c r="AA79" s="18" t="s">
        <v>8</v>
      </c>
      <c r="AB79" s="8">
        <v>51.45</v>
      </c>
      <c r="AC79" s="129">
        <v>43.571428570000002</v>
      </c>
    </row>
    <row r="80" spans="1:29" s="1" customFormat="1" ht="15" customHeight="1" x14ac:dyDescent="0.25">
      <c r="A80" s="36">
        <v>75</v>
      </c>
      <c r="B80" s="256" t="s">
        <v>66</v>
      </c>
      <c r="C80" s="256" t="s">
        <v>10</v>
      </c>
      <c r="D80" s="256">
        <v>54.04</v>
      </c>
      <c r="E80" s="645">
        <v>46.7</v>
      </c>
      <c r="F80" s="256" t="s">
        <v>70</v>
      </c>
      <c r="G80" s="256" t="s">
        <v>42</v>
      </c>
      <c r="H80" s="256">
        <v>53.85</v>
      </c>
      <c r="I80" s="645">
        <v>42.5</v>
      </c>
      <c r="J80" s="633" t="s">
        <v>70</v>
      </c>
      <c r="K80" s="9" t="s">
        <v>50</v>
      </c>
      <c r="L80" s="240">
        <v>49.67</v>
      </c>
      <c r="M80" s="260">
        <v>57.49</v>
      </c>
      <c r="N80" s="36" t="s">
        <v>67</v>
      </c>
      <c r="O80" s="8" t="s">
        <v>17</v>
      </c>
      <c r="P80" s="256">
        <v>56.26</v>
      </c>
      <c r="Q80" s="213">
        <v>48.3</v>
      </c>
      <c r="R80" s="43" t="s">
        <v>67</v>
      </c>
      <c r="S80" s="18" t="s">
        <v>17</v>
      </c>
      <c r="T80" s="53">
        <v>54.87</v>
      </c>
      <c r="U80" s="151">
        <v>47</v>
      </c>
      <c r="V80" s="43" t="s">
        <v>70</v>
      </c>
      <c r="W80" s="18" t="s">
        <v>47</v>
      </c>
      <c r="X80" s="31">
        <v>53.21</v>
      </c>
      <c r="Y80" s="151">
        <v>46.25</v>
      </c>
      <c r="Z80" s="43" t="s">
        <v>65</v>
      </c>
      <c r="AA80" s="18" t="s">
        <v>79</v>
      </c>
      <c r="AB80" s="8">
        <v>51.45</v>
      </c>
      <c r="AC80" s="129">
        <v>43.090909089999997</v>
      </c>
    </row>
    <row r="81" spans="1:29" s="1" customFormat="1" ht="15" customHeight="1" x14ac:dyDescent="0.25">
      <c r="A81" s="36">
        <v>76</v>
      </c>
      <c r="B81" s="256" t="s">
        <v>68</v>
      </c>
      <c r="C81" s="256" t="s">
        <v>25</v>
      </c>
      <c r="D81" s="256">
        <v>54.04</v>
      </c>
      <c r="E81" s="645">
        <v>46</v>
      </c>
      <c r="F81" s="256" t="s">
        <v>66</v>
      </c>
      <c r="G81" s="256" t="s">
        <v>74</v>
      </c>
      <c r="H81" s="256">
        <v>53.85</v>
      </c>
      <c r="I81" s="645">
        <v>42</v>
      </c>
      <c r="J81" s="633" t="s">
        <v>68</v>
      </c>
      <c r="K81" s="9" t="s">
        <v>31</v>
      </c>
      <c r="L81" s="497">
        <v>49.3</v>
      </c>
      <c r="M81" s="260">
        <v>57.49</v>
      </c>
      <c r="N81" s="36" t="s">
        <v>70</v>
      </c>
      <c r="O81" s="8" t="s">
        <v>44</v>
      </c>
      <c r="P81" s="256">
        <v>56.26</v>
      </c>
      <c r="Q81" s="213">
        <v>48.166666666666664</v>
      </c>
      <c r="R81" s="43" t="s">
        <v>68</v>
      </c>
      <c r="S81" s="267" t="s">
        <v>139</v>
      </c>
      <c r="T81" s="53">
        <v>54.87</v>
      </c>
      <c r="U81" s="151">
        <v>46.666666666666664</v>
      </c>
      <c r="V81" s="43" t="s">
        <v>65</v>
      </c>
      <c r="W81" s="18" t="s">
        <v>83</v>
      </c>
      <c r="X81" s="31">
        <v>53.21</v>
      </c>
      <c r="Y81" s="151">
        <v>45.555555555555557</v>
      </c>
      <c r="Z81" s="43" t="s">
        <v>68</v>
      </c>
      <c r="AA81" s="18" t="s">
        <v>25</v>
      </c>
      <c r="AB81" s="8">
        <v>51.45</v>
      </c>
      <c r="AC81" s="129">
        <v>43</v>
      </c>
    </row>
    <row r="82" spans="1:29" s="1" customFormat="1" ht="15" customHeight="1" x14ac:dyDescent="0.25">
      <c r="A82" s="36">
        <v>77</v>
      </c>
      <c r="B82" s="256" t="s">
        <v>70</v>
      </c>
      <c r="C82" s="256" t="s">
        <v>56</v>
      </c>
      <c r="D82" s="256">
        <v>54.04</v>
      </c>
      <c r="E82" s="645">
        <v>45.4</v>
      </c>
      <c r="F82" s="256" t="s">
        <v>71</v>
      </c>
      <c r="G82" s="256" t="s">
        <v>167</v>
      </c>
      <c r="H82" s="256">
        <v>53.85</v>
      </c>
      <c r="I82" s="645">
        <v>42</v>
      </c>
      <c r="J82" s="633" t="s">
        <v>67</v>
      </c>
      <c r="K82" s="223" t="s">
        <v>17</v>
      </c>
      <c r="L82" s="241">
        <v>47.71</v>
      </c>
      <c r="M82" s="260">
        <v>57.49</v>
      </c>
      <c r="N82" s="36" t="s">
        <v>67</v>
      </c>
      <c r="O82" s="8" t="s">
        <v>16</v>
      </c>
      <c r="P82" s="256">
        <v>56.26</v>
      </c>
      <c r="Q82" s="213">
        <v>48</v>
      </c>
      <c r="R82" s="43" t="s">
        <v>68</v>
      </c>
      <c r="S82" s="18" t="s">
        <v>29</v>
      </c>
      <c r="T82" s="53">
        <v>54.87</v>
      </c>
      <c r="U82" s="151">
        <v>46.5</v>
      </c>
      <c r="V82" s="43" t="s">
        <v>65</v>
      </c>
      <c r="W82" s="267" t="s">
        <v>151</v>
      </c>
      <c r="X82" s="31">
        <v>53.21</v>
      </c>
      <c r="Y82" s="151">
        <v>45.5</v>
      </c>
      <c r="Z82" s="43" t="s">
        <v>70</v>
      </c>
      <c r="AA82" s="18" t="s">
        <v>39</v>
      </c>
      <c r="AB82" s="8">
        <v>51.45</v>
      </c>
      <c r="AC82" s="129">
        <v>42.4</v>
      </c>
    </row>
    <row r="83" spans="1:29" s="1" customFormat="1" ht="15" customHeight="1" x14ac:dyDescent="0.25">
      <c r="A83" s="36">
        <v>78</v>
      </c>
      <c r="B83" s="256" t="s">
        <v>68</v>
      </c>
      <c r="C83" s="256" t="s">
        <v>139</v>
      </c>
      <c r="D83" s="256">
        <v>54.04</v>
      </c>
      <c r="E83" s="645">
        <v>45.3</v>
      </c>
      <c r="F83" s="256" t="s">
        <v>70</v>
      </c>
      <c r="G83" s="256" t="s">
        <v>168</v>
      </c>
      <c r="H83" s="256">
        <v>53.85</v>
      </c>
      <c r="I83" s="645">
        <v>41.8125</v>
      </c>
      <c r="J83" s="633" t="s">
        <v>68</v>
      </c>
      <c r="K83" s="9" t="s">
        <v>157</v>
      </c>
      <c r="L83" s="240">
        <v>47.4</v>
      </c>
      <c r="M83" s="260">
        <v>57.49</v>
      </c>
      <c r="N83" s="36" t="s">
        <v>71</v>
      </c>
      <c r="O83" s="8" t="s">
        <v>3</v>
      </c>
      <c r="P83" s="256">
        <v>56.26</v>
      </c>
      <c r="Q83" s="252">
        <v>48</v>
      </c>
      <c r="R83" s="43" t="s">
        <v>70</v>
      </c>
      <c r="S83" s="18" t="s">
        <v>42</v>
      </c>
      <c r="T83" s="53">
        <v>54.87</v>
      </c>
      <c r="U83" s="151">
        <v>46.1</v>
      </c>
      <c r="V83" s="43" t="s">
        <v>66</v>
      </c>
      <c r="W83" s="32" t="s">
        <v>74</v>
      </c>
      <c r="X83" s="31">
        <v>53.21</v>
      </c>
      <c r="Y83" s="151">
        <v>45.5</v>
      </c>
      <c r="Z83" s="43" t="s">
        <v>67</v>
      </c>
      <c r="AA83" s="18" t="s">
        <v>23</v>
      </c>
      <c r="AB83" s="8">
        <v>51.45</v>
      </c>
      <c r="AC83" s="129">
        <v>41.25</v>
      </c>
    </row>
    <row r="84" spans="1:29" s="1" customFormat="1" ht="15" customHeight="1" x14ac:dyDescent="0.25">
      <c r="A84" s="36">
        <v>79</v>
      </c>
      <c r="B84" s="256" t="s">
        <v>67</v>
      </c>
      <c r="C84" s="256" t="s">
        <v>179</v>
      </c>
      <c r="D84" s="256">
        <v>54.04</v>
      </c>
      <c r="E84" s="645">
        <v>45.3</v>
      </c>
      <c r="F84" s="256" t="s">
        <v>70</v>
      </c>
      <c r="G84" s="256" t="s">
        <v>56</v>
      </c>
      <c r="H84" s="256">
        <v>53.85</v>
      </c>
      <c r="I84" s="645">
        <v>39.75</v>
      </c>
      <c r="J84" s="633" t="s">
        <v>70</v>
      </c>
      <c r="K84" s="9" t="s">
        <v>55</v>
      </c>
      <c r="L84" s="241">
        <v>47.29</v>
      </c>
      <c r="M84" s="260">
        <v>57.49</v>
      </c>
      <c r="N84" s="36" t="s">
        <v>67</v>
      </c>
      <c r="O84" s="8" t="s">
        <v>75</v>
      </c>
      <c r="P84" s="256">
        <v>56.26</v>
      </c>
      <c r="Q84" s="212">
        <v>47.66</v>
      </c>
      <c r="R84" s="43" t="s">
        <v>70</v>
      </c>
      <c r="S84" s="18" t="s">
        <v>41</v>
      </c>
      <c r="T84" s="53">
        <v>54.87</v>
      </c>
      <c r="U84" s="151">
        <v>44.666666666666664</v>
      </c>
      <c r="V84" s="43" t="s">
        <v>69</v>
      </c>
      <c r="W84" s="18" t="s">
        <v>34</v>
      </c>
      <c r="X84" s="31">
        <v>53.21</v>
      </c>
      <c r="Y84" s="151">
        <v>44.5</v>
      </c>
      <c r="Z84" s="43" t="s">
        <v>67</v>
      </c>
      <c r="AA84" s="18" t="s">
        <v>18</v>
      </c>
      <c r="AB84" s="8">
        <v>51.45</v>
      </c>
      <c r="AC84" s="129">
        <v>41</v>
      </c>
    </row>
    <row r="85" spans="1:29" s="1" customFormat="1" ht="15" customHeight="1" thickBot="1" x14ac:dyDescent="0.3">
      <c r="A85" s="141">
        <v>80</v>
      </c>
      <c r="B85" s="259" t="s">
        <v>68</v>
      </c>
      <c r="C85" s="259" t="s">
        <v>27</v>
      </c>
      <c r="D85" s="259">
        <v>54.04</v>
      </c>
      <c r="E85" s="648">
        <v>45</v>
      </c>
      <c r="F85" s="259" t="s">
        <v>65</v>
      </c>
      <c r="G85" s="259" t="s">
        <v>84</v>
      </c>
      <c r="H85" s="259">
        <v>53.85</v>
      </c>
      <c r="I85" s="648">
        <v>39</v>
      </c>
      <c r="J85" s="635" t="s">
        <v>70</v>
      </c>
      <c r="K85" s="268" t="s">
        <v>42</v>
      </c>
      <c r="L85" s="309">
        <v>47</v>
      </c>
      <c r="M85" s="494">
        <v>57.49</v>
      </c>
      <c r="N85" s="141" t="s">
        <v>68</v>
      </c>
      <c r="O85" s="60" t="s">
        <v>28</v>
      </c>
      <c r="P85" s="259">
        <v>56.26</v>
      </c>
      <c r="Q85" s="236">
        <v>47.6</v>
      </c>
      <c r="R85" s="44" t="s">
        <v>69</v>
      </c>
      <c r="S85" s="20" t="s">
        <v>98</v>
      </c>
      <c r="T85" s="57">
        <v>54.87</v>
      </c>
      <c r="U85" s="152">
        <v>44.5</v>
      </c>
      <c r="V85" s="44" t="s">
        <v>70</v>
      </c>
      <c r="W85" s="20" t="s">
        <v>62</v>
      </c>
      <c r="X85" s="59">
        <v>53.21</v>
      </c>
      <c r="Y85" s="152">
        <v>44.368421052631582</v>
      </c>
      <c r="Z85" s="44" t="s">
        <v>68</v>
      </c>
      <c r="AA85" s="20" t="s">
        <v>32</v>
      </c>
      <c r="AB85" s="60">
        <v>51.45</v>
      </c>
      <c r="AC85" s="148">
        <v>40.888888889999997</v>
      </c>
    </row>
    <row r="86" spans="1:29" s="1" customFormat="1" ht="15" customHeight="1" x14ac:dyDescent="0.25">
      <c r="A86" s="38">
        <v>81</v>
      </c>
      <c r="B86" s="255" t="s">
        <v>69</v>
      </c>
      <c r="C86" s="255" t="s">
        <v>184</v>
      </c>
      <c r="D86" s="255">
        <v>54.04</v>
      </c>
      <c r="E86" s="649">
        <v>42</v>
      </c>
      <c r="F86" s="255" t="s">
        <v>69</v>
      </c>
      <c r="G86" s="255" t="s">
        <v>112</v>
      </c>
      <c r="H86" s="255">
        <v>53.85</v>
      </c>
      <c r="I86" s="649">
        <v>37.142857142857153</v>
      </c>
      <c r="J86" s="636" t="s">
        <v>65</v>
      </c>
      <c r="K86" s="13" t="s">
        <v>83</v>
      </c>
      <c r="L86" s="317">
        <v>46.33</v>
      </c>
      <c r="M86" s="493">
        <v>57.49</v>
      </c>
      <c r="N86" s="38" t="s">
        <v>65</v>
      </c>
      <c r="O86" s="63" t="s">
        <v>78</v>
      </c>
      <c r="P86" s="255">
        <v>56.26</v>
      </c>
      <c r="Q86" s="245">
        <v>47</v>
      </c>
      <c r="R86" s="145" t="s">
        <v>70</v>
      </c>
      <c r="S86" s="313" t="s">
        <v>51</v>
      </c>
      <c r="T86" s="61">
        <v>54.87</v>
      </c>
      <c r="U86" s="318">
        <v>43.666666666666664</v>
      </c>
      <c r="V86" s="145" t="s">
        <v>70</v>
      </c>
      <c r="W86" s="313" t="s">
        <v>55</v>
      </c>
      <c r="X86" s="62">
        <v>53.21</v>
      </c>
      <c r="Y86" s="318">
        <v>44.333333333333336</v>
      </c>
      <c r="Z86" s="145" t="s">
        <v>70</v>
      </c>
      <c r="AA86" s="313" t="s">
        <v>44</v>
      </c>
      <c r="AB86" s="63">
        <v>51.45</v>
      </c>
      <c r="AC86" s="323">
        <v>40.799999999999997</v>
      </c>
    </row>
    <row r="87" spans="1:29" s="1" customFormat="1" ht="15" customHeight="1" x14ac:dyDescent="0.25">
      <c r="A87" s="36">
        <v>82</v>
      </c>
      <c r="B87" s="256" t="s">
        <v>69</v>
      </c>
      <c r="C87" s="256" t="s">
        <v>98</v>
      </c>
      <c r="D87" s="256">
        <v>54.04</v>
      </c>
      <c r="E87" s="645">
        <v>42</v>
      </c>
      <c r="F87" s="256" t="s">
        <v>69</v>
      </c>
      <c r="G87" s="256" t="s">
        <v>100</v>
      </c>
      <c r="H87" s="256">
        <v>53.85</v>
      </c>
      <c r="I87" s="645">
        <v>36.777777777777779</v>
      </c>
      <c r="J87" s="633" t="s">
        <v>70</v>
      </c>
      <c r="K87" s="9" t="s">
        <v>45</v>
      </c>
      <c r="L87" s="242">
        <v>45</v>
      </c>
      <c r="M87" s="260">
        <v>57.49</v>
      </c>
      <c r="N87" s="36" t="s">
        <v>68</v>
      </c>
      <c r="O87" s="8" t="s">
        <v>26</v>
      </c>
      <c r="P87" s="256">
        <v>56.26</v>
      </c>
      <c r="Q87" s="212">
        <v>46.77</v>
      </c>
      <c r="R87" s="145" t="s">
        <v>66</v>
      </c>
      <c r="S87" s="313" t="s">
        <v>5</v>
      </c>
      <c r="T87" s="53">
        <v>54.87</v>
      </c>
      <c r="U87" s="318">
        <v>43.25</v>
      </c>
      <c r="V87" s="145" t="s">
        <v>68</v>
      </c>
      <c r="W87" s="313" t="s">
        <v>25</v>
      </c>
      <c r="X87" s="31">
        <v>53.21</v>
      </c>
      <c r="Y87" s="318">
        <v>43.5</v>
      </c>
      <c r="Z87" s="145" t="s">
        <v>69</v>
      </c>
      <c r="AA87" s="313" t="s">
        <v>112</v>
      </c>
      <c r="AB87" s="8">
        <v>51.45</v>
      </c>
      <c r="AC87" s="323">
        <v>40.4</v>
      </c>
    </row>
    <row r="88" spans="1:29" s="1" customFormat="1" ht="15" customHeight="1" x14ac:dyDescent="0.25">
      <c r="A88" s="36">
        <v>83</v>
      </c>
      <c r="B88" s="256" t="s">
        <v>67</v>
      </c>
      <c r="C88" s="256" t="s">
        <v>89</v>
      </c>
      <c r="D88" s="256">
        <v>54.04</v>
      </c>
      <c r="E88" s="645">
        <v>41.8</v>
      </c>
      <c r="F88" s="256" t="s">
        <v>69</v>
      </c>
      <c r="G88" s="256" t="s">
        <v>99</v>
      </c>
      <c r="H88" s="256">
        <v>53.85</v>
      </c>
      <c r="I88" s="645">
        <v>35.5</v>
      </c>
      <c r="J88" s="633" t="s">
        <v>68</v>
      </c>
      <c r="K88" s="9" t="s">
        <v>25</v>
      </c>
      <c r="L88" s="240">
        <v>45</v>
      </c>
      <c r="M88" s="260">
        <v>57.49</v>
      </c>
      <c r="N88" s="36" t="s">
        <v>68</v>
      </c>
      <c r="O88" s="8" t="s">
        <v>32</v>
      </c>
      <c r="P88" s="256">
        <v>56.26</v>
      </c>
      <c r="Q88" s="213">
        <v>46</v>
      </c>
      <c r="R88" s="43" t="s">
        <v>70</v>
      </c>
      <c r="S88" s="18" t="s">
        <v>55</v>
      </c>
      <c r="T88" s="53">
        <v>54.87</v>
      </c>
      <c r="U88" s="151">
        <v>43</v>
      </c>
      <c r="V88" s="43" t="s">
        <v>66</v>
      </c>
      <c r="W88" s="32" t="s">
        <v>72</v>
      </c>
      <c r="X88" s="31">
        <v>53.21</v>
      </c>
      <c r="Y88" s="151">
        <v>43.25</v>
      </c>
      <c r="Z88" s="43" t="s">
        <v>70</v>
      </c>
      <c r="AA88" s="18" t="s">
        <v>56</v>
      </c>
      <c r="AB88" s="8">
        <v>51.45</v>
      </c>
      <c r="AC88" s="129">
        <v>40.285714290000001</v>
      </c>
    </row>
    <row r="89" spans="1:29" s="1" customFormat="1" ht="15" customHeight="1" x14ac:dyDescent="0.25">
      <c r="A89" s="36">
        <v>84</v>
      </c>
      <c r="B89" s="256" t="s">
        <v>66</v>
      </c>
      <c r="C89" s="256" t="s">
        <v>175</v>
      </c>
      <c r="D89" s="256">
        <v>54.04</v>
      </c>
      <c r="E89" s="645">
        <v>40.6</v>
      </c>
      <c r="F89" s="256" t="s">
        <v>67</v>
      </c>
      <c r="G89" s="256" t="s">
        <v>22</v>
      </c>
      <c r="H89" s="256">
        <v>53.85</v>
      </c>
      <c r="I89" s="645">
        <v>35.444444444444443</v>
      </c>
      <c r="J89" s="633" t="s">
        <v>67</v>
      </c>
      <c r="K89" s="9" t="s">
        <v>14</v>
      </c>
      <c r="L89" s="241">
        <v>45</v>
      </c>
      <c r="M89" s="260">
        <v>57.49</v>
      </c>
      <c r="N89" s="36" t="s">
        <v>68</v>
      </c>
      <c r="O89" s="8" t="s">
        <v>139</v>
      </c>
      <c r="P89" s="256">
        <v>56.26</v>
      </c>
      <c r="Q89" s="213">
        <v>45.71</v>
      </c>
      <c r="R89" s="43" t="s">
        <v>67</v>
      </c>
      <c r="S89" s="313" t="s">
        <v>18</v>
      </c>
      <c r="T89" s="53">
        <v>54.87</v>
      </c>
      <c r="U89" s="151">
        <v>42.8</v>
      </c>
      <c r="V89" s="43" t="s">
        <v>67</v>
      </c>
      <c r="W89" s="313" t="s">
        <v>20</v>
      </c>
      <c r="X89" s="31">
        <v>53.21</v>
      </c>
      <c r="Y89" s="151">
        <v>43</v>
      </c>
      <c r="Z89" s="43" t="s">
        <v>69</v>
      </c>
      <c r="AA89" s="313" t="s">
        <v>34</v>
      </c>
      <c r="AB89" s="8">
        <v>51.45</v>
      </c>
      <c r="AC89" s="129">
        <v>38.75</v>
      </c>
    </row>
    <row r="90" spans="1:29" s="1" customFormat="1" ht="15" customHeight="1" x14ac:dyDescent="0.25">
      <c r="A90" s="36">
        <v>85</v>
      </c>
      <c r="B90" s="256" t="s">
        <v>70</v>
      </c>
      <c r="C90" s="256" t="s">
        <v>47</v>
      </c>
      <c r="D90" s="256">
        <v>54.04</v>
      </c>
      <c r="E90" s="645">
        <v>40</v>
      </c>
      <c r="F90" s="256" t="s">
        <v>67</v>
      </c>
      <c r="G90" s="256" t="s">
        <v>18</v>
      </c>
      <c r="H90" s="256">
        <v>53.85</v>
      </c>
      <c r="I90" s="645">
        <v>35</v>
      </c>
      <c r="J90" s="633" t="s">
        <v>68</v>
      </c>
      <c r="K90" s="9" t="s">
        <v>27</v>
      </c>
      <c r="L90" s="240">
        <v>44.75</v>
      </c>
      <c r="M90" s="260">
        <v>57.49</v>
      </c>
      <c r="N90" s="36" t="s">
        <v>66</v>
      </c>
      <c r="O90" s="8" t="s">
        <v>110</v>
      </c>
      <c r="P90" s="256">
        <v>56.26</v>
      </c>
      <c r="Q90" s="213">
        <v>45.33</v>
      </c>
      <c r="R90" s="43" t="s">
        <v>67</v>
      </c>
      <c r="S90" s="18" t="s">
        <v>20</v>
      </c>
      <c r="T90" s="53">
        <v>54.87</v>
      </c>
      <c r="U90" s="151">
        <v>42.2</v>
      </c>
      <c r="V90" s="43" t="s">
        <v>69</v>
      </c>
      <c r="W90" s="18" t="s">
        <v>37</v>
      </c>
      <c r="X90" s="31">
        <v>53.21</v>
      </c>
      <c r="Y90" s="151">
        <v>42.75</v>
      </c>
      <c r="Z90" s="43" t="s">
        <v>69</v>
      </c>
      <c r="AA90" s="18" t="s">
        <v>100</v>
      </c>
      <c r="AB90" s="8">
        <v>51.45</v>
      </c>
      <c r="AC90" s="129">
        <v>38.352941180000002</v>
      </c>
    </row>
    <row r="91" spans="1:29" s="1" customFormat="1" ht="15" customHeight="1" x14ac:dyDescent="0.25">
      <c r="A91" s="36">
        <v>86</v>
      </c>
      <c r="B91" s="256" t="s">
        <v>69</v>
      </c>
      <c r="C91" s="256" t="s">
        <v>183</v>
      </c>
      <c r="D91" s="256">
        <v>54.04</v>
      </c>
      <c r="E91" s="645">
        <v>39.700000000000003</v>
      </c>
      <c r="F91" s="256" t="s">
        <v>68</v>
      </c>
      <c r="G91" s="256" t="s">
        <v>32</v>
      </c>
      <c r="H91" s="256">
        <v>53.85</v>
      </c>
      <c r="I91" s="645">
        <v>32</v>
      </c>
      <c r="J91" s="633" t="s">
        <v>66</v>
      </c>
      <c r="K91" s="9" t="s">
        <v>10</v>
      </c>
      <c r="L91" s="240">
        <v>44</v>
      </c>
      <c r="M91" s="260">
        <v>57.49</v>
      </c>
      <c r="N91" s="36" t="s">
        <v>69</v>
      </c>
      <c r="O91" s="8" t="s">
        <v>99</v>
      </c>
      <c r="P91" s="256">
        <v>56.26</v>
      </c>
      <c r="Q91" s="213">
        <v>45</v>
      </c>
      <c r="R91" s="43" t="s">
        <v>66</v>
      </c>
      <c r="S91" s="18" t="s">
        <v>9</v>
      </c>
      <c r="T91" s="53">
        <v>54.87</v>
      </c>
      <c r="U91" s="151">
        <v>42</v>
      </c>
      <c r="V91" s="43" t="s">
        <v>69</v>
      </c>
      <c r="W91" s="18" t="s">
        <v>100</v>
      </c>
      <c r="X91" s="31">
        <v>53.21</v>
      </c>
      <c r="Y91" s="151">
        <v>42.4</v>
      </c>
      <c r="Z91" s="43" t="s">
        <v>66</v>
      </c>
      <c r="AA91" s="18" t="s">
        <v>9</v>
      </c>
      <c r="AB91" s="8">
        <v>51.45</v>
      </c>
      <c r="AC91" s="129">
        <v>38</v>
      </c>
    </row>
    <row r="92" spans="1:29" s="1" customFormat="1" ht="15" customHeight="1" x14ac:dyDescent="0.25">
      <c r="A92" s="36">
        <v>87</v>
      </c>
      <c r="B92" s="256" t="s">
        <v>65</v>
      </c>
      <c r="C92" s="256" t="s">
        <v>170</v>
      </c>
      <c r="D92" s="256">
        <v>54.04</v>
      </c>
      <c r="E92" s="645">
        <v>39.444444444444443</v>
      </c>
      <c r="F92" s="256" t="s">
        <v>70</v>
      </c>
      <c r="G92" s="256" t="s">
        <v>39</v>
      </c>
      <c r="H92" s="256">
        <v>53.85</v>
      </c>
      <c r="I92" s="645">
        <v>30.666666666666671</v>
      </c>
      <c r="J92" s="633" t="s">
        <v>70</v>
      </c>
      <c r="K92" s="9" t="s">
        <v>48</v>
      </c>
      <c r="L92" s="241">
        <v>43.7</v>
      </c>
      <c r="M92" s="260">
        <v>57.49</v>
      </c>
      <c r="N92" s="36" t="s">
        <v>66</v>
      </c>
      <c r="O92" s="8" t="s">
        <v>10</v>
      </c>
      <c r="P92" s="256">
        <v>56.26</v>
      </c>
      <c r="Q92" s="213">
        <v>44</v>
      </c>
      <c r="R92" s="43" t="s">
        <v>67</v>
      </c>
      <c r="S92" s="18" t="s">
        <v>16</v>
      </c>
      <c r="T92" s="53">
        <v>54.87</v>
      </c>
      <c r="U92" s="151">
        <v>41.25</v>
      </c>
      <c r="V92" s="43" t="s">
        <v>70</v>
      </c>
      <c r="W92" s="18" t="s">
        <v>60</v>
      </c>
      <c r="X92" s="31">
        <v>53.21</v>
      </c>
      <c r="Y92" s="151">
        <v>42.384615384615387</v>
      </c>
      <c r="Z92" s="43" t="s">
        <v>70</v>
      </c>
      <c r="AA92" s="18" t="s">
        <v>61</v>
      </c>
      <c r="AB92" s="8">
        <v>51.45</v>
      </c>
      <c r="AC92" s="129">
        <v>37.857142860000003</v>
      </c>
    </row>
    <row r="93" spans="1:29" s="1" customFormat="1" ht="15" customHeight="1" x14ac:dyDescent="0.25">
      <c r="A93" s="36">
        <v>88</v>
      </c>
      <c r="B93" s="256" t="s">
        <v>71</v>
      </c>
      <c r="C93" s="256" t="s">
        <v>174</v>
      </c>
      <c r="D93" s="256">
        <v>54.04</v>
      </c>
      <c r="E93" s="645">
        <v>38.6</v>
      </c>
      <c r="F93" s="256" t="s">
        <v>67</v>
      </c>
      <c r="G93" s="256" t="s">
        <v>16</v>
      </c>
      <c r="H93" s="256">
        <v>53.85</v>
      </c>
      <c r="I93" s="645">
        <v>30.5</v>
      </c>
      <c r="J93" s="633" t="s">
        <v>67</v>
      </c>
      <c r="K93" s="9" t="s">
        <v>23</v>
      </c>
      <c r="L93" s="240">
        <v>43</v>
      </c>
      <c r="M93" s="260">
        <v>57.49</v>
      </c>
      <c r="N93" s="36" t="s">
        <v>68</v>
      </c>
      <c r="O93" s="8" t="s">
        <v>138</v>
      </c>
      <c r="P93" s="256">
        <v>56.26</v>
      </c>
      <c r="Q93" s="212">
        <v>44</v>
      </c>
      <c r="R93" s="43" t="s">
        <v>66</v>
      </c>
      <c r="S93" s="18" t="s">
        <v>10</v>
      </c>
      <c r="T93" s="53">
        <v>54.87</v>
      </c>
      <c r="U93" s="151">
        <v>41.142857142857146</v>
      </c>
      <c r="V93" s="43" t="s">
        <v>70</v>
      </c>
      <c r="W93" s="313" t="s">
        <v>57</v>
      </c>
      <c r="X93" s="31">
        <v>53.21</v>
      </c>
      <c r="Y93" s="151">
        <v>42</v>
      </c>
      <c r="Z93" s="43" t="s">
        <v>68</v>
      </c>
      <c r="AA93" s="313" t="s">
        <v>28</v>
      </c>
      <c r="AB93" s="8">
        <v>51.45</v>
      </c>
      <c r="AC93" s="129">
        <v>35.166666669999998</v>
      </c>
    </row>
    <row r="94" spans="1:29" s="1" customFormat="1" ht="15" customHeight="1" x14ac:dyDescent="0.25">
      <c r="A94" s="36">
        <v>89</v>
      </c>
      <c r="B94" s="256" t="s">
        <v>66</v>
      </c>
      <c r="C94" s="256" t="s">
        <v>74</v>
      </c>
      <c r="D94" s="256">
        <v>54.04</v>
      </c>
      <c r="E94" s="645">
        <v>38.5</v>
      </c>
      <c r="F94" s="256" t="s">
        <v>69</v>
      </c>
      <c r="G94" s="256" t="s">
        <v>98</v>
      </c>
      <c r="H94" s="256">
        <v>53.85</v>
      </c>
      <c r="I94" s="645">
        <v>28.666666666666671</v>
      </c>
      <c r="J94" s="633" t="s">
        <v>69</v>
      </c>
      <c r="K94" s="9" t="s">
        <v>98</v>
      </c>
      <c r="L94" s="241">
        <v>43</v>
      </c>
      <c r="M94" s="260">
        <v>57.49</v>
      </c>
      <c r="N94" s="36" t="s">
        <v>66</v>
      </c>
      <c r="O94" s="8" t="s">
        <v>8</v>
      </c>
      <c r="P94" s="256">
        <v>56.26</v>
      </c>
      <c r="Q94" s="213">
        <v>43.38</v>
      </c>
      <c r="R94" s="43" t="s">
        <v>65</v>
      </c>
      <c r="S94" s="344" t="s">
        <v>151</v>
      </c>
      <c r="T94" s="53">
        <v>54.87</v>
      </c>
      <c r="U94" s="151">
        <v>41</v>
      </c>
      <c r="V94" s="43" t="s">
        <v>67</v>
      </c>
      <c r="W94" s="18" t="s">
        <v>14</v>
      </c>
      <c r="X94" s="31">
        <v>53.21</v>
      </c>
      <c r="Y94" s="151">
        <v>42</v>
      </c>
      <c r="Z94" s="43" t="s">
        <v>68</v>
      </c>
      <c r="AA94" s="18" t="s">
        <v>91</v>
      </c>
      <c r="AB94" s="8">
        <v>51.45</v>
      </c>
      <c r="AC94" s="129">
        <v>33</v>
      </c>
    </row>
    <row r="95" spans="1:29" s="1" customFormat="1" ht="15" customHeight="1" thickBot="1" x14ac:dyDescent="0.3">
      <c r="A95" s="39">
        <v>90</v>
      </c>
      <c r="B95" s="257" t="s">
        <v>65</v>
      </c>
      <c r="C95" s="257" t="s">
        <v>173</v>
      </c>
      <c r="D95" s="257">
        <v>54.04</v>
      </c>
      <c r="E95" s="646">
        <v>38.333333333333336</v>
      </c>
      <c r="F95" s="257" t="s">
        <v>68</v>
      </c>
      <c r="G95" s="257" t="s">
        <v>157</v>
      </c>
      <c r="H95" s="257">
        <v>53.85</v>
      </c>
      <c r="I95" s="646">
        <v>28.5</v>
      </c>
      <c r="J95" s="635" t="s">
        <v>70</v>
      </c>
      <c r="K95" s="15" t="s">
        <v>56</v>
      </c>
      <c r="L95" s="304">
        <v>42</v>
      </c>
      <c r="M95" s="261">
        <v>57.49</v>
      </c>
      <c r="N95" s="39" t="s">
        <v>70</v>
      </c>
      <c r="O95" s="65" t="s">
        <v>42</v>
      </c>
      <c r="P95" s="257">
        <v>56.26</v>
      </c>
      <c r="Q95" s="216">
        <v>43.307692307692307</v>
      </c>
      <c r="R95" s="131" t="s">
        <v>67</v>
      </c>
      <c r="S95" s="343" t="s">
        <v>85</v>
      </c>
      <c r="T95" s="64">
        <v>54.87</v>
      </c>
      <c r="U95" s="340">
        <v>41</v>
      </c>
      <c r="V95" s="131" t="s">
        <v>70</v>
      </c>
      <c r="W95" s="343" t="s">
        <v>54</v>
      </c>
      <c r="X95" s="34">
        <v>53.21</v>
      </c>
      <c r="Y95" s="340">
        <v>40.53846153846154</v>
      </c>
      <c r="Z95" s="131" t="s">
        <v>69</v>
      </c>
      <c r="AA95" s="343" t="s">
        <v>37</v>
      </c>
      <c r="AB95" s="65">
        <v>51.45</v>
      </c>
      <c r="AC95" s="341">
        <v>33</v>
      </c>
    </row>
    <row r="96" spans="1:29" s="1" customFormat="1" ht="15" customHeight="1" x14ac:dyDescent="0.25">
      <c r="A96" s="38">
        <v>91</v>
      </c>
      <c r="B96" s="255" t="s">
        <v>67</v>
      </c>
      <c r="C96" s="255" t="s">
        <v>177</v>
      </c>
      <c r="D96" s="255">
        <v>54.04</v>
      </c>
      <c r="E96" s="649">
        <v>38</v>
      </c>
      <c r="F96" s="258" t="s">
        <v>66</v>
      </c>
      <c r="G96" s="258" t="s">
        <v>11</v>
      </c>
      <c r="H96" s="258">
        <v>53.85</v>
      </c>
      <c r="I96" s="647">
        <v>26.5</v>
      </c>
      <c r="J96" s="636" t="s">
        <v>68</v>
      </c>
      <c r="K96" s="254" t="s">
        <v>30</v>
      </c>
      <c r="L96" s="317">
        <v>41</v>
      </c>
      <c r="M96" s="262">
        <v>57.49</v>
      </c>
      <c r="N96" s="144" t="s">
        <v>65</v>
      </c>
      <c r="O96" s="35" t="s">
        <v>82</v>
      </c>
      <c r="P96" s="258">
        <v>56.26</v>
      </c>
      <c r="Q96" s="217">
        <v>43</v>
      </c>
      <c r="R96" s="48" t="s">
        <v>70</v>
      </c>
      <c r="S96" s="19" t="s">
        <v>40</v>
      </c>
      <c r="T96" s="54">
        <v>54.87</v>
      </c>
      <c r="U96" s="150">
        <v>40.285714285714285</v>
      </c>
      <c r="V96" s="48" t="s">
        <v>66</v>
      </c>
      <c r="W96" s="19" t="s">
        <v>110</v>
      </c>
      <c r="X96" s="56">
        <v>53.21</v>
      </c>
      <c r="Y96" s="381">
        <v>40.166666666666664</v>
      </c>
      <c r="Z96" s="113" t="s">
        <v>67</v>
      </c>
      <c r="AA96" s="269" t="s">
        <v>20</v>
      </c>
      <c r="AB96" s="63">
        <v>51.45</v>
      </c>
      <c r="AC96" s="245">
        <v>30</v>
      </c>
    </row>
    <row r="97" spans="1:29" s="1" customFormat="1" ht="15" customHeight="1" x14ac:dyDescent="0.25">
      <c r="A97" s="36">
        <v>92</v>
      </c>
      <c r="B97" s="256" t="s">
        <v>70</v>
      </c>
      <c r="C97" s="256" t="s">
        <v>192</v>
      </c>
      <c r="D97" s="256">
        <v>54.04</v>
      </c>
      <c r="E97" s="645">
        <v>35.299999999999997</v>
      </c>
      <c r="F97" s="256" t="s">
        <v>68</v>
      </c>
      <c r="G97" s="256" t="s">
        <v>29</v>
      </c>
      <c r="H97" s="256">
        <v>53.85</v>
      </c>
      <c r="I97" s="645">
        <v>25</v>
      </c>
      <c r="J97" s="633" t="s">
        <v>69</v>
      </c>
      <c r="K97" s="9" t="s">
        <v>37</v>
      </c>
      <c r="L97" s="241">
        <v>40</v>
      </c>
      <c r="M97" s="260">
        <v>57.49</v>
      </c>
      <c r="N97" s="36" t="s">
        <v>68</v>
      </c>
      <c r="O97" s="8" t="s">
        <v>30</v>
      </c>
      <c r="P97" s="256">
        <v>56.26</v>
      </c>
      <c r="Q97" s="212">
        <v>42</v>
      </c>
      <c r="R97" s="145" t="s">
        <v>69</v>
      </c>
      <c r="S97" s="313" t="s">
        <v>102</v>
      </c>
      <c r="T97" s="53">
        <v>54.87</v>
      </c>
      <c r="U97" s="318">
        <v>40.166666666666664</v>
      </c>
      <c r="V97" s="145" t="s">
        <v>67</v>
      </c>
      <c r="W97" s="313" t="s">
        <v>17</v>
      </c>
      <c r="X97" s="31">
        <v>53.21</v>
      </c>
      <c r="Y97" s="382">
        <v>39.4</v>
      </c>
      <c r="Z97" s="147" t="s">
        <v>66</v>
      </c>
      <c r="AA97" s="380" t="s">
        <v>13</v>
      </c>
      <c r="AB97" s="8">
        <v>51.45</v>
      </c>
      <c r="AC97" s="211">
        <v>29.285714290000001</v>
      </c>
    </row>
    <row r="98" spans="1:29" s="1" customFormat="1" ht="15" customHeight="1" x14ac:dyDescent="0.25">
      <c r="A98" s="36">
        <v>93</v>
      </c>
      <c r="B98" s="256" t="s">
        <v>67</v>
      </c>
      <c r="C98" s="256" t="s">
        <v>88</v>
      </c>
      <c r="D98" s="256">
        <v>54.04</v>
      </c>
      <c r="E98" s="645">
        <v>34.799999999999997</v>
      </c>
      <c r="F98" s="256" t="s">
        <v>70</v>
      </c>
      <c r="G98" s="256" t="s">
        <v>61</v>
      </c>
      <c r="H98" s="256">
        <v>53.85</v>
      </c>
      <c r="I98" s="645">
        <v>25</v>
      </c>
      <c r="J98" s="633" t="s">
        <v>68</v>
      </c>
      <c r="K98" s="9" t="s">
        <v>91</v>
      </c>
      <c r="L98" s="241">
        <v>40</v>
      </c>
      <c r="M98" s="260">
        <v>57.49</v>
      </c>
      <c r="N98" s="36" t="s">
        <v>70</v>
      </c>
      <c r="O98" s="8" t="s">
        <v>39</v>
      </c>
      <c r="P98" s="256">
        <v>56.26</v>
      </c>
      <c r="Q98" s="213">
        <v>40.666666666666664</v>
      </c>
      <c r="R98" s="43" t="s">
        <v>68</v>
      </c>
      <c r="S98" s="18" t="s">
        <v>91</v>
      </c>
      <c r="T98" s="53">
        <v>54.87</v>
      </c>
      <c r="U98" s="151">
        <v>40</v>
      </c>
      <c r="V98" s="43" t="s">
        <v>66</v>
      </c>
      <c r="W98" s="18" t="s">
        <v>4</v>
      </c>
      <c r="X98" s="31">
        <v>53.21</v>
      </c>
      <c r="Y98" s="383">
        <v>39.363636363636367</v>
      </c>
      <c r="Z98" s="114" t="s">
        <v>66</v>
      </c>
      <c r="AA98" s="272" t="s">
        <v>73</v>
      </c>
      <c r="AB98" s="8">
        <v>51.45</v>
      </c>
      <c r="AC98" s="140">
        <v>28</v>
      </c>
    </row>
    <row r="99" spans="1:29" s="1" customFormat="1" ht="15" customHeight="1" x14ac:dyDescent="0.25">
      <c r="A99" s="36">
        <v>94</v>
      </c>
      <c r="B99" s="256" t="s">
        <v>70</v>
      </c>
      <c r="C99" s="256" t="s">
        <v>39</v>
      </c>
      <c r="D99" s="256">
        <v>54.04</v>
      </c>
      <c r="E99" s="645">
        <v>33.799999999999997</v>
      </c>
      <c r="F99" s="256" t="s">
        <v>66</v>
      </c>
      <c r="G99" s="256" t="s">
        <v>72</v>
      </c>
      <c r="H99" s="256">
        <v>53.85</v>
      </c>
      <c r="I99" s="260"/>
      <c r="J99" s="633" t="s">
        <v>68</v>
      </c>
      <c r="K99" s="9" t="s">
        <v>29</v>
      </c>
      <c r="L99" s="241">
        <v>40</v>
      </c>
      <c r="M99" s="260">
        <v>57.49</v>
      </c>
      <c r="N99" s="36" t="s">
        <v>67</v>
      </c>
      <c r="O99" s="8" t="s">
        <v>23</v>
      </c>
      <c r="P99" s="256">
        <v>56.26</v>
      </c>
      <c r="Q99" s="212">
        <v>40.659999999999997</v>
      </c>
      <c r="R99" s="43" t="s">
        <v>70</v>
      </c>
      <c r="S99" s="18" t="s">
        <v>49</v>
      </c>
      <c r="T99" s="53">
        <v>54.87</v>
      </c>
      <c r="U99" s="151">
        <v>38.888888888888886</v>
      </c>
      <c r="V99" s="43" t="s">
        <v>70</v>
      </c>
      <c r="W99" s="18" t="s">
        <v>45</v>
      </c>
      <c r="X99" s="31">
        <v>53.21</v>
      </c>
      <c r="Y99" s="383">
        <v>39.333333333333336</v>
      </c>
      <c r="Z99" s="114" t="s">
        <v>67</v>
      </c>
      <c r="AA99" s="270" t="s">
        <v>89</v>
      </c>
      <c r="AB99" s="8">
        <v>51.45</v>
      </c>
      <c r="AC99" s="140">
        <v>28</v>
      </c>
    </row>
    <row r="100" spans="1:29" s="1" customFormat="1" ht="15" customHeight="1" x14ac:dyDescent="0.25">
      <c r="A100" s="36">
        <v>95</v>
      </c>
      <c r="B100" s="256" t="s">
        <v>70</v>
      </c>
      <c r="C100" s="256" t="s">
        <v>198</v>
      </c>
      <c r="D100" s="256">
        <v>54.04</v>
      </c>
      <c r="E100" s="645">
        <v>21.29</v>
      </c>
      <c r="F100" s="256" t="s">
        <v>66</v>
      </c>
      <c r="G100" s="256" t="s">
        <v>9</v>
      </c>
      <c r="H100" s="256">
        <v>53.85</v>
      </c>
      <c r="I100" s="260"/>
      <c r="J100" s="633" t="s">
        <v>71</v>
      </c>
      <c r="K100" s="223" t="s">
        <v>63</v>
      </c>
      <c r="L100" s="240">
        <v>39.6</v>
      </c>
      <c r="M100" s="260">
        <v>57.49</v>
      </c>
      <c r="N100" s="36" t="s">
        <v>70</v>
      </c>
      <c r="O100" s="8" t="s">
        <v>56</v>
      </c>
      <c r="P100" s="256">
        <v>56.26</v>
      </c>
      <c r="Q100" s="212">
        <v>40.375</v>
      </c>
      <c r="R100" s="43" t="s">
        <v>70</v>
      </c>
      <c r="S100" s="18" t="s">
        <v>58</v>
      </c>
      <c r="T100" s="53">
        <v>54.87</v>
      </c>
      <c r="U100" s="151">
        <v>38.285714285714285</v>
      </c>
      <c r="V100" s="43" t="s">
        <v>70</v>
      </c>
      <c r="W100" s="18" t="s">
        <v>48</v>
      </c>
      <c r="X100" s="31">
        <v>53.21</v>
      </c>
      <c r="Y100" s="383">
        <v>39</v>
      </c>
      <c r="Z100" s="114" t="s">
        <v>67</v>
      </c>
      <c r="AA100" s="271" t="s">
        <v>76</v>
      </c>
      <c r="AB100" s="8">
        <v>51.45</v>
      </c>
      <c r="AC100" s="140">
        <v>26</v>
      </c>
    </row>
    <row r="101" spans="1:29" s="1" customFormat="1" ht="15" customHeight="1" x14ac:dyDescent="0.25">
      <c r="A101" s="36">
        <v>96</v>
      </c>
      <c r="B101" s="256" t="s">
        <v>66</v>
      </c>
      <c r="C101" s="256" t="s">
        <v>72</v>
      </c>
      <c r="D101" s="256">
        <v>54.04</v>
      </c>
      <c r="E101" s="260"/>
      <c r="F101" s="256" t="s">
        <v>66</v>
      </c>
      <c r="G101" s="256" t="s">
        <v>73</v>
      </c>
      <c r="H101" s="256">
        <v>53.85</v>
      </c>
      <c r="I101" s="260"/>
      <c r="J101" s="633" t="s">
        <v>69</v>
      </c>
      <c r="K101" s="9" t="s">
        <v>102</v>
      </c>
      <c r="L101" s="241">
        <v>37.67</v>
      </c>
      <c r="M101" s="260">
        <v>57.49</v>
      </c>
      <c r="N101" s="36" t="s">
        <v>67</v>
      </c>
      <c r="O101" s="8" t="s">
        <v>88</v>
      </c>
      <c r="P101" s="256">
        <v>56.26</v>
      </c>
      <c r="Q101" s="213">
        <v>39.75</v>
      </c>
      <c r="R101" s="43" t="s">
        <v>69</v>
      </c>
      <c r="S101" s="18" t="s">
        <v>100</v>
      </c>
      <c r="T101" s="53">
        <v>54.87</v>
      </c>
      <c r="U101" s="151">
        <v>38.200000000000003</v>
      </c>
      <c r="V101" s="43" t="s">
        <v>70</v>
      </c>
      <c r="W101" s="18" t="s">
        <v>61</v>
      </c>
      <c r="X101" s="31">
        <v>53.21</v>
      </c>
      <c r="Y101" s="383">
        <v>38.444444444444443</v>
      </c>
      <c r="Z101" s="114" t="s">
        <v>66</v>
      </c>
      <c r="AA101" s="125" t="s">
        <v>74</v>
      </c>
      <c r="AB101" s="8">
        <v>51.45</v>
      </c>
      <c r="AC101" s="140"/>
    </row>
    <row r="102" spans="1:29" s="1" customFormat="1" ht="15" customHeight="1" x14ac:dyDescent="0.25">
      <c r="A102" s="36">
        <v>97</v>
      </c>
      <c r="B102" s="256" t="s">
        <v>66</v>
      </c>
      <c r="C102" s="256" t="s">
        <v>73</v>
      </c>
      <c r="D102" s="256">
        <v>54.04</v>
      </c>
      <c r="E102" s="260"/>
      <c r="F102" s="256" t="s">
        <v>67</v>
      </c>
      <c r="G102" s="256" t="s">
        <v>14</v>
      </c>
      <c r="H102" s="256">
        <v>53.85</v>
      </c>
      <c r="I102" s="260"/>
      <c r="J102" s="633" t="s">
        <v>67</v>
      </c>
      <c r="K102" s="9" t="s">
        <v>114</v>
      </c>
      <c r="L102" s="307">
        <v>37</v>
      </c>
      <c r="M102" s="260">
        <v>57.49</v>
      </c>
      <c r="N102" s="36" t="s">
        <v>70</v>
      </c>
      <c r="O102" s="8" t="s">
        <v>60</v>
      </c>
      <c r="P102" s="256">
        <v>56.26</v>
      </c>
      <c r="Q102" s="213">
        <v>39.166666666666664</v>
      </c>
      <c r="R102" s="43" t="s">
        <v>70</v>
      </c>
      <c r="S102" s="18" t="s">
        <v>39</v>
      </c>
      <c r="T102" s="53">
        <v>54.87</v>
      </c>
      <c r="U102" s="151">
        <v>38</v>
      </c>
      <c r="V102" s="43" t="s">
        <v>66</v>
      </c>
      <c r="W102" s="18" t="s">
        <v>13</v>
      </c>
      <c r="X102" s="31">
        <v>53.21</v>
      </c>
      <c r="Y102" s="383">
        <v>38.375</v>
      </c>
      <c r="Z102" s="114" t="s">
        <v>66</v>
      </c>
      <c r="AA102" s="9" t="s">
        <v>11</v>
      </c>
      <c r="AB102" s="8">
        <v>51.45</v>
      </c>
      <c r="AC102" s="137"/>
    </row>
    <row r="103" spans="1:29" s="1" customFormat="1" ht="15" customHeight="1" x14ac:dyDescent="0.25">
      <c r="A103" s="36">
        <v>98</v>
      </c>
      <c r="B103" s="256" t="s">
        <v>67</v>
      </c>
      <c r="C103" s="256" t="s">
        <v>14</v>
      </c>
      <c r="D103" s="256">
        <v>54.04</v>
      </c>
      <c r="E103" s="260"/>
      <c r="F103" s="256" t="s">
        <v>67</v>
      </c>
      <c r="G103" s="256" t="s">
        <v>17</v>
      </c>
      <c r="H103" s="256">
        <v>53.85</v>
      </c>
      <c r="I103" s="260"/>
      <c r="J103" s="633" t="s">
        <v>68</v>
      </c>
      <c r="K103" s="9" t="s">
        <v>94</v>
      </c>
      <c r="L103" s="241">
        <v>36.6</v>
      </c>
      <c r="M103" s="260">
        <v>57.49</v>
      </c>
      <c r="N103" s="36" t="s">
        <v>69</v>
      </c>
      <c r="O103" s="8" t="s">
        <v>100</v>
      </c>
      <c r="P103" s="256">
        <v>56.26</v>
      </c>
      <c r="Q103" s="213">
        <v>39</v>
      </c>
      <c r="R103" s="43" t="s">
        <v>66</v>
      </c>
      <c r="S103" s="18" t="s">
        <v>8</v>
      </c>
      <c r="T103" s="53">
        <v>54.87</v>
      </c>
      <c r="U103" s="151">
        <v>38</v>
      </c>
      <c r="V103" s="43" t="s">
        <v>68</v>
      </c>
      <c r="W103" s="18" t="s">
        <v>94</v>
      </c>
      <c r="X103" s="31">
        <v>53.21</v>
      </c>
      <c r="Y103" s="383">
        <v>37</v>
      </c>
      <c r="Z103" s="114" t="s">
        <v>67</v>
      </c>
      <c r="AA103" s="9" t="s">
        <v>15</v>
      </c>
      <c r="AB103" s="8">
        <v>51.45</v>
      </c>
      <c r="AC103" s="135"/>
    </row>
    <row r="104" spans="1:29" s="1" customFormat="1" ht="15" customHeight="1" x14ac:dyDescent="0.25">
      <c r="A104" s="36">
        <v>99</v>
      </c>
      <c r="B104" s="256" t="s">
        <v>67</v>
      </c>
      <c r="C104" s="256" t="s">
        <v>75</v>
      </c>
      <c r="D104" s="256">
        <v>54.04</v>
      </c>
      <c r="E104" s="260"/>
      <c r="F104" s="256" t="s">
        <v>67</v>
      </c>
      <c r="G104" s="256" t="s">
        <v>76</v>
      </c>
      <c r="H104" s="256">
        <v>53.85</v>
      </c>
      <c r="I104" s="260"/>
      <c r="J104" s="633" t="s">
        <v>69</v>
      </c>
      <c r="K104" s="9" t="s">
        <v>38</v>
      </c>
      <c r="L104" s="240">
        <v>36</v>
      </c>
      <c r="M104" s="260">
        <v>57.49</v>
      </c>
      <c r="N104" s="36" t="s">
        <v>69</v>
      </c>
      <c r="O104" s="8" t="s">
        <v>98</v>
      </c>
      <c r="P104" s="256">
        <v>56.26</v>
      </c>
      <c r="Q104" s="213">
        <v>38.299999999999997</v>
      </c>
      <c r="R104" s="145" t="s">
        <v>70</v>
      </c>
      <c r="S104" s="313" t="s">
        <v>57</v>
      </c>
      <c r="T104" s="53">
        <v>54.87</v>
      </c>
      <c r="U104" s="318">
        <v>37</v>
      </c>
      <c r="V104" s="145" t="s">
        <v>68</v>
      </c>
      <c r="W104" s="313" t="s">
        <v>32</v>
      </c>
      <c r="X104" s="31">
        <v>53.21</v>
      </c>
      <c r="Y104" s="382">
        <v>36.833333333333336</v>
      </c>
      <c r="Z104" s="114" t="s">
        <v>67</v>
      </c>
      <c r="AA104" s="126" t="s">
        <v>114</v>
      </c>
      <c r="AB104" s="8">
        <v>51.45</v>
      </c>
      <c r="AC104" s="135"/>
    </row>
    <row r="105" spans="1:29" s="1" customFormat="1" ht="15" customHeight="1" thickBot="1" x14ac:dyDescent="0.3">
      <c r="A105" s="39">
        <v>100</v>
      </c>
      <c r="B105" s="257" t="s">
        <v>67</v>
      </c>
      <c r="C105" s="257" t="s">
        <v>17</v>
      </c>
      <c r="D105" s="257">
        <v>54.04</v>
      </c>
      <c r="E105" s="261"/>
      <c r="F105" s="257" t="s">
        <v>67</v>
      </c>
      <c r="G105" s="257" t="s">
        <v>114</v>
      </c>
      <c r="H105" s="257">
        <v>53.85</v>
      </c>
      <c r="I105" s="261"/>
      <c r="J105" s="635" t="s">
        <v>66</v>
      </c>
      <c r="K105" s="15" t="s">
        <v>110</v>
      </c>
      <c r="L105" s="309">
        <v>35.5</v>
      </c>
      <c r="M105" s="494">
        <v>57.49</v>
      </c>
      <c r="N105" s="141" t="s">
        <v>70</v>
      </c>
      <c r="O105" s="60" t="s">
        <v>54</v>
      </c>
      <c r="P105" s="259">
        <v>56.26</v>
      </c>
      <c r="Q105" s="222">
        <v>38</v>
      </c>
      <c r="R105" s="44" t="s">
        <v>68</v>
      </c>
      <c r="S105" s="20" t="s">
        <v>94</v>
      </c>
      <c r="T105" s="57">
        <v>54.87</v>
      </c>
      <c r="U105" s="152">
        <v>37</v>
      </c>
      <c r="V105" s="44" t="s">
        <v>68</v>
      </c>
      <c r="W105" s="20" t="s">
        <v>93</v>
      </c>
      <c r="X105" s="59">
        <v>53.21</v>
      </c>
      <c r="Y105" s="384">
        <v>35.75</v>
      </c>
      <c r="Z105" s="115" t="s">
        <v>67</v>
      </c>
      <c r="AA105" s="15" t="s">
        <v>88</v>
      </c>
      <c r="AB105" s="65">
        <v>51.45</v>
      </c>
      <c r="AC105" s="139"/>
    </row>
    <row r="106" spans="1:29" s="1" customFormat="1" ht="15" customHeight="1" x14ac:dyDescent="0.25">
      <c r="A106" s="144">
        <v>101</v>
      </c>
      <c r="B106" s="258" t="s">
        <v>67</v>
      </c>
      <c r="C106" s="258" t="s">
        <v>20</v>
      </c>
      <c r="D106" s="258">
        <v>54.04</v>
      </c>
      <c r="E106" s="262"/>
      <c r="F106" s="258" t="s">
        <v>67</v>
      </c>
      <c r="G106" s="258" t="s">
        <v>88</v>
      </c>
      <c r="H106" s="258">
        <v>53.85</v>
      </c>
      <c r="I106" s="262"/>
      <c r="J106" s="638" t="s">
        <v>70</v>
      </c>
      <c r="K106" s="146" t="s">
        <v>39</v>
      </c>
      <c r="L106" s="307">
        <v>35</v>
      </c>
      <c r="M106" s="493">
        <v>57.49</v>
      </c>
      <c r="N106" s="38" t="s">
        <v>70</v>
      </c>
      <c r="O106" s="63" t="s">
        <v>55</v>
      </c>
      <c r="P106" s="255">
        <v>56.26</v>
      </c>
      <c r="Q106" s="217">
        <v>37</v>
      </c>
      <c r="R106" s="48" t="s">
        <v>70</v>
      </c>
      <c r="S106" s="19" t="s">
        <v>47</v>
      </c>
      <c r="T106" s="61">
        <v>54.87</v>
      </c>
      <c r="U106" s="362">
        <v>37</v>
      </c>
      <c r="V106" s="113" t="s">
        <v>67</v>
      </c>
      <c r="W106" s="299" t="s">
        <v>114</v>
      </c>
      <c r="X106" s="62">
        <v>53.21</v>
      </c>
      <c r="Y106" s="362">
        <v>35.5</v>
      </c>
      <c r="Z106" s="113" t="s">
        <v>67</v>
      </c>
      <c r="AA106" s="13" t="s">
        <v>21</v>
      </c>
      <c r="AB106" s="63">
        <v>51.45</v>
      </c>
      <c r="AC106" s="133"/>
    </row>
    <row r="107" spans="1:29" s="1" customFormat="1" ht="15" customHeight="1" x14ac:dyDescent="0.25">
      <c r="A107" s="36">
        <v>102</v>
      </c>
      <c r="B107" s="256" t="s">
        <v>68</v>
      </c>
      <c r="C107" s="256" t="s">
        <v>91</v>
      </c>
      <c r="D107" s="256">
        <v>54.04</v>
      </c>
      <c r="E107" s="260"/>
      <c r="F107" s="256" t="s">
        <v>67</v>
      </c>
      <c r="G107" s="256" t="s">
        <v>20</v>
      </c>
      <c r="H107" s="256">
        <v>53.85</v>
      </c>
      <c r="I107" s="260"/>
      <c r="J107" s="633" t="s">
        <v>68</v>
      </c>
      <c r="K107" s="9" t="s">
        <v>32</v>
      </c>
      <c r="L107" s="241">
        <v>29.6</v>
      </c>
      <c r="M107" s="260">
        <v>57.49</v>
      </c>
      <c r="N107" s="36" t="s">
        <v>66</v>
      </c>
      <c r="O107" s="8" t="s">
        <v>13</v>
      </c>
      <c r="P107" s="256">
        <v>56.26</v>
      </c>
      <c r="Q107" s="213">
        <v>36</v>
      </c>
      <c r="R107" s="43" t="s">
        <v>68</v>
      </c>
      <c r="S107" s="18" t="s">
        <v>32</v>
      </c>
      <c r="T107" s="53">
        <v>54.87</v>
      </c>
      <c r="U107" s="363">
        <v>37</v>
      </c>
      <c r="V107" s="114" t="s">
        <v>69</v>
      </c>
      <c r="W107" s="18" t="s">
        <v>36</v>
      </c>
      <c r="X107" s="31">
        <v>53.21</v>
      </c>
      <c r="Y107" s="363">
        <v>34.25</v>
      </c>
      <c r="Z107" s="114" t="s">
        <v>68</v>
      </c>
      <c r="AA107" s="9" t="s">
        <v>27</v>
      </c>
      <c r="AB107" s="8">
        <v>51.45</v>
      </c>
      <c r="AC107" s="134"/>
    </row>
    <row r="108" spans="1:29" s="1" customFormat="1" ht="15" customHeight="1" x14ac:dyDescent="0.25">
      <c r="A108" s="36">
        <v>103</v>
      </c>
      <c r="B108" s="256" t="s">
        <v>68</v>
      </c>
      <c r="C108" s="256" t="s">
        <v>29</v>
      </c>
      <c r="D108" s="256">
        <v>54.04</v>
      </c>
      <c r="E108" s="260"/>
      <c r="F108" s="256" t="s">
        <v>67</v>
      </c>
      <c r="G108" s="256" t="s">
        <v>21</v>
      </c>
      <c r="H108" s="256">
        <v>53.85</v>
      </c>
      <c r="I108" s="260"/>
      <c r="J108" s="633" t="s">
        <v>67</v>
      </c>
      <c r="K108" s="9" t="s">
        <v>88</v>
      </c>
      <c r="L108" s="241">
        <v>25</v>
      </c>
      <c r="M108" s="260">
        <v>57.49</v>
      </c>
      <c r="N108" s="36" t="s">
        <v>69</v>
      </c>
      <c r="O108" s="8" t="s">
        <v>37</v>
      </c>
      <c r="P108" s="256">
        <v>56.26</v>
      </c>
      <c r="Q108" s="213">
        <v>36</v>
      </c>
      <c r="R108" s="43" t="s">
        <v>66</v>
      </c>
      <c r="S108" s="18" t="s">
        <v>13</v>
      </c>
      <c r="T108" s="53">
        <v>54.87</v>
      </c>
      <c r="U108" s="363">
        <v>34</v>
      </c>
      <c r="V108" s="114" t="s">
        <v>67</v>
      </c>
      <c r="W108" s="33" t="s">
        <v>76</v>
      </c>
      <c r="X108" s="31">
        <v>53.21</v>
      </c>
      <c r="Y108" s="363">
        <v>33</v>
      </c>
      <c r="Z108" s="114" t="s">
        <v>68</v>
      </c>
      <c r="AA108" s="9" t="s">
        <v>29</v>
      </c>
      <c r="AB108" s="8">
        <v>51.45</v>
      </c>
      <c r="AC108" s="135"/>
    </row>
    <row r="109" spans="1:29" s="1" customFormat="1" ht="15" customHeight="1" x14ac:dyDescent="0.25">
      <c r="A109" s="36">
        <v>104</v>
      </c>
      <c r="B109" s="256" t="s">
        <v>68</v>
      </c>
      <c r="C109" s="258" t="s">
        <v>30</v>
      </c>
      <c r="D109" s="256">
        <v>54.04</v>
      </c>
      <c r="E109" s="260"/>
      <c r="F109" s="256" t="s">
        <v>68</v>
      </c>
      <c r="G109" s="256" t="s">
        <v>30</v>
      </c>
      <c r="H109" s="256">
        <v>53.85</v>
      </c>
      <c r="I109" s="260"/>
      <c r="J109" s="633" t="s">
        <v>69</v>
      </c>
      <c r="K109" s="9" t="s">
        <v>162</v>
      </c>
      <c r="L109" s="240">
        <v>25</v>
      </c>
      <c r="M109" s="260">
        <v>57.49</v>
      </c>
      <c r="N109" s="36" t="s">
        <v>68</v>
      </c>
      <c r="O109" s="8" t="s">
        <v>29</v>
      </c>
      <c r="P109" s="256">
        <v>56.26</v>
      </c>
      <c r="Q109" s="213">
        <v>25</v>
      </c>
      <c r="R109" s="43" t="s">
        <v>68</v>
      </c>
      <c r="S109" s="18" t="s">
        <v>93</v>
      </c>
      <c r="T109" s="53">
        <v>54.87</v>
      </c>
      <c r="U109" s="363">
        <v>34</v>
      </c>
      <c r="V109" s="114" t="s">
        <v>68</v>
      </c>
      <c r="W109" s="18" t="s">
        <v>28</v>
      </c>
      <c r="X109" s="31">
        <v>53.21</v>
      </c>
      <c r="Y109" s="363">
        <v>32.727272727272727</v>
      </c>
      <c r="Z109" s="114" t="s">
        <v>68</v>
      </c>
      <c r="AA109" s="9" t="s">
        <v>30</v>
      </c>
      <c r="AB109" s="8">
        <v>51.45</v>
      </c>
      <c r="AC109" s="134"/>
    </row>
    <row r="110" spans="1:29" s="1" customFormat="1" ht="15" customHeight="1" x14ac:dyDescent="0.25">
      <c r="A110" s="36">
        <v>105</v>
      </c>
      <c r="B110" s="258" t="s">
        <v>68</v>
      </c>
      <c r="C110" s="256" t="s">
        <v>93</v>
      </c>
      <c r="D110" s="258">
        <v>54.04</v>
      </c>
      <c r="E110" s="262"/>
      <c r="F110" s="258" t="s">
        <v>68</v>
      </c>
      <c r="G110" s="258" t="s">
        <v>138</v>
      </c>
      <c r="H110" s="258">
        <v>53.85</v>
      </c>
      <c r="I110" s="262"/>
      <c r="J110" s="258" t="s">
        <v>65</v>
      </c>
      <c r="K110" s="258" t="s">
        <v>82</v>
      </c>
      <c r="L110" s="258"/>
      <c r="M110" s="260">
        <v>57.49</v>
      </c>
      <c r="N110" s="114" t="s">
        <v>66</v>
      </c>
      <c r="O110" s="353" t="s">
        <v>163</v>
      </c>
      <c r="P110" s="256">
        <v>56.26</v>
      </c>
      <c r="Q110" s="262"/>
      <c r="R110" s="43" t="s">
        <v>67</v>
      </c>
      <c r="S110" s="18" t="s">
        <v>14</v>
      </c>
      <c r="T110" s="53">
        <v>54.87</v>
      </c>
      <c r="U110" s="363">
        <v>33</v>
      </c>
      <c r="V110" s="114" t="s">
        <v>66</v>
      </c>
      <c r="W110" s="32" t="s">
        <v>73</v>
      </c>
      <c r="X110" s="31">
        <v>53.21</v>
      </c>
      <c r="Y110" s="363">
        <v>30.666666666666668</v>
      </c>
      <c r="Z110" s="114" t="s">
        <v>68</v>
      </c>
      <c r="AA110" s="223" t="s">
        <v>138</v>
      </c>
      <c r="AB110" s="8">
        <v>51.45</v>
      </c>
      <c r="AC110" s="136"/>
    </row>
    <row r="111" spans="1:29" s="1" customFormat="1" ht="15" customHeight="1" x14ac:dyDescent="0.25">
      <c r="A111" s="36">
        <v>106</v>
      </c>
      <c r="B111" s="256" t="s">
        <v>68</v>
      </c>
      <c r="C111" s="256" t="s">
        <v>32</v>
      </c>
      <c r="D111" s="256">
        <v>54.04</v>
      </c>
      <c r="E111" s="260"/>
      <c r="F111" s="256" t="s">
        <v>68</v>
      </c>
      <c r="G111" s="256" t="s">
        <v>93</v>
      </c>
      <c r="H111" s="256">
        <v>53.85</v>
      </c>
      <c r="I111" s="260"/>
      <c r="J111" s="256" t="s">
        <v>66</v>
      </c>
      <c r="K111" s="256" t="s">
        <v>73</v>
      </c>
      <c r="L111" s="256"/>
      <c r="M111" s="260">
        <v>57.49</v>
      </c>
      <c r="N111" s="114" t="s">
        <v>66</v>
      </c>
      <c r="O111" s="264" t="s">
        <v>73</v>
      </c>
      <c r="P111" s="256">
        <v>56.26</v>
      </c>
      <c r="Q111" s="260"/>
      <c r="R111" s="43" t="s">
        <v>67</v>
      </c>
      <c r="S111" s="18" t="s">
        <v>88</v>
      </c>
      <c r="T111" s="53">
        <v>54.87</v>
      </c>
      <c r="U111" s="363">
        <v>18</v>
      </c>
      <c r="V111" s="114" t="s">
        <v>66</v>
      </c>
      <c r="W111" s="18" t="s">
        <v>11</v>
      </c>
      <c r="X111" s="31">
        <v>53.21</v>
      </c>
      <c r="Y111" s="368"/>
      <c r="Z111" s="114" t="s">
        <v>68</v>
      </c>
      <c r="AA111" s="9" t="s">
        <v>93</v>
      </c>
      <c r="AB111" s="8">
        <v>51.45</v>
      </c>
      <c r="AC111" s="135"/>
    </row>
    <row r="112" spans="1:29" s="1" customFormat="1" ht="15" customHeight="1" x14ac:dyDescent="0.25">
      <c r="A112" s="36">
        <v>107</v>
      </c>
      <c r="B112" s="256" t="s">
        <v>68</v>
      </c>
      <c r="C112" s="256" t="s">
        <v>28</v>
      </c>
      <c r="D112" s="256">
        <v>54.04</v>
      </c>
      <c r="E112" s="260"/>
      <c r="F112" s="256" t="s">
        <v>69</v>
      </c>
      <c r="G112" s="256" t="s">
        <v>162</v>
      </c>
      <c r="H112" s="256">
        <v>53.85</v>
      </c>
      <c r="I112" s="260"/>
      <c r="J112" s="256" t="s">
        <v>66</v>
      </c>
      <c r="K112" s="256" t="s">
        <v>13</v>
      </c>
      <c r="L112" s="256"/>
      <c r="M112" s="260">
        <v>57.49</v>
      </c>
      <c r="N112" s="366" t="s">
        <v>66</v>
      </c>
      <c r="O112" s="264" t="s">
        <v>74</v>
      </c>
      <c r="P112" s="256">
        <v>56.26</v>
      </c>
      <c r="Q112" s="260"/>
      <c r="R112" s="43" t="s">
        <v>66</v>
      </c>
      <c r="S112" s="32" t="s">
        <v>72</v>
      </c>
      <c r="T112" s="53">
        <v>54.87</v>
      </c>
      <c r="U112" s="171"/>
      <c r="V112" s="114" t="s">
        <v>67</v>
      </c>
      <c r="W112" s="18" t="s">
        <v>88</v>
      </c>
      <c r="X112" s="31">
        <v>53.21</v>
      </c>
      <c r="Y112" s="368"/>
      <c r="Z112" s="114" t="s">
        <v>69</v>
      </c>
      <c r="AA112" s="9" t="s">
        <v>98</v>
      </c>
      <c r="AB112" s="8">
        <v>51.45</v>
      </c>
      <c r="AC112" s="135"/>
    </row>
    <row r="113" spans="1:29" s="1" customFormat="1" ht="15" customHeight="1" x14ac:dyDescent="0.25">
      <c r="A113" s="36">
        <v>108</v>
      </c>
      <c r="B113" s="256" t="s">
        <v>69</v>
      </c>
      <c r="C113" s="256" t="s">
        <v>37</v>
      </c>
      <c r="D113" s="256">
        <v>54.04</v>
      </c>
      <c r="E113" s="260"/>
      <c r="F113" s="256" t="s">
        <v>69</v>
      </c>
      <c r="G113" s="256" t="s">
        <v>95</v>
      </c>
      <c r="H113" s="256">
        <v>53.85</v>
      </c>
      <c r="I113" s="260"/>
      <c r="J113" s="256" t="s">
        <v>67</v>
      </c>
      <c r="K113" s="256" t="s">
        <v>16</v>
      </c>
      <c r="L113" s="256"/>
      <c r="M113" s="260">
        <v>57.49</v>
      </c>
      <c r="N113" s="114" t="s">
        <v>67</v>
      </c>
      <c r="O113" s="265" t="s">
        <v>19</v>
      </c>
      <c r="P113" s="256">
        <v>56.26</v>
      </c>
      <c r="Q113" s="260"/>
      <c r="R113" s="43" t="s">
        <v>66</v>
      </c>
      <c r="S113" s="32" t="s">
        <v>73</v>
      </c>
      <c r="T113" s="53">
        <v>54.87</v>
      </c>
      <c r="U113" s="116"/>
      <c r="V113" s="114" t="s">
        <v>68</v>
      </c>
      <c r="W113" s="18" t="s">
        <v>30</v>
      </c>
      <c r="X113" s="31">
        <v>53.21</v>
      </c>
      <c r="Y113" s="368"/>
      <c r="Z113" s="114" t="s">
        <v>70</v>
      </c>
      <c r="AA113" s="9" t="s">
        <v>41</v>
      </c>
      <c r="AB113" s="8">
        <v>51.45</v>
      </c>
      <c r="AC113" s="135"/>
    </row>
    <row r="114" spans="1:29" s="1" customFormat="1" ht="15" customHeight="1" x14ac:dyDescent="0.25">
      <c r="A114" s="36">
        <v>109</v>
      </c>
      <c r="B114" s="256" t="s">
        <v>69</v>
      </c>
      <c r="C114" s="256" t="s">
        <v>162</v>
      </c>
      <c r="D114" s="256">
        <v>54.04</v>
      </c>
      <c r="E114" s="260"/>
      <c r="F114" s="256" t="s">
        <v>69</v>
      </c>
      <c r="G114" s="256" t="s">
        <v>38</v>
      </c>
      <c r="H114" s="256">
        <v>53.85</v>
      </c>
      <c r="I114" s="260"/>
      <c r="J114" s="256" t="s">
        <v>67</v>
      </c>
      <c r="K114" s="256" t="s">
        <v>76</v>
      </c>
      <c r="L114" s="256"/>
      <c r="M114" s="260">
        <v>57.49</v>
      </c>
      <c r="N114" s="114" t="s">
        <v>67</v>
      </c>
      <c r="O114" s="266" t="s">
        <v>114</v>
      </c>
      <c r="P114" s="256">
        <v>56.26</v>
      </c>
      <c r="Q114" s="260"/>
      <c r="R114" s="43" t="s">
        <v>66</v>
      </c>
      <c r="S114" s="32" t="s">
        <v>74</v>
      </c>
      <c r="T114" s="53">
        <v>54.87</v>
      </c>
      <c r="U114" s="117"/>
      <c r="V114" s="114" t="s">
        <v>68</v>
      </c>
      <c r="W114" s="267" t="s">
        <v>138</v>
      </c>
      <c r="X114" s="31">
        <v>53.21</v>
      </c>
      <c r="Y114" s="369"/>
      <c r="Z114" s="114" t="s">
        <v>70</v>
      </c>
      <c r="AA114" s="9" t="s">
        <v>47</v>
      </c>
      <c r="AB114" s="8">
        <v>51.45</v>
      </c>
      <c r="AC114" s="137"/>
    </row>
    <row r="115" spans="1:29" s="1" customFormat="1" ht="15" customHeight="1" thickBot="1" x14ac:dyDescent="0.3">
      <c r="A115" s="39">
        <v>110</v>
      </c>
      <c r="B115" s="257" t="s">
        <v>69</v>
      </c>
      <c r="C115" s="257" t="s">
        <v>95</v>
      </c>
      <c r="D115" s="257">
        <v>54.04</v>
      </c>
      <c r="E115" s="261"/>
      <c r="F115" s="257" t="s">
        <v>70</v>
      </c>
      <c r="G115" s="257" t="s">
        <v>41</v>
      </c>
      <c r="H115" s="257">
        <v>53.85</v>
      </c>
      <c r="I115" s="261"/>
      <c r="J115" s="257" t="s">
        <v>67</v>
      </c>
      <c r="K115" s="257" t="s">
        <v>20</v>
      </c>
      <c r="L115" s="257"/>
      <c r="M115" s="261">
        <v>57.49</v>
      </c>
      <c r="N115" s="115" t="s">
        <v>68</v>
      </c>
      <c r="O115" s="15" t="s">
        <v>27</v>
      </c>
      <c r="P115" s="257">
        <v>56.26</v>
      </c>
      <c r="Q115" s="261"/>
      <c r="R115" s="44" t="s">
        <v>67</v>
      </c>
      <c r="S115" s="355" t="s">
        <v>75</v>
      </c>
      <c r="T115" s="64">
        <v>54.87</v>
      </c>
      <c r="U115" s="364"/>
      <c r="V115" s="115" t="s">
        <v>70</v>
      </c>
      <c r="W115" s="263" t="s">
        <v>41</v>
      </c>
      <c r="X115" s="34">
        <v>53.21</v>
      </c>
      <c r="Y115" s="91"/>
      <c r="Z115" s="115" t="s">
        <v>70</v>
      </c>
      <c r="AA115" s="15" t="s">
        <v>57</v>
      </c>
      <c r="AB115" s="65">
        <v>51.45</v>
      </c>
      <c r="AC115" s="139"/>
    </row>
    <row r="116" spans="1:29" s="1" customFormat="1" ht="15" customHeight="1" x14ac:dyDescent="0.25">
      <c r="A116" s="38">
        <v>111</v>
      </c>
      <c r="B116" s="255" t="s">
        <v>69</v>
      </c>
      <c r="C116" s="255" t="s">
        <v>38</v>
      </c>
      <c r="D116" s="255">
        <v>54.04</v>
      </c>
      <c r="E116" s="493"/>
      <c r="F116" s="255" t="s">
        <v>70</v>
      </c>
      <c r="G116" s="255" t="s">
        <v>45</v>
      </c>
      <c r="H116" s="255">
        <v>53.85</v>
      </c>
      <c r="I116" s="493"/>
      <c r="J116" s="255" t="s">
        <v>68</v>
      </c>
      <c r="K116" s="255" t="s">
        <v>138</v>
      </c>
      <c r="L116" s="255"/>
      <c r="M116" s="493">
        <v>57.49</v>
      </c>
      <c r="N116" s="113" t="s">
        <v>69</v>
      </c>
      <c r="O116" s="254" t="s">
        <v>162</v>
      </c>
      <c r="P116" s="255">
        <v>56.26</v>
      </c>
      <c r="Q116" s="493"/>
      <c r="R116" s="113" t="s">
        <v>67</v>
      </c>
      <c r="S116" s="299" t="s">
        <v>76</v>
      </c>
      <c r="T116" s="61">
        <v>54.87</v>
      </c>
      <c r="U116" s="365"/>
      <c r="V116" s="113" t="s">
        <v>70</v>
      </c>
      <c r="W116" s="314" t="s">
        <v>52</v>
      </c>
      <c r="X116" s="62">
        <v>53.21</v>
      </c>
      <c r="Y116" s="370"/>
      <c r="Z116" s="113" t="s">
        <v>71</v>
      </c>
      <c r="AA116" s="254" t="s">
        <v>152</v>
      </c>
      <c r="AB116" s="63">
        <v>51.45</v>
      </c>
      <c r="AC116" s="385"/>
    </row>
    <row r="117" spans="1:29" s="1" customFormat="1" ht="15" customHeight="1" x14ac:dyDescent="0.25">
      <c r="A117" s="36">
        <v>112</v>
      </c>
      <c r="B117" s="256" t="s">
        <v>70</v>
      </c>
      <c r="C117" s="256" t="s">
        <v>41</v>
      </c>
      <c r="D117" s="256">
        <v>54.04</v>
      </c>
      <c r="E117" s="260"/>
      <c r="F117" s="256" t="s">
        <v>70</v>
      </c>
      <c r="G117" s="256" t="s">
        <v>48</v>
      </c>
      <c r="H117" s="256">
        <v>53.85</v>
      </c>
      <c r="I117" s="260"/>
      <c r="J117" s="256" t="s">
        <v>68</v>
      </c>
      <c r="K117" s="256" t="s">
        <v>93</v>
      </c>
      <c r="L117" s="256"/>
      <c r="M117" s="260">
        <v>57.49</v>
      </c>
      <c r="N117" s="114" t="s">
        <v>70</v>
      </c>
      <c r="O117" s="110" t="s">
        <v>41</v>
      </c>
      <c r="P117" s="256">
        <v>56.26</v>
      </c>
      <c r="Q117" s="260"/>
      <c r="R117" s="114" t="s">
        <v>67</v>
      </c>
      <c r="S117" s="33" t="s">
        <v>114</v>
      </c>
      <c r="T117" s="53">
        <v>54.87</v>
      </c>
      <c r="U117" s="116"/>
      <c r="V117" s="114" t="s">
        <v>71</v>
      </c>
      <c r="W117" s="18" t="s">
        <v>63</v>
      </c>
      <c r="X117" s="31">
        <v>53.21</v>
      </c>
      <c r="Y117" s="87"/>
      <c r="Z117" s="114" t="s">
        <v>71</v>
      </c>
      <c r="AA117" s="9" t="s">
        <v>63</v>
      </c>
      <c r="AB117" s="8">
        <v>51.45</v>
      </c>
      <c r="AC117" s="135"/>
    </row>
    <row r="118" spans="1:29" s="1" customFormat="1" ht="15" customHeight="1" x14ac:dyDescent="0.25">
      <c r="A118" s="36">
        <v>113</v>
      </c>
      <c r="B118" s="256" t="s">
        <v>70</v>
      </c>
      <c r="C118" s="256" t="s">
        <v>45</v>
      </c>
      <c r="D118" s="256">
        <v>54.04</v>
      </c>
      <c r="E118" s="260"/>
      <c r="F118" s="256" t="s">
        <v>70</v>
      </c>
      <c r="G118" s="256" t="s">
        <v>55</v>
      </c>
      <c r="H118" s="256">
        <v>53.85</v>
      </c>
      <c r="I118" s="260"/>
      <c r="J118" s="256" t="s">
        <v>70</v>
      </c>
      <c r="K118" s="256" t="s">
        <v>47</v>
      </c>
      <c r="L118" s="256"/>
      <c r="M118" s="260">
        <v>57.49</v>
      </c>
      <c r="N118" s="114" t="s">
        <v>70</v>
      </c>
      <c r="O118" s="223" t="s">
        <v>48</v>
      </c>
      <c r="P118" s="256">
        <v>56.26</v>
      </c>
      <c r="Q118" s="260"/>
      <c r="R118" s="366" t="s">
        <v>68</v>
      </c>
      <c r="S118" s="267" t="s">
        <v>138</v>
      </c>
      <c r="T118" s="53">
        <v>54.87</v>
      </c>
      <c r="U118" s="116"/>
      <c r="V118" s="114" t="s">
        <v>71</v>
      </c>
      <c r="W118" s="18" t="s">
        <v>64</v>
      </c>
      <c r="X118" s="31">
        <v>53.21</v>
      </c>
      <c r="Y118" s="369"/>
      <c r="Z118" s="114" t="s">
        <v>71</v>
      </c>
      <c r="AA118" s="9" t="s">
        <v>64</v>
      </c>
      <c r="AB118" s="8">
        <v>51.45</v>
      </c>
      <c r="AC118" s="138"/>
    </row>
    <row r="119" spans="1:29" s="1" customFormat="1" ht="15" customHeight="1" x14ac:dyDescent="0.25">
      <c r="A119" s="141">
        <v>114</v>
      </c>
      <c r="B119" s="259" t="s">
        <v>70</v>
      </c>
      <c r="C119" s="259" t="s">
        <v>48</v>
      </c>
      <c r="D119" s="259">
        <v>54.04</v>
      </c>
      <c r="E119" s="494"/>
      <c r="F119" s="259" t="s">
        <v>71</v>
      </c>
      <c r="G119" s="259" t="s">
        <v>152</v>
      </c>
      <c r="H119" s="259">
        <v>53.85</v>
      </c>
      <c r="I119" s="494"/>
      <c r="J119" s="259" t="s">
        <v>71</v>
      </c>
      <c r="K119" s="259" t="s">
        <v>152</v>
      </c>
      <c r="L119" s="259"/>
      <c r="M119" s="494">
        <v>57.49</v>
      </c>
      <c r="N119" s="530" t="s">
        <v>71</v>
      </c>
      <c r="O119" s="253" t="s">
        <v>64</v>
      </c>
      <c r="P119" s="259">
        <v>56.26</v>
      </c>
      <c r="Q119" s="494"/>
      <c r="R119" s="114" t="s">
        <v>71</v>
      </c>
      <c r="S119" s="267" t="s">
        <v>109</v>
      </c>
      <c r="T119" s="53">
        <v>54.87</v>
      </c>
      <c r="U119" s="670"/>
      <c r="V119" s="366" t="s">
        <v>71</v>
      </c>
      <c r="W119" s="18" t="s">
        <v>3</v>
      </c>
      <c r="X119" s="31">
        <v>53.21</v>
      </c>
      <c r="Y119" s="368"/>
      <c r="Z119" s="366" t="s">
        <v>71</v>
      </c>
      <c r="AA119" s="9" t="s">
        <v>3</v>
      </c>
      <c r="AB119" s="8">
        <v>51.45</v>
      </c>
      <c r="AC119" s="534"/>
    </row>
    <row r="120" spans="1:29" s="1" customFormat="1" ht="15" customHeight="1" x14ac:dyDescent="0.25">
      <c r="A120" s="141">
        <v>115</v>
      </c>
      <c r="B120" s="259" t="s">
        <v>70</v>
      </c>
      <c r="C120" s="259" t="s">
        <v>49</v>
      </c>
      <c r="D120" s="259">
        <v>54.04</v>
      </c>
      <c r="E120" s="494"/>
      <c r="F120" s="259" t="s">
        <v>71</v>
      </c>
      <c r="G120" s="259" t="s">
        <v>109</v>
      </c>
      <c r="H120" s="259">
        <v>53.85</v>
      </c>
      <c r="I120" s="494"/>
      <c r="J120" s="259" t="s">
        <v>71</v>
      </c>
      <c r="K120" s="259" t="s">
        <v>109</v>
      </c>
      <c r="L120" s="259"/>
      <c r="M120" s="494">
        <v>57.49</v>
      </c>
      <c r="N120" s="530"/>
      <c r="O120" s="253"/>
      <c r="P120" s="259"/>
      <c r="Q120" s="494"/>
      <c r="R120" s="531"/>
      <c r="S120" s="528"/>
      <c r="T120" s="666"/>
      <c r="U120" s="667"/>
      <c r="V120" s="532"/>
      <c r="W120" s="519"/>
      <c r="X120" s="668"/>
      <c r="Y120" s="533"/>
      <c r="Z120" s="532"/>
      <c r="AA120" s="184"/>
      <c r="AB120" s="669"/>
      <c r="AC120" s="534"/>
    </row>
    <row r="121" spans="1:29" s="1" customFormat="1" ht="15" customHeight="1" x14ac:dyDescent="0.25">
      <c r="A121" s="141">
        <v>116</v>
      </c>
      <c r="B121" s="259" t="s">
        <v>71</v>
      </c>
      <c r="C121" s="259" t="s">
        <v>152</v>
      </c>
      <c r="D121" s="259">
        <v>54.04</v>
      </c>
      <c r="E121" s="494"/>
      <c r="F121" s="259" t="s">
        <v>71</v>
      </c>
      <c r="G121" s="259" t="s">
        <v>64</v>
      </c>
      <c r="H121" s="259">
        <v>53.85</v>
      </c>
      <c r="I121" s="494"/>
      <c r="J121" s="259"/>
      <c r="K121" s="259"/>
      <c r="L121" s="259"/>
      <c r="M121" s="494"/>
      <c r="N121" s="530"/>
      <c r="O121" s="253"/>
      <c r="P121" s="259"/>
      <c r="Q121" s="396"/>
      <c r="R121" s="114"/>
      <c r="S121" s="267"/>
      <c r="T121" s="53"/>
      <c r="U121" s="670"/>
      <c r="V121" s="366"/>
      <c r="W121" s="18"/>
      <c r="X121" s="31"/>
      <c r="Y121" s="368"/>
      <c r="Z121" s="366"/>
      <c r="AA121" s="9"/>
      <c r="AB121" s="8"/>
      <c r="AC121" s="135"/>
    </row>
    <row r="122" spans="1:29" s="1" customFormat="1" ht="15" customHeight="1" x14ac:dyDescent="0.25">
      <c r="A122" s="141">
        <v>117</v>
      </c>
      <c r="B122" s="259" t="s">
        <v>71</v>
      </c>
      <c r="C122" s="259" t="s">
        <v>109</v>
      </c>
      <c r="D122" s="259">
        <v>54.04</v>
      </c>
      <c r="E122" s="494"/>
      <c r="F122" s="259"/>
      <c r="G122" s="259"/>
      <c r="H122" s="259"/>
      <c r="I122" s="494"/>
      <c r="J122" s="259"/>
      <c r="K122" s="259"/>
      <c r="L122" s="259"/>
      <c r="M122" s="494"/>
      <c r="N122" s="530"/>
      <c r="O122" s="253"/>
      <c r="P122" s="259"/>
      <c r="Q122" s="724"/>
      <c r="R122" s="531"/>
      <c r="S122" s="528"/>
      <c r="T122" s="666"/>
      <c r="U122" s="667"/>
      <c r="V122" s="532"/>
      <c r="W122" s="519"/>
      <c r="X122" s="668"/>
      <c r="Y122" s="533"/>
      <c r="Z122" s="532"/>
      <c r="AA122" s="184"/>
      <c r="AB122" s="669"/>
      <c r="AC122" s="725"/>
    </row>
    <row r="123" spans="1:29" s="1" customFormat="1" ht="15" customHeight="1" thickBot="1" x14ac:dyDescent="0.3">
      <c r="A123" s="39">
        <v>118</v>
      </c>
      <c r="B123" s="257" t="s">
        <v>71</v>
      </c>
      <c r="C123" s="257" t="s">
        <v>64</v>
      </c>
      <c r="D123" s="257">
        <v>54.04</v>
      </c>
      <c r="E123" s="261"/>
      <c r="F123" s="257"/>
      <c r="G123" s="257"/>
      <c r="H123" s="257"/>
      <c r="I123" s="261"/>
      <c r="J123" s="257"/>
      <c r="K123" s="65"/>
      <c r="L123" s="65"/>
      <c r="M123" s="536"/>
      <c r="N123" s="115"/>
      <c r="O123" s="268"/>
      <c r="P123" s="65"/>
      <c r="Q123" s="536"/>
      <c r="R123" s="115"/>
      <c r="S123" s="268"/>
      <c r="T123" s="64"/>
      <c r="U123" s="364"/>
      <c r="V123" s="386"/>
      <c r="W123" s="15"/>
      <c r="X123" s="34"/>
      <c r="Y123" s="535"/>
      <c r="Z123" s="386"/>
      <c r="AA123" s="15"/>
      <c r="AB123" s="65"/>
      <c r="AC123" s="139"/>
    </row>
    <row r="124" spans="1:29" s="2" customFormat="1" ht="15" customHeight="1" x14ac:dyDescent="0.2">
      <c r="A124" s="118"/>
      <c r="B124" s="118"/>
      <c r="C124" s="119" t="s">
        <v>137</v>
      </c>
      <c r="D124" s="118"/>
      <c r="E124" s="112">
        <f>AVERAGE(E6:E119)</f>
        <v>53.274825224944344</v>
      </c>
      <c r="F124" s="118"/>
      <c r="G124" s="119"/>
      <c r="H124" s="118"/>
      <c r="I124" s="112">
        <f>AVERAGE(I6:I119)</f>
        <v>53.85412266049363</v>
      </c>
      <c r="J124" s="118"/>
      <c r="K124" s="119"/>
      <c r="L124" s="112">
        <f>AVERAGE(L6:L119)</f>
        <v>55.431698717948727</v>
      </c>
      <c r="M124" s="118"/>
      <c r="N124" s="118"/>
      <c r="P124" s="118"/>
      <c r="Q124" s="112">
        <f>AVERAGE(Q6:Q119)</f>
        <v>55.487131077912139</v>
      </c>
      <c r="R124" s="4"/>
      <c r="T124" s="112"/>
      <c r="U124" s="120">
        <f>AVERAGE(U6:U119)</f>
        <v>52.158724044539653</v>
      </c>
      <c r="V124" s="120"/>
      <c r="W124" s="120"/>
      <c r="X124" s="120"/>
      <c r="Y124" s="120">
        <f>AVERAGE(Y6:Y119)</f>
        <v>52.576657456725073</v>
      </c>
      <c r="Z124" s="120"/>
      <c r="AA124" s="120"/>
      <c r="AB124" s="120"/>
      <c r="AC124" s="120">
        <f>AVERAGE(AC6:AC119)</f>
        <v>50.078533680210526</v>
      </c>
    </row>
  </sheetData>
  <sortState ref="Z101:AA117">
    <sortCondition ref="Z123"/>
  </sortState>
  <mergeCells count="9">
    <mergeCell ref="A4:A5"/>
    <mergeCell ref="N4:Q4"/>
    <mergeCell ref="N2:Q2"/>
    <mergeCell ref="V4:Y4"/>
    <mergeCell ref="Z4:AC4"/>
    <mergeCell ref="R4:U4"/>
    <mergeCell ref="J4:M4"/>
    <mergeCell ref="F4:I4"/>
    <mergeCell ref="B4:E4"/>
  </mergeCells>
  <conditionalFormatting sqref="Q6:Q123">
    <cfRule type="containsBlanks" dxfId="174" priority="30" stopIfTrue="1">
      <formula>LEN(TRIM(Q6))=0</formula>
    </cfRule>
    <cfRule type="cellIs" dxfId="173" priority="31" stopIfTrue="1" operator="lessThan">
      <formula>50</formula>
    </cfRule>
    <cfRule type="cellIs" dxfId="172" priority="32" stopIfTrue="1" operator="between">
      <formula>50</formula>
      <formula>$Q$124</formula>
    </cfRule>
    <cfRule type="cellIs" dxfId="171" priority="33" stopIfTrue="1" operator="between">
      <formula>75</formula>
      <formula>$Q$124</formula>
    </cfRule>
    <cfRule type="cellIs" dxfId="170" priority="34" stopIfTrue="1" operator="greaterThanOrEqual">
      <formula>75</formula>
    </cfRule>
  </conditionalFormatting>
  <conditionalFormatting sqref="U6:U123">
    <cfRule type="cellIs" dxfId="169" priority="25" stopIfTrue="1" operator="greaterThanOrEqual">
      <formula>75</formula>
    </cfRule>
    <cfRule type="containsBlanks" dxfId="168" priority="26" stopIfTrue="1">
      <formula>LEN(TRIM(U6))=0</formula>
    </cfRule>
    <cfRule type="cellIs" dxfId="167" priority="27" stopIfTrue="1" operator="lessThan">
      <formula>50</formula>
    </cfRule>
    <cfRule type="cellIs" dxfId="166" priority="28" stopIfTrue="1" operator="between">
      <formula>$U$124</formula>
      <formula>50</formula>
    </cfRule>
    <cfRule type="cellIs" dxfId="165" priority="29" stopIfTrue="1" operator="between">
      <formula>75</formula>
      <formula>$U$124</formula>
    </cfRule>
  </conditionalFormatting>
  <conditionalFormatting sqref="Y6:Y123">
    <cfRule type="containsBlanks" dxfId="164" priority="20" stopIfTrue="1">
      <formula>LEN(TRIM(Y6))=0</formula>
    </cfRule>
    <cfRule type="cellIs" dxfId="163" priority="21" stopIfTrue="1" operator="lessThan">
      <formula>50</formula>
    </cfRule>
    <cfRule type="cellIs" dxfId="162" priority="22" stopIfTrue="1" operator="between">
      <formula>$Y$124</formula>
      <formula>50</formula>
    </cfRule>
    <cfRule type="cellIs" dxfId="161" priority="23" stopIfTrue="1" operator="between">
      <formula>74.999</formula>
      <formula>$Y$124</formula>
    </cfRule>
    <cfRule type="cellIs" dxfId="160" priority="24" stopIfTrue="1" operator="greaterThanOrEqual">
      <formula>75</formula>
    </cfRule>
  </conditionalFormatting>
  <conditionalFormatting sqref="AC6:AC123">
    <cfRule type="containsBlanks" dxfId="159" priority="15" stopIfTrue="1">
      <formula>LEN(TRIM(AC6))=0</formula>
    </cfRule>
    <cfRule type="cellIs" dxfId="158" priority="16" stopIfTrue="1" operator="lessThan">
      <formula>50</formula>
    </cfRule>
    <cfRule type="cellIs" dxfId="157" priority="17" stopIfTrue="1" operator="greaterThanOrEqual">
      <formula>75</formula>
    </cfRule>
    <cfRule type="cellIs" dxfId="156" priority="18" stopIfTrue="1" operator="between">
      <formula>$AC$124</formula>
      <formula>50</formula>
    </cfRule>
    <cfRule type="cellIs" dxfId="155" priority="19" stopIfTrue="1" operator="between">
      <formula>75</formula>
      <formula>$AC$124</formula>
    </cfRule>
  </conditionalFormatting>
  <conditionalFormatting sqref="L6:L123">
    <cfRule type="containsBlanks" dxfId="154" priority="9" stopIfTrue="1">
      <formula>LEN(TRIM(L6))=0</formula>
    </cfRule>
    <cfRule type="cellIs" dxfId="153" priority="10" stopIfTrue="1" operator="equal">
      <formula>$L$124</formula>
    </cfRule>
    <cfRule type="cellIs" dxfId="152" priority="11" stopIfTrue="1" operator="lessThan">
      <formula>50</formula>
    </cfRule>
    <cfRule type="cellIs" dxfId="151" priority="12" stopIfTrue="1" operator="between">
      <formula>50</formula>
      <formula>$L$124</formula>
    </cfRule>
    <cfRule type="cellIs" dxfId="150" priority="13" stopIfTrue="1" operator="between">
      <formula>75</formula>
      <formula>$L$124</formula>
    </cfRule>
    <cfRule type="cellIs" dxfId="149" priority="14" stopIfTrue="1" operator="greaterThanOrEqual">
      <formula>75</formula>
    </cfRule>
  </conditionalFormatting>
  <conditionalFormatting sqref="I6:I98">
    <cfRule type="cellIs" dxfId="148" priority="5" operator="lessThan">
      <formula>50</formula>
    </cfRule>
    <cfRule type="cellIs" dxfId="147" priority="6" operator="between">
      <formula>$I$124</formula>
      <formula>50</formula>
    </cfRule>
    <cfRule type="cellIs" dxfId="146" priority="7" operator="between">
      <formula>75</formula>
      <formula>$I$124</formula>
    </cfRule>
    <cfRule type="cellIs" dxfId="145" priority="8" operator="greaterThanOrEqual">
      <formula>75</formula>
    </cfRule>
  </conditionalFormatting>
  <conditionalFormatting sqref="E6:E100">
    <cfRule type="cellIs" dxfId="144" priority="1" operator="lessThan">
      <formula>50</formula>
    </cfRule>
    <cfRule type="cellIs" dxfId="143" priority="2" operator="between">
      <formula>$E$124</formula>
      <formula>50</formula>
    </cfRule>
    <cfRule type="cellIs" dxfId="142" priority="3" operator="between">
      <formula>75</formula>
      <formula>$E$124</formula>
    </cfRule>
    <cfRule type="cellIs" dxfId="141" priority="4" operator="greaterThanOrEqual">
      <formula>75</formula>
    </cfRule>
  </conditionalFormatting>
  <pageMargins left="0.23622047244094488" right="0" top="0" bottom="0" header="0.31496062992125984" footer="0.31496062992125984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25"/>
  <sheetViews>
    <sheetView zoomScale="90" zoomScaleNormal="90"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C62" sqref="C62"/>
    </sheetView>
  </sheetViews>
  <sheetFormatPr defaultRowHeight="15" x14ac:dyDescent="0.25"/>
  <cols>
    <col min="1" max="1" width="4.7109375" customWidth="1"/>
    <col min="2" max="2" width="18.7109375" style="17" customWidth="1"/>
    <col min="3" max="3" width="31.5703125" customWidth="1"/>
    <col min="4" max="12" width="7.7109375" style="481" customWidth="1"/>
    <col min="13" max="17" width="7.7109375" customWidth="1"/>
    <col min="18" max="18" width="7.7109375" style="47" customWidth="1"/>
    <col min="19" max="24" width="7.7109375" customWidth="1"/>
    <col min="25" max="27" width="7.7109375" style="481" customWidth="1"/>
    <col min="28" max="31" width="7.7109375" customWidth="1"/>
    <col min="32" max="32" width="8.7109375" style="45" customWidth="1"/>
    <col min="33" max="33" width="6.5703125" customWidth="1"/>
  </cols>
  <sheetData>
    <row r="1" spans="1:35" x14ac:dyDescent="0.25">
      <c r="AH1" s="175"/>
      <c r="AI1" s="71" t="s">
        <v>129</v>
      </c>
    </row>
    <row r="2" spans="1:35" ht="15.75" x14ac:dyDescent="0.25">
      <c r="B2" s="900" t="s">
        <v>126</v>
      </c>
      <c r="C2" s="900"/>
      <c r="D2" s="642"/>
      <c r="E2" s="642"/>
      <c r="F2" s="642"/>
      <c r="G2" s="598"/>
      <c r="H2" s="598"/>
      <c r="I2" s="598"/>
      <c r="J2" s="482"/>
      <c r="K2" s="482"/>
      <c r="L2" s="482"/>
      <c r="M2" s="312"/>
      <c r="N2" s="312"/>
      <c r="O2" s="312"/>
      <c r="P2" s="312"/>
      <c r="Q2" s="312"/>
      <c r="AH2" s="174"/>
      <c r="AI2" s="71" t="s">
        <v>130</v>
      </c>
    </row>
    <row r="3" spans="1:35" ht="15.75" thickBot="1" x14ac:dyDescent="0.3">
      <c r="AH3" s="836"/>
      <c r="AI3" s="71" t="s">
        <v>131</v>
      </c>
    </row>
    <row r="4" spans="1:35" ht="15.75" customHeight="1" x14ac:dyDescent="0.25">
      <c r="A4" s="895" t="s">
        <v>108</v>
      </c>
      <c r="B4" s="906" t="s">
        <v>77</v>
      </c>
      <c r="C4" s="908" t="s">
        <v>0</v>
      </c>
      <c r="D4" s="903">
        <v>2021</v>
      </c>
      <c r="E4" s="904"/>
      <c r="F4" s="905"/>
      <c r="G4" s="903">
        <v>2020</v>
      </c>
      <c r="H4" s="904"/>
      <c r="I4" s="905"/>
      <c r="J4" s="903">
        <v>2019</v>
      </c>
      <c r="K4" s="904"/>
      <c r="L4" s="905"/>
      <c r="M4" s="903">
        <v>2018</v>
      </c>
      <c r="N4" s="904"/>
      <c r="O4" s="905"/>
      <c r="P4" s="893">
        <v>2017</v>
      </c>
      <c r="Q4" s="893"/>
      <c r="R4" s="894"/>
      <c r="S4" s="892">
        <v>2016</v>
      </c>
      <c r="T4" s="893"/>
      <c r="U4" s="894"/>
      <c r="V4" s="892">
        <v>2015</v>
      </c>
      <c r="W4" s="893"/>
      <c r="X4" s="893"/>
      <c r="Y4" s="892" t="s">
        <v>120</v>
      </c>
      <c r="Z4" s="893"/>
      <c r="AA4" s="893"/>
      <c r="AB4" s="893"/>
      <c r="AC4" s="893"/>
      <c r="AD4" s="893"/>
      <c r="AE4" s="894"/>
      <c r="AF4" s="901" t="s">
        <v>123</v>
      </c>
      <c r="AH4" s="170"/>
      <c r="AI4" s="71" t="s">
        <v>132</v>
      </c>
    </row>
    <row r="5" spans="1:35" ht="30.75" customHeight="1" thickBot="1" x14ac:dyDescent="0.3">
      <c r="A5" s="896"/>
      <c r="B5" s="907"/>
      <c r="C5" s="909"/>
      <c r="D5" s="285" t="s">
        <v>119</v>
      </c>
      <c r="E5" s="274" t="s">
        <v>124</v>
      </c>
      <c r="F5" s="286" t="s">
        <v>122</v>
      </c>
      <c r="G5" s="285" t="s">
        <v>119</v>
      </c>
      <c r="H5" s="274" t="s">
        <v>124</v>
      </c>
      <c r="I5" s="286" t="s">
        <v>122</v>
      </c>
      <c r="J5" s="285" t="s">
        <v>119</v>
      </c>
      <c r="K5" s="274" t="s">
        <v>124</v>
      </c>
      <c r="L5" s="286" t="s">
        <v>122</v>
      </c>
      <c r="M5" s="285" t="s">
        <v>119</v>
      </c>
      <c r="N5" s="274" t="s">
        <v>124</v>
      </c>
      <c r="O5" s="286" t="s">
        <v>122</v>
      </c>
      <c r="P5" s="537" t="s">
        <v>119</v>
      </c>
      <c r="Q5" s="274" t="s">
        <v>124</v>
      </c>
      <c r="R5" s="275" t="s">
        <v>122</v>
      </c>
      <c r="S5" s="276" t="s">
        <v>121</v>
      </c>
      <c r="T5" s="274" t="s">
        <v>124</v>
      </c>
      <c r="U5" s="277" t="s">
        <v>122</v>
      </c>
      <c r="V5" s="278" t="s">
        <v>119</v>
      </c>
      <c r="W5" s="274" t="s">
        <v>124</v>
      </c>
      <c r="X5" s="282" t="s">
        <v>122</v>
      </c>
      <c r="Y5" s="273">
        <v>2021</v>
      </c>
      <c r="Z5" s="537">
        <v>2020</v>
      </c>
      <c r="AA5" s="537">
        <v>2019</v>
      </c>
      <c r="AB5" s="513">
        <v>2018</v>
      </c>
      <c r="AC5" s="514">
        <v>2017</v>
      </c>
      <c r="AD5" s="514">
        <v>2016</v>
      </c>
      <c r="AE5" s="641">
        <v>2015</v>
      </c>
      <c r="AF5" s="902"/>
    </row>
    <row r="6" spans="1:35" s="1" customFormat="1" ht="15" customHeight="1" x14ac:dyDescent="0.25">
      <c r="A6" s="73">
        <v>1</v>
      </c>
      <c r="B6" s="48" t="s">
        <v>65</v>
      </c>
      <c r="C6" s="354" t="s">
        <v>80</v>
      </c>
      <c r="D6" s="791">
        <v>8</v>
      </c>
      <c r="E6" s="796">
        <v>63.875</v>
      </c>
      <c r="F6" s="292">
        <v>54.04</v>
      </c>
      <c r="G6" s="94">
        <v>12</v>
      </c>
      <c r="H6" s="317">
        <v>65.25</v>
      </c>
      <c r="I6" s="292">
        <v>53.85</v>
      </c>
      <c r="J6" s="94">
        <v>4</v>
      </c>
      <c r="K6" s="317">
        <v>64.5</v>
      </c>
      <c r="L6" s="292">
        <v>57.49</v>
      </c>
      <c r="M6" s="345">
        <v>4</v>
      </c>
      <c r="N6" s="303">
        <v>66</v>
      </c>
      <c r="O6" s="292">
        <v>56.26</v>
      </c>
      <c r="P6" s="281">
        <v>5</v>
      </c>
      <c r="Q6" s="157">
        <v>72.2</v>
      </c>
      <c r="R6" s="822">
        <v>54.87</v>
      </c>
      <c r="S6" s="107">
        <v>9</v>
      </c>
      <c r="T6" s="157">
        <v>63.777777777777779</v>
      </c>
      <c r="U6" s="826">
        <v>53.21</v>
      </c>
      <c r="V6" s="96">
        <v>6</v>
      </c>
      <c r="W6" s="159">
        <v>72</v>
      </c>
      <c r="X6" s="829">
        <v>51.45</v>
      </c>
      <c r="Y6" s="94">
        <v>7</v>
      </c>
      <c r="Z6" s="255">
        <v>18</v>
      </c>
      <c r="AA6" s="255">
        <v>20</v>
      </c>
      <c r="AB6" s="831">
        <v>16</v>
      </c>
      <c r="AC6" s="359">
        <v>3</v>
      </c>
      <c r="AD6" s="377">
        <v>16</v>
      </c>
      <c r="AE6" s="400">
        <v>3</v>
      </c>
      <c r="AF6" s="50">
        <f t="shared" ref="AF6:AF37" si="0">SUM(Y6:AE6)</f>
        <v>83</v>
      </c>
    </row>
    <row r="7" spans="1:35" s="1" customFormat="1" ht="15" customHeight="1" x14ac:dyDescent="0.25">
      <c r="A7" s="230">
        <v>2</v>
      </c>
      <c r="B7" s="43" t="s">
        <v>71</v>
      </c>
      <c r="C7" s="18" t="s">
        <v>104</v>
      </c>
      <c r="D7" s="679">
        <v>4</v>
      </c>
      <c r="E7" s="686">
        <v>79.5</v>
      </c>
      <c r="F7" s="288">
        <v>54.04</v>
      </c>
      <c r="G7" s="86">
        <v>6</v>
      </c>
      <c r="H7" s="240">
        <v>68</v>
      </c>
      <c r="I7" s="499">
        <v>53.85</v>
      </c>
      <c r="J7" s="86">
        <v>6</v>
      </c>
      <c r="K7" s="240">
        <v>66.5</v>
      </c>
      <c r="L7" s="499">
        <v>57.49</v>
      </c>
      <c r="M7" s="86">
        <v>7</v>
      </c>
      <c r="N7" s="240">
        <v>78</v>
      </c>
      <c r="O7" s="288">
        <v>56.26</v>
      </c>
      <c r="P7" s="290">
        <v>6</v>
      </c>
      <c r="Q7" s="153">
        <v>60</v>
      </c>
      <c r="R7" s="103">
        <v>54.87</v>
      </c>
      <c r="S7" s="101">
        <v>8</v>
      </c>
      <c r="T7" s="153">
        <v>68.375</v>
      </c>
      <c r="U7" s="87">
        <v>53.21</v>
      </c>
      <c r="V7" s="88">
        <v>13</v>
      </c>
      <c r="W7" s="128">
        <v>51.53846154</v>
      </c>
      <c r="X7" s="89">
        <v>51.45</v>
      </c>
      <c r="Y7" s="283">
        <v>2</v>
      </c>
      <c r="Z7" s="279">
        <v>10</v>
      </c>
      <c r="AA7" s="279">
        <v>14</v>
      </c>
      <c r="AB7" s="492">
        <v>4</v>
      </c>
      <c r="AC7" s="360">
        <v>24</v>
      </c>
      <c r="AD7" s="375">
        <v>3</v>
      </c>
      <c r="AE7" s="401">
        <v>41</v>
      </c>
      <c r="AF7" s="51">
        <f t="shared" si="0"/>
        <v>98</v>
      </c>
    </row>
    <row r="8" spans="1:35" s="1" customFormat="1" ht="15" customHeight="1" x14ac:dyDescent="0.25">
      <c r="A8" s="230">
        <v>3</v>
      </c>
      <c r="B8" s="43" t="s">
        <v>71</v>
      </c>
      <c r="C8" s="18" t="s">
        <v>103</v>
      </c>
      <c r="D8" s="679">
        <v>14</v>
      </c>
      <c r="E8" s="686">
        <v>78.785714285714292</v>
      </c>
      <c r="F8" s="288">
        <v>54.04</v>
      </c>
      <c r="G8" s="348">
        <v>19</v>
      </c>
      <c r="H8" s="240">
        <v>65.578947368421055</v>
      </c>
      <c r="I8" s="499">
        <v>53.85</v>
      </c>
      <c r="J8" s="348">
        <v>12</v>
      </c>
      <c r="K8" s="240">
        <v>75.916666666666671</v>
      </c>
      <c r="L8" s="499">
        <v>57.49</v>
      </c>
      <c r="M8" s="86">
        <v>19</v>
      </c>
      <c r="N8" s="240">
        <v>67</v>
      </c>
      <c r="O8" s="288">
        <v>56.26</v>
      </c>
      <c r="P8" s="290">
        <v>19</v>
      </c>
      <c r="Q8" s="153">
        <v>64.21052631578948</v>
      </c>
      <c r="R8" s="103">
        <v>54.87</v>
      </c>
      <c r="S8" s="101">
        <v>16</v>
      </c>
      <c r="T8" s="153">
        <v>56.8125</v>
      </c>
      <c r="U8" s="87">
        <v>53.21</v>
      </c>
      <c r="V8" s="88">
        <v>21</v>
      </c>
      <c r="W8" s="128">
        <v>60.714285709999999</v>
      </c>
      <c r="X8" s="89">
        <v>51.45</v>
      </c>
      <c r="Y8" s="283">
        <v>3</v>
      </c>
      <c r="Z8" s="279">
        <v>16</v>
      </c>
      <c r="AA8" s="279">
        <v>5</v>
      </c>
      <c r="AB8" s="507">
        <v>13</v>
      </c>
      <c r="AC8" s="360">
        <v>17</v>
      </c>
      <c r="AD8" s="375">
        <v>37</v>
      </c>
      <c r="AE8" s="401">
        <v>12</v>
      </c>
      <c r="AF8" s="51">
        <f t="shared" si="0"/>
        <v>103</v>
      </c>
    </row>
    <row r="9" spans="1:35" s="1" customFormat="1" ht="15" customHeight="1" x14ac:dyDescent="0.25">
      <c r="A9" s="230">
        <v>4</v>
      </c>
      <c r="B9" s="43" t="s">
        <v>69</v>
      </c>
      <c r="C9" s="18" t="s">
        <v>35</v>
      </c>
      <c r="D9" s="756">
        <v>8</v>
      </c>
      <c r="E9" s="798">
        <v>62.6</v>
      </c>
      <c r="F9" s="301">
        <v>54.04</v>
      </c>
      <c r="G9" s="283">
        <v>4</v>
      </c>
      <c r="H9" s="305">
        <v>67.75</v>
      </c>
      <c r="I9" s="499">
        <v>53.85</v>
      </c>
      <c r="J9" s="283">
        <v>2</v>
      </c>
      <c r="K9" s="305">
        <v>58</v>
      </c>
      <c r="L9" s="499">
        <v>57.49</v>
      </c>
      <c r="M9" s="86">
        <v>1</v>
      </c>
      <c r="N9" s="240">
        <v>72</v>
      </c>
      <c r="O9" s="288">
        <v>56.26</v>
      </c>
      <c r="P9" s="290">
        <v>2</v>
      </c>
      <c r="Q9" s="153">
        <v>60</v>
      </c>
      <c r="R9" s="103">
        <v>54.87</v>
      </c>
      <c r="S9" s="101">
        <v>5</v>
      </c>
      <c r="T9" s="153">
        <v>67</v>
      </c>
      <c r="U9" s="87">
        <v>53.21</v>
      </c>
      <c r="V9" s="88">
        <v>9</v>
      </c>
      <c r="W9" s="128">
        <v>55.444444439999998</v>
      </c>
      <c r="X9" s="89">
        <v>51.45</v>
      </c>
      <c r="Y9" s="283">
        <v>12</v>
      </c>
      <c r="Z9" s="279">
        <v>11</v>
      </c>
      <c r="AA9" s="279">
        <v>45</v>
      </c>
      <c r="AB9" s="507">
        <v>7</v>
      </c>
      <c r="AC9" s="360">
        <v>25</v>
      </c>
      <c r="AD9" s="375">
        <v>5</v>
      </c>
      <c r="AE9" s="401">
        <v>22</v>
      </c>
      <c r="AF9" s="51">
        <f t="shared" si="0"/>
        <v>127</v>
      </c>
    </row>
    <row r="10" spans="1:35" s="1" customFormat="1" ht="15" customHeight="1" x14ac:dyDescent="0.25">
      <c r="A10" s="230">
        <v>5</v>
      </c>
      <c r="B10" s="43" t="s">
        <v>68</v>
      </c>
      <c r="C10" s="18" t="s">
        <v>90</v>
      </c>
      <c r="D10" s="679">
        <v>28</v>
      </c>
      <c r="E10" s="686">
        <v>64</v>
      </c>
      <c r="F10" s="288">
        <v>54.04</v>
      </c>
      <c r="G10" s="86">
        <v>22</v>
      </c>
      <c r="H10" s="240">
        <v>59.545454545454547</v>
      </c>
      <c r="I10" s="499">
        <v>53.85</v>
      </c>
      <c r="J10" s="86">
        <v>26</v>
      </c>
      <c r="K10" s="240">
        <v>62</v>
      </c>
      <c r="L10" s="499">
        <v>57.49</v>
      </c>
      <c r="M10" s="86">
        <v>27</v>
      </c>
      <c r="N10" s="240">
        <v>62</v>
      </c>
      <c r="O10" s="288">
        <v>56.26</v>
      </c>
      <c r="P10" s="290">
        <v>25</v>
      </c>
      <c r="Q10" s="130">
        <v>64.88</v>
      </c>
      <c r="R10" s="77">
        <v>54.87</v>
      </c>
      <c r="S10" s="101">
        <v>31</v>
      </c>
      <c r="T10" s="130">
        <v>63.193548387096776</v>
      </c>
      <c r="U10" s="78">
        <v>53.21</v>
      </c>
      <c r="V10" s="88">
        <v>34</v>
      </c>
      <c r="W10" s="128">
        <v>60.529411760000002</v>
      </c>
      <c r="X10" s="79">
        <v>51.45</v>
      </c>
      <c r="Y10" s="283">
        <v>6</v>
      </c>
      <c r="Z10" s="258">
        <v>32</v>
      </c>
      <c r="AA10" s="258">
        <v>27</v>
      </c>
      <c r="AB10" s="492">
        <v>26</v>
      </c>
      <c r="AC10" s="360">
        <v>16</v>
      </c>
      <c r="AD10" s="375">
        <v>19</v>
      </c>
      <c r="AE10" s="401">
        <v>13</v>
      </c>
      <c r="AF10" s="51">
        <f t="shared" si="0"/>
        <v>139</v>
      </c>
    </row>
    <row r="11" spans="1:35" s="1" customFormat="1" ht="15" customHeight="1" x14ac:dyDescent="0.25">
      <c r="A11" s="230">
        <v>6</v>
      </c>
      <c r="B11" s="43" t="s">
        <v>66</v>
      </c>
      <c r="C11" s="18" t="s">
        <v>6</v>
      </c>
      <c r="D11" s="679">
        <v>9</v>
      </c>
      <c r="E11" s="686">
        <v>58.3</v>
      </c>
      <c r="F11" s="288">
        <v>54.04</v>
      </c>
      <c r="G11" s="516">
        <v>6</v>
      </c>
      <c r="H11" s="240">
        <v>63.833333333333343</v>
      </c>
      <c r="I11" s="499">
        <v>53.85</v>
      </c>
      <c r="J11" s="516">
        <v>6</v>
      </c>
      <c r="K11" s="240">
        <v>59</v>
      </c>
      <c r="L11" s="499">
        <v>57.49</v>
      </c>
      <c r="M11" s="86">
        <v>10</v>
      </c>
      <c r="N11" s="240">
        <v>66.400000000000006</v>
      </c>
      <c r="O11" s="288">
        <v>56.26</v>
      </c>
      <c r="P11" s="290">
        <v>8</v>
      </c>
      <c r="Q11" s="130">
        <v>63.125</v>
      </c>
      <c r="R11" s="77">
        <v>54.87</v>
      </c>
      <c r="S11" s="101">
        <v>8</v>
      </c>
      <c r="T11" s="130">
        <v>66.125</v>
      </c>
      <c r="U11" s="78">
        <v>53.21</v>
      </c>
      <c r="V11" s="88">
        <v>3</v>
      </c>
      <c r="W11" s="128">
        <v>62.333333330000002</v>
      </c>
      <c r="X11" s="79">
        <v>51.45</v>
      </c>
      <c r="Y11" s="283">
        <v>25</v>
      </c>
      <c r="Z11" s="258">
        <v>25</v>
      </c>
      <c r="AA11" s="258">
        <v>41</v>
      </c>
      <c r="AB11" s="492">
        <v>15</v>
      </c>
      <c r="AC11" s="360">
        <v>19</v>
      </c>
      <c r="AD11" s="375">
        <v>7</v>
      </c>
      <c r="AE11" s="401">
        <v>10</v>
      </c>
      <c r="AF11" s="51">
        <f t="shared" si="0"/>
        <v>142</v>
      </c>
    </row>
    <row r="12" spans="1:35" s="1" customFormat="1" ht="15" customHeight="1" x14ac:dyDescent="0.25">
      <c r="A12" s="230">
        <v>7</v>
      </c>
      <c r="B12" s="43" t="s">
        <v>68</v>
      </c>
      <c r="C12" s="654" t="s">
        <v>171</v>
      </c>
      <c r="D12" s="792">
        <v>9</v>
      </c>
      <c r="E12" s="797">
        <v>63</v>
      </c>
      <c r="F12" s="705">
        <v>54.04</v>
      </c>
      <c r="G12" s="86">
        <v>4</v>
      </c>
      <c r="H12" s="240">
        <v>53.5</v>
      </c>
      <c r="I12" s="500">
        <v>53.85</v>
      </c>
      <c r="J12" s="86">
        <v>13</v>
      </c>
      <c r="K12" s="240">
        <v>64</v>
      </c>
      <c r="L12" s="500">
        <v>57.49</v>
      </c>
      <c r="M12" s="86">
        <v>8</v>
      </c>
      <c r="N12" s="240">
        <v>65</v>
      </c>
      <c r="O12" s="288">
        <v>56.26</v>
      </c>
      <c r="P12" s="290">
        <v>8</v>
      </c>
      <c r="Q12" s="130">
        <v>63.38</v>
      </c>
      <c r="R12" s="77">
        <v>54.87</v>
      </c>
      <c r="S12" s="101">
        <v>15</v>
      </c>
      <c r="T12" s="130">
        <v>64.733333333333334</v>
      </c>
      <c r="U12" s="78">
        <v>53.21</v>
      </c>
      <c r="V12" s="88">
        <v>12</v>
      </c>
      <c r="W12" s="128">
        <v>61.416666669999998</v>
      </c>
      <c r="X12" s="79">
        <v>51.45</v>
      </c>
      <c r="Y12" s="283">
        <v>10</v>
      </c>
      <c r="Z12" s="258">
        <v>52</v>
      </c>
      <c r="AA12" s="258">
        <v>22</v>
      </c>
      <c r="AB12" s="492">
        <v>17</v>
      </c>
      <c r="AC12" s="360">
        <v>18</v>
      </c>
      <c r="AD12" s="375">
        <v>13</v>
      </c>
      <c r="AE12" s="401">
        <v>11</v>
      </c>
      <c r="AF12" s="51">
        <f t="shared" si="0"/>
        <v>143</v>
      </c>
    </row>
    <row r="13" spans="1:35" s="1" customFormat="1" ht="15" customHeight="1" x14ac:dyDescent="0.25">
      <c r="A13" s="230">
        <v>8</v>
      </c>
      <c r="B13" s="43" t="s">
        <v>68</v>
      </c>
      <c r="C13" s="18" t="s">
        <v>33</v>
      </c>
      <c r="D13" s="679">
        <v>11</v>
      </c>
      <c r="E13" s="686">
        <v>62.6</v>
      </c>
      <c r="F13" s="288">
        <v>54.04</v>
      </c>
      <c r="G13" s="86">
        <v>6</v>
      </c>
      <c r="H13" s="240">
        <v>65.833333333333329</v>
      </c>
      <c r="I13" s="499">
        <v>53.85</v>
      </c>
      <c r="J13" s="86">
        <v>3</v>
      </c>
      <c r="K13" s="240">
        <v>70.67</v>
      </c>
      <c r="L13" s="499">
        <v>57.49</v>
      </c>
      <c r="M13" s="86">
        <v>8</v>
      </c>
      <c r="N13" s="240">
        <v>66.75</v>
      </c>
      <c r="O13" s="288">
        <v>56.26</v>
      </c>
      <c r="P13" s="290">
        <v>5</v>
      </c>
      <c r="Q13" s="153">
        <v>58</v>
      </c>
      <c r="R13" s="103">
        <v>54.87</v>
      </c>
      <c r="S13" s="101">
        <v>4</v>
      </c>
      <c r="T13" s="153">
        <v>60</v>
      </c>
      <c r="U13" s="87">
        <v>53.21</v>
      </c>
      <c r="V13" s="88">
        <v>6</v>
      </c>
      <c r="W13" s="128">
        <v>53.333333330000002</v>
      </c>
      <c r="X13" s="89">
        <v>51.45</v>
      </c>
      <c r="Y13" s="86">
        <v>13</v>
      </c>
      <c r="Z13" s="290">
        <v>15</v>
      </c>
      <c r="AA13" s="290">
        <v>10</v>
      </c>
      <c r="AB13" s="708">
        <v>14</v>
      </c>
      <c r="AC13" s="717">
        <v>33</v>
      </c>
      <c r="AD13" s="371">
        <v>26</v>
      </c>
      <c r="AE13" s="399">
        <v>33</v>
      </c>
      <c r="AF13" s="51">
        <f>SUM(Y13:AE13)</f>
        <v>144</v>
      </c>
    </row>
    <row r="14" spans="1:35" s="1" customFormat="1" ht="15" customHeight="1" x14ac:dyDescent="0.25">
      <c r="A14" s="230">
        <v>9</v>
      </c>
      <c r="B14" s="145" t="s">
        <v>68</v>
      </c>
      <c r="C14" s="313" t="s">
        <v>92</v>
      </c>
      <c r="D14" s="756">
        <v>12</v>
      </c>
      <c r="E14" s="798">
        <v>50.5</v>
      </c>
      <c r="F14" s="301">
        <v>54.04</v>
      </c>
      <c r="G14" s="283">
        <v>14</v>
      </c>
      <c r="H14" s="305">
        <v>57.642857142857153</v>
      </c>
      <c r="I14" s="502">
        <v>53.85</v>
      </c>
      <c r="J14" s="283">
        <v>17</v>
      </c>
      <c r="K14" s="305">
        <v>73.17</v>
      </c>
      <c r="L14" s="502">
        <v>57.49</v>
      </c>
      <c r="M14" s="283">
        <v>15</v>
      </c>
      <c r="N14" s="305">
        <v>69.8</v>
      </c>
      <c r="O14" s="301">
        <v>56.26</v>
      </c>
      <c r="P14" s="279">
        <v>6</v>
      </c>
      <c r="Q14" s="325">
        <v>68.333333333333329</v>
      </c>
      <c r="R14" s="326">
        <v>54.87</v>
      </c>
      <c r="S14" s="320">
        <v>12</v>
      </c>
      <c r="T14" s="325">
        <v>57</v>
      </c>
      <c r="U14" s="327">
        <v>53.21</v>
      </c>
      <c r="V14" s="322">
        <v>15</v>
      </c>
      <c r="W14" s="328">
        <v>63.666666669999998</v>
      </c>
      <c r="X14" s="329">
        <v>51.45</v>
      </c>
      <c r="Y14" s="283">
        <v>63</v>
      </c>
      <c r="Z14" s="258">
        <v>34</v>
      </c>
      <c r="AA14" s="258">
        <v>7</v>
      </c>
      <c r="AB14" s="492">
        <v>10</v>
      </c>
      <c r="AC14" s="360">
        <v>7</v>
      </c>
      <c r="AD14" s="375">
        <v>35</v>
      </c>
      <c r="AE14" s="401">
        <v>8</v>
      </c>
      <c r="AF14" s="55">
        <f t="shared" si="0"/>
        <v>164</v>
      </c>
    </row>
    <row r="15" spans="1:35" s="1" customFormat="1" ht="15" customHeight="1" thickBot="1" x14ac:dyDescent="0.3">
      <c r="A15" s="331">
        <v>10</v>
      </c>
      <c r="B15" s="44" t="s">
        <v>68</v>
      </c>
      <c r="C15" s="869" t="s">
        <v>180</v>
      </c>
      <c r="D15" s="773">
        <v>14</v>
      </c>
      <c r="E15" s="800">
        <v>56.3</v>
      </c>
      <c r="F15" s="289">
        <v>54.04</v>
      </c>
      <c r="G15" s="90">
        <v>15</v>
      </c>
      <c r="H15" s="839">
        <v>55.533333333333331</v>
      </c>
      <c r="I15" s="501">
        <v>53.85</v>
      </c>
      <c r="J15" s="90">
        <v>15</v>
      </c>
      <c r="K15" s="839">
        <v>66</v>
      </c>
      <c r="L15" s="501">
        <v>57.49</v>
      </c>
      <c r="M15" s="90">
        <v>19</v>
      </c>
      <c r="N15" s="304">
        <v>58</v>
      </c>
      <c r="O15" s="289">
        <v>56.26</v>
      </c>
      <c r="P15" s="291">
        <v>9</v>
      </c>
      <c r="Q15" s="158">
        <v>69.333333333333329</v>
      </c>
      <c r="R15" s="870">
        <v>54.87</v>
      </c>
      <c r="S15" s="105">
        <v>10</v>
      </c>
      <c r="T15" s="158">
        <v>62</v>
      </c>
      <c r="U15" s="871">
        <v>53.21</v>
      </c>
      <c r="V15" s="92">
        <v>14</v>
      </c>
      <c r="W15" s="160">
        <v>57.928571429999998</v>
      </c>
      <c r="X15" s="872">
        <v>51.45</v>
      </c>
      <c r="Y15" s="90">
        <v>36</v>
      </c>
      <c r="Z15" s="257">
        <v>45</v>
      </c>
      <c r="AA15" s="257">
        <v>15</v>
      </c>
      <c r="AB15" s="873">
        <v>39</v>
      </c>
      <c r="AC15" s="361">
        <v>5</v>
      </c>
      <c r="AD15" s="376">
        <v>21</v>
      </c>
      <c r="AE15" s="402">
        <v>17</v>
      </c>
      <c r="AF15" s="52">
        <f t="shared" si="0"/>
        <v>178</v>
      </c>
    </row>
    <row r="16" spans="1:35" s="1" customFormat="1" ht="15" customHeight="1" x14ac:dyDescent="0.25">
      <c r="A16" s="230">
        <v>11</v>
      </c>
      <c r="B16" s="145" t="s">
        <v>69</v>
      </c>
      <c r="C16" s="313" t="s">
        <v>96</v>
      </c>
      <c r="D16" s="756">
        <v>13</v>
      </c>
      <c r="E16" s="798">
        <v>61.4</v>
      </c>
      <c r="F16" s="301">
        <v>54.04</v>
      </c>
      <c r="G16" s="283">
        <v>19</v>
      </c>
      <c r="H16" s="305">
        <v>60.421052631578952</v>
      </c>
      <c r="I16" s="502">
        <v>53.85</v>
      </c>
      <c r="J16" s="283">
        <v>9</v>
      </c>
      <c r="K16" s="305">
        <v>57</v>
      </c>
      <c r="L16" s="502">
        <v>57.49</v>
      </c>
      <c r="M16" s="283">
        <v>7</v>
      </c>
      <c r="N16" s="305">
        <v>58</v>
      </c>
      <c r="O16" s="301">
        <v>56.26</v>
      </c>
      <c r="P16" s="279">
        <v>15</v>
      </c>
      <c r="Q16" s="325">
        <v>58.333333333333336</v>
      </c>
      <c r="R16" s="326">
        <v>54.87</v>
      </c>
      <c r="S16" s="320">
        <v>14</v>
      </c>
      <c r="T16" s="325">
        <v>66.571428571428569</v>
      </c>
      <c r="U16" s="327">
        <v>53.21</v>
      </c>
      <c r="V16" s="322">
        <v>12</v>
      </c>
      <c r="W16" s="328">
        <v>58.75</v>
      </c>
      <c r="X16" s="329">
        <v>51.45</v>
      </c>
      <c r="Y16" s="283">
        <v>18</v>
      </c>
      <c r="Z16" s="258">
        <v>31</v>
      </c>
      <c r="AA16" s="258">
        <v>49</v>
      </c>
      <c r="AB16" s="492">
        <v>40</v>
      </c>
      <c r="AC16" s="360">
        <v>31</v>
      </c>
      <c r="AD16" s="375">
        <v>6</v>
      </c>
      <c r="AE16" s="401">
        <v>15</v>
      </c>
      <c r="AF16" s="55">
        <f t="shared" si="0"/>
        <v>190</v>
      </c>
    </row>
    <row r="17" spans="1:32" s="1" customFormat="1" ht="15" customHeight="1" x14ac:dyDescent="0.25">
      <c r="A17" s="230">
        <v>12</v>
      </c>
      <c r="B17" s="145" t="s">
        <v>71</v>
      </c>
      <c r="C17" s="344" t="s">
        <v>153</v>
      </c>
      <c r="D17" s="794">
        <v>10</v>
      </c>
      <c r="E17" s="805">
        <v>62.3</v>
      </c>
      <c r="F17" s="706">
        <v>54.04</v>
      </c>
      <c r="G17" s="283">
        <v>11</v>
      </c>
      <c r="H17" s="305">
        <v>64.727272727272734</v>
      </c>
      <c r="I17" s="817">
        <v>53.85</v>
      </c>
      <c r="J17" s="283">
        <v>9</v>
      </c>
      <c r="K17" s="305">
        <v>76.22</v>
      </c>
      <c r="L17" s="817">
        <v>57.49</v>
      </c>
      <c r="M17" s="283">
        <v>11</v>
      </c>
      <c r="N17" s="305">
        <v>64</v>
      </c>
      <c r="O17" s="301">
        <v>56.26</v>
      </c>
      <c r="P17" s="279">
        <v>16</v>
      </c>
      <c r="Q17" s="330">
        <v>58.125</v>
      </c>
      <c r="R17" s="319">
        <v>54.87</v>
      </c>
      <c r="S17" s="320">
        <v>21</v>
      </c>
      <c r="T17" s="330">
        <v>54.43</v>
      </c>
      <c r="U17" s="321">
        <v>53.21</v>
      </c>
      <c r="V17" s="322">
        <v>8</v>
      </c>
      <c r="W17" s="323">
        <v>49.25</v>
      </c>
      <c r="X17" s="324">
        <v>51.45</v>
      </c>
      <c r="Y17" s="283">
        <v>15</v>
      </c>
      <c r="Z17" s="279">
        <v>21</v>
      </c>
      <c r="AA17" s="279">
        <v>4</v>
      </c>
      <c r="AB17" s="492">
        <v>21</v>
      </c>
      <c r="AC17" s="360">
        <v>32</v>
      </c>
      <c r="AD17" s="375">
        <v>48</v>
      </c>
      <c r="AE17" s="401">
        <v>52</v>
      </c>
      <c r="AF17" s="55">
        <f t="shared" si="0"/>
        <v>193</v>
      </c>
    </row>
    <row r="18" spans="1:32" s="1" customFormat="1" ht="15" customHeight="1" x14ac:dyDescent="0.25">
      <c r="A18" s="230">
        <v>13</v>
      </c>
      <c r="B18" s="43" t="s">
        <v>71</v>
      </c>
      <c r="C18" s="18" t="s">
        <v>105</v>
      </c>
      <c r="D18" s="679">
        <v>10</v>
      </c>
      <c r="E18" s="686">
        <v>62.7</v>
      </c>
      <c r="F18" s="288">
        <v>54.04</v>
      </c>
      <c r="G18" s="86">
        <v>14</v>
      </c>
      <c r="H18" s="240">
        <v>57.214285714285722</v>
      </c>
      <c r="I18" s="499">
        <v>53.85</v>
      </c>
      <c r="J18" s="86">
        <v>13</v>
      </c>
      <c r="K18" s="240">
        <v>54.85</v>
      </c>
      <c r="L18" s="499">
        <v>57.49</v>
      </c>
      <c r="M18" s="86">
        <v>9</v>
      </c>
      <c r="N18" s="240">
        <v>56</v>
      </c>
      <c r="O18" s="288">
        <v>56.26</v>
      </c>
      <c r="P18" s="290">
        <v>16</v>
      </c>
      <c r="Q18" s="130">
        <v>65.5625</v>
      </c>
      <c r="R18" s="77">
        <v>54.87</v>
      </c>
      <c r="S18" s="101">
        <v>16</v>
      </c>
      <c r="T18" s="130">
        <v>64.19</v>
      </c>
      <c r="U18" s="78">
        <v>53.21</v>
      </c>
      <c r="V18" s="88">
        <v>18</v>
      </c>
      <c r="W18" s="128">
        <v>64.944444439999998</v>
      </c>
      <c r="X18" s="79">
        <v>51.45</v>
      </c>
      <c r="Y18" s="86">
        <v>11</v>
      </c>
      <c r="Z18" s="256">
        <v>37</v>
      </c>
      <c r="AA18" s="256">
        <v>60</v>
      </c>
      <c r="AB18" s="491">
        <v>52</v>
      </c>
      <c r="AC18" s="360">
        <v>13</v>
      </c>
      <c r="AD18" s="375">
        <v>14</v>
      </c>
      <c r="AE18" s="401">
        <v>7</v>
      </c>
      <c r="AF18" s="51">
        <f t="shared" si="0"/>
        <v>194</v>
      </c>
    </row>
    <row r="19" spans="1:32" s="1" customFormat="1" ht="15" customHeight="1" x14ac:dyDescent="0.25">
      <c r="A19" s="230">
        <v>14</v>
      </c>
      <c r="B19" s="43" t="s">
        <v>70</v>
      </c>
      <c r="C19" s="267" t="s">
        <v>160</v>
      </c>
      <c r="D19" s="730">
        <v>17</v>
      </c>
      <c r="E19" s="799">
        <v>51</v>
      </c>
      <c r="F19" s="614">
        <v>54.04</v>
      </c>
      <c r="G19" s="86">
        <v>17</v>
      </c>
      <c r="H19" s="240">
        <v>61</v>
      </c>
      <c r="I19" s="500">
        <v>53.85</v>
      </c>
      <c r="J19" s="86">
        <v>30</v>
      </c>
      <c r="K19" s="240">
        <v>72</v>
      </c>
      <c r="L19" s="500">
        <v>57.49</v>
      </c>
      <c r="M19" s="86">
        <v>23</v>
      </c>
      <c r="N19" s="240">
        <v>64.391304347826093</v>
      </c>
      <c r="O19" s="288">
        <v>56.26</v>
      </c>
      <c r="P19" s="290">
        <v>22</v>
      </c>
      <c r="Q19" s="153">
        <v>59.545454545454547</v>
      </c>
      <c r="R19" s="103">
        <v>54.87</v>
      </c>
      <c r="S19" s="101">
        <v>20</v>
      </c>
      <c r="T19" s="153">
        <v>55.75</v>
      </c>
      <c r="U19" s="87">
        <v>53.21</v>
      </c>
      <c r="V19" s="88">
        <v>17</v>
      </c>
      <c r="W19" s="128">
        <v>54.647058819999998</v>
      </c>
      <c r="X19" s="89">
        <v>51.45</v>
      </c>
      <c r="Y19" s="86">
        <v>61</v>
      </c>
      <c r="Z19" s="290">
        <v>30</v>
      </c>
      <c r="AA19" s="290">
        <v>8</v>
      </c>
      <c r="AB19" s="708">
        <v>20</v>
      </c>
      <c r="AC19" s="360">
        <v>27</v>
      </c>
      <c r="AD19" s="375">
        <v>42</v>
      </c>
      <c r="AE19" s="401">
        <v>25</v>
      </c>
      <c r="AF19" s="51">
        <f t="shared" si="0"/>
        <v>213</v>
      </c>
    </row>
    <row r="20" spans="1:32" s="1" customFormat="1" ht="15" customHeight="1" x14ac:dyDescent="0.25">
      <c r="A20" s="230">
        <v>15</v>
      </c>
      <c r="B20" s="43" t="s">
        <v>68</v>
      </c>
      <c r="C20" s="789" t="s">
        <v>182</v>
      </c>
      <c r="D20" s="679">
        <v>7</v>
      </c>
      <c r="E20" s="686">
        <v>52</v>
      </c>
      <c r="F20" s="288">
        <v>54.04</v>
      </c>
      <c r="G20" s="315">
        <v>4</v>
      </c>
      <c r="H20" s="243">
        <v>61</v>
      </c>
      <c r="I20" s="499">
        <v>53.85</v>
      </c>
      <c r="J20" s="315">
        <v>4</v>
      </c>
      <c r="K20" s="243">
        <v>49.3</v>
      </c>
      <c r="L20" s="499">
        <v>57.49</v>
      </c>
      <c r="M20" s="315">
        <v>2</v>
      </c>
      <c r="N20" s="243">
        <v>73</v>
      </c>
      <c r="O20" s="288">
        <v>56.26</v>
      </c>
      <c r="P20" s="290">
        <v>3</v>
      </c>
      <c r="Q20" s="130">
        <v>60.333333333333336</v>
      </c>
      <c r="R20" s="77">
        <v>54.87</v>
      </c>
      <c r="S20" s="101">
        <v>5</v>
      </c>
      <c r="T20" s="130">
        <v>60.8</v>
      </c>
      <c r="U20" s="78">
        <v>53.21</v>
      </c>
      <c r="V20" s="88">
        <v>1</v>
      </c>
      <c r="W20" s="128">
        <v>72</v>
      </c>
      <c r="X20" s="79">
        <v>51.45</v>
      </c>
      <c r="Y20" s="283">
        <v>56</v>
      </c>
      <c r="Z20" s="258">
        <v>29</v>
      </c>
      <c r="AA20" s="258">
        <v>76</v>
      </c>
      <c r="AB20" s="492">
        <v>6</v>
      </c>
      <c r="AC20" s="360">
        <v>23</v>
      </c>
      <c r="AD20" s="375">
        <v>24</v>
      </c>
      <c r="AE20" s="401">
        <v>4</v>
      </c>
      <c r="AF20" s="51">
        <f t="shared" si="0"/>
        <v>218</v>
      </c>
    </row>
    <row r="21" spans="1:32" s="1" customFormat="1" ht="15" customHeight="1" x14ac:dyDescent="0.25">
      <c r="A21" s="230">
        <v>16</v>
      </c>
      <c r="B21" s="43" t="s">
        <v>66</v>
      </c>
      <c r="C21" s="18" t="s">
        <v>7</v>
      </c>
      <c r="D21" s="679">
        <v>2</v>
      </c>
      <c r="E21" s="686">
        <v>56.5</v>
      </c>
      <c r="F21" s="288">
        <v>54.04</v>
      </c>
      <c r="G21" s="86">
        <v>1</v>
      </c>
      <c r="H21" s="240">
        <v>65</v>
      </c>
      <c r="I21" s="499">
        <v>53.85</v>
      </c>
      <c r="J21" s="86">
        <v>13</v>
      </c>
      <c r="K21" s="240">
        <v>63</v>
      </c>
      <c r="L21" s="499">
        <v>57.49</v>
      </c>
      <c r="M21" s="86">
        <v>6</v>
      </c>
      <c r="N21" s="240">
        <v>61.33</v>
      </c>
      <c r="O21" s="288">
        <v>56.26</v>
      </c>
      <c r="P21" s="290">
        <v>16</v>
      </c>
      <c r="Q21" s="153">
        <v>58.8125</v>
      </c>
      <c r="R21" s="103">
        <v>54.87</v>
      </c>
      <c r="S21" s="101">
        <v>15</v>
      </c>
      <c r="T21" s="153">
        <v>54.4</v>
      </c>
      <c r="U21" s="87">
        <v>53.21</v>
      </c>
      <c r="V21" s="88">
        <v>12</v>
      </c>
      <c r="W21" s="128">
        <v>52.083333330000002</v>
      </c>
      <c r="X21" s="89">
        <v>51.45</v>
      </c>
      <c r="Y21" s="86">
        <v>34</v>
      </c>
      <c r="Z21" s="290">
        <v>19</v>
      </c>
      <c r="AA21" s="290">
        <v>25</v>
      </c>
      <c r="AB21" s="491">
        <v>30</v>
      </c>
      <c r="AC21" s="360">
        <v>30</v>
      </c>
      <c r="AD21" s="375">
        <v>49</v>
      </c>
      <c r="AE21" s="401">
        <v>38</v>
      </c>
      <c r="AF21" s="51">
        <f t="shared" si="0"/>
        <v>225</v>
      </c>
    </row>
    <row r="22" spans="1:32" s="1" customFormat="1" ht="15" customHeight="1" x14ac:dyDescent="0.25">
      <c r="A22" s="230">
        <v>17</v>
      </c>
      <c r="B22" s="43" t="s">
        <v>67</v>
      </c>
      <c r="C22" s="18" t="s">
        <v>86</v>
      </c>
      <c r="D22" s="679">
        <v>14</v>
      </c>
      <c r="E22" s="686">
        <v>63.7</v>
      </c>
      <c r="F22" s="288">
        <v>54.04</v>
      </c>
      <c r="G22" s="86">
        <v>16</v>
      </c>
      <c r="H22" s="240">
        <v>57.5</v>
      </c>
      <c r="I22" s="499">
        <v>53.85</v>
      </c>
      <c r="J22" s="86">
        <v>13</v>
      </c>
      <c r="K22" s="240">
        <v>55.38</v>
      </c>
      <c r="L22" s="499">
        <v>57.49</v>
      </c>
      <c r="M22" s="86">
        <v>18</v>
      </c>
      <c r="N22" s="240">
        <v>64.55</v>
      </c>
      <c r="O22" s="288">
        <v>56.26</v>
      </c>
      <c r="P22" s="290">
        <v>13</v>
      </c>
      <c r="Q22" s="153">
        <v>52.307692307692307</v>
      </c>
      <c r="R22" s="103">
        <v>54.87</v>
      </c>
      <c r="S22" s="101">
        <v>15</v>
      </c>
      <c r="T22" s="153">
        <v>61.133333333333333</v>
      </c>
      <c r="U22" s="87">
        <v>53.21</v>
      </c>
      <c r="V22" s="88">
        <v>10</v>
      </c>
      <c r="W22" s="128">
        <v>53.7</v>
      </c>
      <c r="X22" s="89">
        <v>51.45</v>
      </c>
      <c r="Y22" s="283">
        <v>9</v>
      </c>
      <c r="Z22" s="279">
        <v>35</v>
      </c>
      <c r="AA22" s="279">
        <v>58</v>
      </c>
      <c r="AB22" s="507">
        <v>19</v>
      </c>
      <c r="AC22" s="360">
        <v>53</v>
      </c>
      <c r="AD22" s="375">
        <v>23</v>
      </c>
      <c r="AE22" s="401">
        <v>30</v>
      </c>
      <c r="AF22" s="51">
        <f t="shared" si="0"/>
        <v>227</v>
      </c>
    </row>
    <row r="23" spans="1:32" s="1" customFormat="1" ht="15" customHeight="1" x14ac:dyDescent="0.25">
      <c r="A23" s="230">
        <v>18</v>
      </c>
      <c r="B23" s="43" t="s">
        <v>70</v>
      </c>
      <c r="C23" s="18" t="s">
        <v>113</v>
      </c>
      <c r="D23" s="679">
        <v>10</v>
      </c>
      <c r="E23" s="686">
        <v>62</v>
      </c>
      <c r="F23" s="288">
        <v>54.04</v>
      </c>
      <c r="G23" s="86">
        <v>10</v>
      </c>
      <c r="H23" s="240">
        <v>56.8</v>
      </c>
      <c r="I23" s="499">
        <v>53.85</v>
      </c>
      <c r="J23" s="86">
        <v>10</v>
      </c>
      <c r="K23" s="240">
        <v>59</v>
      </c>
      <c r="L23" s="499">
        <v>57.49</v>
      </c>
      <c r="M23" s="86">
        <v>13</v>
      </c>
      <c r="N23" s="240">
        <v>59.53846153846154</v>
      </c>
      <c r="O23" s="288">
        <v>56.26</v>
      </c>
      <c r="P23" s="290">
        <v>14</v>
      </c>
      <c r="Q23" s="153">
        <v>66.285714285714292</v>
      </c>
      <c r="R23" s="103">
        <v>54.87</v>
      </c>
      <c r="S23" s="101">
        <v>10</v>
      </c>
      <c r="T23" s="153">
        <v>62.1</v>
      </c>
      <c r="U23" s="87">
        <v>53.21</v>
      </c>
      <c r="V23" s="88">
        <v>10</v>
      </c>
      <c r="W23" s="129">
        <v>45.7</v>
      </c>
      <c r="X23" s="89">
        <v>51.45</v>
      </c>
      <c r="Y23" s="283">
        <v>17</v>
      </c>
      <c r="Z23" s="279">
        <v>39</v>
      </c>
      <c r="AA23" s="279">
        <v>39</v>
      </c>
      <c r="AB23" s="507">
        <v>34</v>
      </c>
      <c r="AC23" s="360">
        <v>11</v>
      </c>
      <c r="AD23" s="375">
        <v>20</v>
      </c>
      <c r="AE23" s="401">
        <v>69</v>
      </c>
      <c r="AF23" s="51">
        <f t="shared" si="0"/>
        <v>229</v>
      </c>
    </row>
    <row r="24" spans="1:32" s="1" customFormat="1" ht="15" customHeight="1" x14ac:dyDescent="0.25">
      <c r="A24" s="230">
        <v>19</v>
      </c>
      <c r="B24" s="43" t="s">
        <v>65</v>
      </c>
      <c r="C24" s="267" t="s">
        <v>151</v>
      </c>
      <c r="D24" s="730">
        <v>1</v>
      </c>
      <c r="E24" s="799">
        <v>100</v>
      </c>
      <c r="F24" s="614">
        <v>54.04</v>
      </c>
      <c r="G24" s="86">
        <v>3</v>
      </c>
      <c r="H24" s="241">
        <v>66.666666666666671</v>
      </c>
      <c r="I24" s="500">
        <v>53.85</v>
      </c>
      <c r="J24" s="86">
        <v>1</v>
      </c>
      <c r="K24" s="241">
        <v>82</v>
      </c>
      <c r="L24" s="500">
        <v>57.49</v>
      </c>
      <c r="M24" s="86">
        <v>3</v>
      </c>
      <c r="N24" s="241">
        <v>69</v>
      </c>
      <c r="O24" s="288">
        <v>56.26</v>
      </c>
      <c r="P24" s="290">
        <v>1</v>
      </c>
      <c r="Q24" s="151">
        <v>41</v>
      </c>
      <c r="R24" s="103">
        <v>54.87</v>
      </c>
      <c r="S24" s="101">
        <v>4</v>
      </c>
      <c r="T24" s="151">
        <v>45.5</v>
      </c>
      <c r="U24" s="87">
        <v>53.21</v>
      </c>
      <c r="V24" s="88">
        <v>1</v>
      </c>
      <c r="W24" s="297">
        <v>50</v>
      </c>
      <c r="X24" s="89">
        <v>51.45</v>
      </c>
      <c r="Y24" s="283">
        <v>1</v>
      </c>
      <c r="Z24" s="279">
        <v>13</v>
      </c>
      <c r="AA24" s="279">
        <v>2</v>
      </c>
      <c r="AB24" s="507">
        <v>11</v>
      </c>
      <c r="AC24" s="360">
        <v>89</v>
      </c>
      <c r="AD24" s="375">
        <v>77</v>
      </c>
      <c r="AE24" s="401">
        <v>48</v>
      </c>
      <c r="AF24" s="51">
        <f t="shared" si="0"/>
        <v>241</v>
      </c>
    </row>
    <row r="25" spans="1:32" s="1" customFormat="1" ht="15" customHeight="1" thickBot="1" x14ac:dyDescent="0.3">
      <c r="A25" s="331">
        <v>20</v>
      </c>
      <c r="B25" s="44" t="s">
        <v>70</v>
      </c>
      <c r="C25" s="263" t="s">
        <v>161</v>
      </c>
      <c r="D25" s="741">
        <v>21</v>
      </c>
      <c r="E25" s="804">
        <v>60</v>
      </c>
      <c r="F25" s="692">
        <v>54.04</v>
      </c>
      <c r="G25" s="813">
        <v>20</v>
      </c>
      <c r="H25" s="304">
        <v>61.15</v>
      </c>
      <c r="I25" s="712">
        <v>53.85</v>
      </c>
      <c r="J25" s="813">
        <v>17</v>
      </c>
      <c r="K25" s="304">
        <v>61</v>
      </c>
      <c r="L25" s="712">
        <v>57.49</v>
      </c>
      <c r="M25" s="813">
        <v>39</v>
      </c>
      <c r="N25" s="304">
        <v>60.487179487179489</v>
      </c>
      <c r="O25" s="289">
        <v>56.26</v>
      </c>
      <c r="P25" s="291">
        <v>23</v>
      </c>
      <c r="Q25" s="154">
        <v>57.304347826086953</v>
      </c>
      <c r="R25" s="104">
        <v>54.87</v>
      </c>
      <c r="S25" s="105">
        <v>27</v>
      </c>
      <c r="T25" s="100">
        <v>50.481481481481481</v>
      </c>
      <c r="U25" s="91">
        <v>53.21</v>
      </c>
      <c r="V25" s="92">
        <v>28</v>
      </c>
      <c r="W25" s="160">
        <v>54</v>
      </c>
      <c r="X25" s="93">
        <v>51.45</v>
      </c>
      <c r="Y25" s="284">
        <v>22</v>
      </c>
      <c r="Z25" s="280">
        <v>28</v>
      </c>
      <c r="AA25" s="280">
        <v>33</v>
      </c>
      <c r="AB25" s="510">
        <v>32</v>
      </c>
      <c r="AC25" s="361">
        <v>35</v>
      </c>
      <c r="AD25" s="376">
        <v>67</v>
      </c>
      <c r="AE25" s="402">
        <v>28</v>
      </c>
      <c r="AF25" s="52">
        <f t="shared" si="0"/>
        <v>245</v>
      </c>
    </row>
    <row r="26" spans="1:32" s="1" customFormat="1" ht="15" customHeight="1" x14ac:dyDescent="0.25">
      <c r="A26" s="73">
        <v>21</v>
      </c>
      <c r="B26" s="48" t="s">
        <v>66</v>
      </c>
      <c r="C26" s="19" t="s">
        <v>12</v>
      </c>
      <c r="D26" s="771">
        <v>10</v>
      </c>
      <c r="E26" s="803">
        <v>57.2</v>
      </c>
      <c r="F26" s="287">
        <v>54.04</v>
      </c>
      <c r="G26" s="94">
        <v>7</v>
      </c>
      <c r="H26" s="303">
        <v>51</v>
      </c>
      <c r="I26" s="503">
        <v>53.85</v>
      </c>
      <c r="J26" s="94">
        <v>14</v>
      </c>
      <c r="K26" s="303">
        <v>61</v>
      </c>
      <c r="L26" s="503">
        <v>57.49</v>
      </c>
      <c r="M26" s="852">
        <v>11</v>
      </c>
      <c r="N26" s="317">
        <v>53.82</v>
      </c>
      <c r="O26" s="287">
        <v>56.26</v>
      </c>
      <c r="P26" s="281">
        <v>8</v>
      </c>
      <c r="Q26" s="155">
        <v>66</v>
      </c>
      <c r="R26" s="106">
        <v>54.87</v>
      </c>
      <c r="S26" s="107">
        <v>15</v>
      </c>
      <c r="T26" s="155">
        <v>53.866666666666667</v>
      </c>
      <c r="U26" s="95">
        <v>53.21</v>
      </c>
      <c r="V26" s="96">
        <v>12</v>
      </c>
      <c r="W26" s="159">
        <v>65.666666669999998</v>
      </c>
      <c r="X26" s="97">
        <v>51.45</v>
      </c>
      <c r="Y26" s="283">
        <v>32</v>
      </c>
      <c r="Z26" s="279">
        <v>59</v>
      </c>
      <c r="AA26" s="279">
        <v>34</v>
      </c>
      <c r="AB26" s="492">
        <v>63</v>
      </c>
      <c r="AC26" s="360">
        <v>12</v>
      </c>
      <c r="AD26" s="375">
        <v>50</v>
      </c>
      <c r="AE26" s="401">
        <v>6</v>
      </c>
      <c r="AF26" s="55">
        <f t="shared" si="0"/>
        <v>256</v>
      </c>
    </row>
    <row r="27" spans="1:32" s="1" customFormat="1" ht="15" customHeight="1" x14ac:dyDescent="0.25">
      <c r="A27" s="230">
        <v>22</v>
      </c>
      <c r="B27" s="43" t="s">
        <v>70</v>
      </c>
      <c r="C27" s="18" t="s">
        <v>52</v>
      </c>
      <c r="D27" s="679">
        <v>5</v>
      </c>
      <c r="E27" s="686">
        <v>51.6</v>
      </c>
      <c r="F27" s="288">
        <v>54.04</v>
      </c>
      <c r="G27" s="86">
        <v>6</v>
      </c>
      <c r="H27" s="308">
        <v>72.333333333333329</v>
      </c>
      <c r="I27" s="499">
        <v>53.85</v>
      </c>
      <c r="J27" s="86">
        <v>3</v>
      </c>
      <c r="K27" s="308">
        <v>57.3</v>
      </c>
      <c r="L27" s="499">
        <v>57.49</v>
      </c>
      <c r="M27" s="86">
        <v>5</v>
      </c>
      <c r="N27" s="240">
        <v>70.2</v>
      </c>
      <c r="O27" s="288">
        <v>56.26</v>
      </c>
      <c r="P27" s="290">
        <v>7</v>
      </c>
      <c r="Q27" s="153">
        <v>57.428571428571431</v>
      </c>
      <c r="R27" s="103">
        <v>54.87</v>
      </c>
      <c r="S27" s="101"/>
      <c r="T27" s="99"/>
      <c r="U27" s="87">
        <v>53.21</v>
      </c>
      <c r="V27" s="88">
        <v>3</v>
      </c>
      <c r="W27" s="127">
        <v>79.333333330000002</v>
      </c>
      <c r="X27" s="89">
        <v>51.45</v>
      </c>
      <c r="Y27" s="283">
        <v>59</v>
      </c>
      <c r="Z27" s="279">
        <v>3</v>
      </c>
      <c r="AA27" s="279">
        <v>46</v>
      </c>
      <c r="AB27" s="507">
        <v>9</v>
      </c>
      <c r="AC27" s="360">
        <v>34</v>
      </c>
      <c r="AD27" s="387">
        <v>106</v>
      </c>
      <c r="AE27" s="401">
        <v>1</v>
      </c>
      <c r="AF27" s="51">
        <f t="shared" si="0"/>
        <v>258</v>
      </c>
    </row>
    <row r="28" spans="1:32" s="1" customFormat="1" ht="15" customHeight="1" x14ac:dyDescent="0.25">
      <c r="A28" s="230">
        <v>23</v>
      </c>
      <c r="B28" s="43" t="s">
        <v>70</v>
      </c>
      <c r="C28" s="18" t="s">
        <v>51</v>
      </c>
      <c r="D28" s="679">
        <v>4</v>
      </c>
      <c r="E28" s="686">
        <v>57.3</v>
      </c>
      <c r="F28" s="288">
        <v>54.04</v>
      </c>
      <c r="G28" s="86">
        <v>2</v>
      </c>
      <c r="H28" s="241">
        <v>66</v>
      </c>
      <c r="I28" s="499">
        <v>53.85</v>
      </c>
      <c r="J28" s="86">
        <v>2</v>
      </c>
      <c r="K28" s="241">
        <v>61.5</v>
      </c>
      <c r="L28" s="499">
        <v>57.49</v>
      </c>
      <c r="M28" s="86">
        <v>6</v>
      </c>
      <c r="N28" s="241">
        <v>56.333333333333336</v>
      </c>
      <c r="O28" s="288">
        <v>56.26</v>
      </c>
      <c r="P28" s="290">
        <v>6</v>
      </c>
      <c r="Q28" s="151">
        <v>43.666666666666664</v>
      </c>
      <c r="R28" s="103">
        <v>54.87</v>
      </c>
      <c r="S28" s="101">
        <v>10</v>
      </c>
      <c r="T28" s="153">
        <v>63.3</v>
      </c>
      <c r="U28" s="87">
        <v>53.21</v>
      </c>
      <c r="V28" s="88">
        <v>7</v>
      </c>
      <c r="W28" s="128">
        <v>51.285714290000001</v>
      </c>
      <c r="X28" s="89">
        <v>51.45</v>
      </c>
      <c r="Y28" s="283">
        <v>31</v>
      </c>
      <c r="Z28" s="279">
        <v>14</v>
      </c>
      <c r="AA28" s="279">
        <v>32</v>
      </c>
      <c r="AB28" s="507">
        <v>50</v>
      </c>
      <c r="AC28" s="360">
        <v>81</v>
      </c>
      <c r="AD28" s="375">
        <v>17</v>
      </c>
      <c r="AE28" s="401">
        <v>43</v>
      </c>
      <c r="AF28" s="51">
        <f t="shared" si="0"/>
        <v>268</v>
      </c>
    </row>
    <row r="29" spans="1:32" s="1" customFormat="1" ht="15" customHeight="1" x14ac:dyDescent="0.25">
      <c r="A29" s="230">
        <v>24</v>
      </c>
      <c r="B29" s="43" t="s">
        <v>70</v>
      </c>
      <c r="C29" s="789" t="s">
        <v>191</v>
      </c>
      <c r="D29" s="756">
        <v>13</v>
      </c>
      <c r="E29" s="798">
        <v>48.7</v>
      </c>
      <c r="F29" s="301">
        <v>54.04</v>
      </c>
      <c r="G29" s="283">
        <v>10</v>
      </c>
      <c r="H29" s="305">
        <v>52.9</v>
      </c>
      <c r="I29" s="499">
        <v>53.85</v>
      </c>
      <c r="J29" s="283">
        <v>4</v>
      </c>
      <c r="K29" s="305">
        <v>72</v>
      </c>
      <c r="L29" s="499">
        <v>57.49</v>
      </c>
      <c r="M29" s="86">
        <v>13</v>
      </c>
      <c r="N29" s="240">
        <v>48.46153846153846</v>
      </c>
      <c r="O29" s="288">
        <v>56.26</v>
      </c>
      <c r="P29" s="290">
        <v>7</v>
      </c>
      <c r="Q29" s="153">
        <v>55</v>
      </c>
      <c r="R29" s="103">
        <v>54.87</v>
      </c>
      <c r="S29" s="101">
        <v>5</v>
      </c>
      <c r="T29" s="153">
        <v>66</v>
      </c>
      <c r="U29" s="87">
        <v>53.21</v>
      </c>
      <c r="V29" s="88">
        <v>8</v>
      </c>
      <c r="W29" s="128">
        <v>58.875</v>
      </c>
      <c r="X29" s="89">
        <v>51.45</v>
      </c>
      <c r="Y29" s="283">
        <v>69</v>
      </c>
      <c r="Z29" s="279">
        <v>55</v>
      </c>
      <c r="AA29" s="279">
        <v>9</v>
      </c>
      <c r="AB29" s="507">
        <v>74</v>
      </c>
      <c r="AC29" s="360">
        <v>42</v>
      </c>
      <c r="AD29" s="375">
        <v>8</v>
      </c>
      <c r="AE29" s="401">
        <v>14</v>
      </c>
      <c r="AF29" s="51">
        <f t="shared" si="0"/>
        <v>271</v>
      </c>
    </row>
    <row r="30" spans="1:32" s="1" customFormat="1" ht="15" customHeight="1" x14ac:dyDescent="0.25">
      <c r="A30" s="230">
        <v>25</v>
      </c>
      <c r="B30" s="43" t="s">
        <v>70</v>
      </c>
      <c r="C30" s="267" t="s">
        <v>159</v>
      </c>
      <c r="D30" s="730">
        <v>14</v>
      </c>
      <c r="E30" s="799">
        <v>51.6</v>
      </c>
      <c r="F30" s="614">
        <v>54.04</v>
      </c>
      <c r="G30" s="86">
        <v>14</v>
      </c>
      <c r="H30" s="240">
        <v>56.214285714285722</v>
      </c>
      <c r="I30" s="500">
        <v>53.85</v>
      </c>
      <c r="J30" s="86">
        <v>15</v>
      </c>
      <c r="K30" s="240">
        <v>64</v>
      </c>
      <c r="L30" s="500">
        <v>57.49</v>
      </c>
      <c r="M30" s="86">
        <v>27</v>
      </c>
      <c r="N30" s="240">
        <v>60.962962962962962</v>
      </c>
      <c r="O30" s="288">
        <v>56.26</v>
      </c>
      <c r="P30" s="290">
        <v>22</v>
      </c>
      <c r="Q30" s="153">
        <v>62.363636363636367</v>
      </c>
      <c r="R30" s="103">
        <v>54.87</v>
      </c>
      <c r="S30" s="101">
        <v>21</v>
      </c>
      <c r="T30" s="98">
        <v>52.476190476190474</v>
      </c>
      <c r="U30" s="87">
        <v>53.21</v>
      </c>
      <c r="V30" s="88">
        <v>17</v>
      </c>
      <c r="W30" s="128">
        <v>51.58823529</v>
      </c>
      <c r="X30" s="89">
        <v>51.45</v>
      </c>
      <c r="Y30" s="283">
        <v>58</v>
      </c>
      <c r="Z30" s="279">
        <v>43</v>
      </c>
      <c r="AA30" s="279">
        <v>21</v>
      </c>
      <c r="AB30" s="507">
        <v>31</v>
      </c>
      <c r="AC30" s="360">
        <v>21</v>
      </c>
      <c r="AD30" s="375">
        <v>58</v>
      </c>
      <c r="AE30" s="401">
        <v>40</v>
      </c>
      <c r="AF30" s="51">
        <f t="shared" si="0"/>
        <v>272</v>
      </c>
    </row>
    <row r="31" spans="1:32" s="1" customFormat="1" ht="15" customHeight="1" x14ac:dyDescent="0.25">
      <c r="A31" s="230">
        <v>26</v>
      </c>
      <c r="B31" s="43" t="s">
        <v>67</v>
      </c>
      <c r="C31" s="18" t="s">
        <v>87</v>
      </c>
      <c r="D31" s="679">
        <v>6</v>
      </c>
      <c r="E31" s="686">
        <v>64.7</v>
      </c>
      <c r="F31" s="288">
        <v>54.04</v>
      </c>
      <c r="G31" s="86">
        <v>7</v>
      </c>
      <c r="H31" s="306">
        <v>57.142857142857153</v>
      </c>
      <c r="I31" s="499">
        <v>53.85</v>
      </c>
      <c r="J31" s="86">
        <v>2</v>
      </c>
      <c r="K31" s="306">
        <v>55.5</v>
      </c>
      <c r="L31" s="499">
        <v>57.49</v>
      </c>
      <c r="M31" s="86">
        <v>6</v>
      </c>
      <c r="N31" s="242">
        <v>62.83</v>
      </c>
      <c r="O31" s="288">
        <v>56.26</v>
      </c>
      <c r="P31" s="290">
        <v>11</v>
      </c>
      <c r="Q31" s="98">
        <v>51.909090909090907</v>
      </c>
      <c r="R31" s="103">
        <v>54.87</v>
      </c>
      <c r="S31" s="101">
        <v>4</v>
      </c>
      <c r="T31" s="153">
        <v>57.5</v>
      </c>
      <c r="U31" s="87">
        <v>53.21</v>
      </c>
      <c r="V31" s="88">
        <v>8</v>
      </c>
      <c r="W31" s="129">
        <v>48.25</v>
      </c>
      <c r="X31" s="89">
        <v>51.45</v>
      </c>
      <c r="Y31" s="283">
        <v>5</v>
      </c>
      <c r="Z31" s="279">
        <v>38</v>
      </c>
      <c r="AA31" s="279">
        <v>57</v>
      </c>
      <c r="AB31" s="507">
        <v>25</v>
      </c>
      <c r="AC31" s="360">
        <v>55</v>
      </c>
      <c r="AD31" s="375">
        <v>34</v>
      </c>
      <c r="AE31" s="401">
        <v>60</v>
      </c>
      <c r="AF31" s="51">
        <f t="shared" si="0"/>
        <v>274</v>
      </c>
    </row>
    <row r="32" spans="1:32" s="1" customFormat="1" ht="15" customHeight="1" x14ac:dyDescent="0.25">
      <c r="A32" s="230">
        <v>27</v>
      </c>
      <c r="B32" s="43" t="s">
        <v>70</v>
      </c>
      <c r="C32" s="313" t="s">
        <v>196</v>
      </c>
      <c r="D32" s="756">
        <v>8</v>
      </c>
      <c r="E32" s="798">
        <v>54.1</v>
      </c>
      <c r="F32" s="301">
        <v>54.04</v>
      </c>
      <c r="G32" s="86">
        <v>13</v>
      </c>
      <c r="H32" s="240">
        <v>47</v>
      </c>
      <c r="I32" s="502">
        <v>53.85</v>
      </c>
      <c r="J32" s="86">
        <v>18</v>
      </c>
      <c r="K32" s="240">
        <v>67</v>
      </c>
      <c r="L32" s="502">
        <v>57.49</v>
      </c>
      <c r="M32" s="283">
        <v>8</v>
      </c>
      <c r="N32" s="305">
        <v>59.125</v>
      </c>
      <c r="O32" s="288">
        <v>56.26</v>
      </c>
      <c r="P32" s="290">
        <v>4</v>
      </c>
      <c r="Q32" s="153">
        <v>56.5</v>
      </c>
      <c r="R32" s="103">
        <v>54.87</v>
      </c>
      <c r="S32" s="101">
        <v>8</v>
      </c>
      <c r="T32" s="153">
        <v>63.25</v>
      </c>
      <c r="U32" s="87">
        <v>53.21</v>
      </c>
      <c r="V32" s="88">
        <v>11</v>
      </c>
      <c r="W32" s="129">
        <v>48.454545449999998</v>
      </c>
      <c r="X32" s="89">
        <v>51.45</v>
      </c>
      <c r="Y32" s="283">
        <v>42</v>
      </c>
      <c r="Z32" s="279">
        <v>70</v>
      </c>
      <c r="AA32" s="279">
        <v>13</v>
      </c>
      <c r="AB32" s="507">
        <v>37</v>
      </c>
      <c r="AC32" s="360">
        <v>38</v>
      </c>
      <c r="AD32" s="375">
        <v>18</v>
      </c>
      <c r="AE32" s="401">
        <v>57</v>
      </c>
      <c r="AF32" s="51">
        <f t="shared" si="0"/>
        <v>275</v>
      </c>
    </row>
    <row r="33" spans="1:32" s="1" customFormat="1" ht="15" customHeight="1" x14ac:dyDescent="0.25">
      <c r="A33" s="230">
        <v>28</v>
      </c>
      <c r="B33" s="43" t="s">
        <v>69</v>
      </c>
      <c r="C33" s="18" t="s">
        <v>97</v>
      </c>
      <c r="D33" s="679">
        <v>14</v>
      </c>
      <c r="E33" s="686">
        <v>53.6</v>
      </c>
      <c r="F33" s="288">
        <v>54.04</v>
      </c>
      <c r="G33" s="86">
        <v>10</v>
      </c>
      <c r="H33" s="240">
        <v>46.9</v>
      </c>
      <c r="I33" s="499">
        <v>53.85</v>
      </c>
      <c r="J33" s="86">
        <v>14</v>
      </c>
      <c r="K33" s="240">
        <v>65</v>
      </c>
      <c r="L33" s="499">
        <v>57.49</v>
      </c>
      <c r="M33" s="86">
        <v>5</v>
      </c>
      <c r="N33" s="240">
        <v>51</v>
      </c>
      <c r="O33" s="288">
        <v>56.26</v>
      </c>
      <c r="P33" s="290">
        <v>9</v>
      </c>
      <c r="Q33" s="153">
        <v>55.666666666666664</v>
      </c>
      <c r="R33" s="103">
        <v>54.87</v>
      </c>
      <c r="S33" s="101">
        <v>6</v>
      </c>
      <c r="T33" s="153">
        <v>63.833333333333336</v>
      </c>
      <c r="U33" s="87">
        <v>53.21</v>
      </c>
      <c r="V33" s="88">
        <v>11</v>
      </c>
      <c r="W33" s="128">
        <v>55.545454550000002</v>
      </c>
      <c r="X33" s="89">
        <v>51.45</v>
      </c>
      <c r="Y33" s="283">
        <v>46</v>
      </c>
      <c r="Z33" s="279">
        <v>71</v>
      </c>
      <c r="AA33" s="279">
        <v>17</v>
      </c>
      <c r="AB33" s="507">
        <v>68</v>
      </c>
      <c r="AC33" s="360">
        <v>39</v>
      </c>
      <c r="AD33" s="375">
        <v>15</v>
      </c>
      <c r="AE33" s="401">
        <v>21</v>
      </c>
      <c r="AF33" s="51">
        <f t="shared" si="0"/>
        <v>277</v>
      </c>
    </row>
    <row r="34" spans="1:32" s="1" customFormat="1" ht="15" customHeight="1" x14ac:dyDescent="0.25">
      <c r="A34" s="230">
        <v>29</v>
      </c>
      <c r="B34" s="43" t="s">
        <v>68</v>
      </c>
      <c r="C34" s="18" t="s">
        <v>26</v>
      </c>
      <c r="D34" s="679">
        <v>1</v>
      </c>
      <c r="E34" s="686">
        <v>52</v>
      </c>
      <c r="F34" s="288">
        <v>54.04</v>
      </c>
      <c r="G34" s="86">
        <v>8</v>
      </c>
      <c r="H34" s="240">
        <v>53.25</v>
      </c>
      <c r="I34" s="499">
        <v>53.85</v>
      </c>
      <c r="J34" s="86">
        <v>8</v>
      </c>
      <c r="K34" s="240">
        <v>59.71</v>
      </c>
      <c r="L34" s="499">
        <v>57.49</v>
      </c>
      <c r="M34" s="86">
        <v>13</v>
      </c>
      <c r="N34" s="240">
        <v>46.77</v>
      </c>
      <c r="O34" s="288">
        <v>56.26</v>
      </c>
      <c r="P34" s="290">
        <v>11</v>
      </c>
      <c r="Q34" s="130">
        <v>62.636363636363633</v>
      </c>
      <c r="R34" s="77">
        <v>54.87</v>
      </c>
      <c r="S34" s="101">
        <v>9</v>
      </c>
      <c r="T34" s="130">
        <v>60.333333333333336</v>
      </c>
      <c r="U34" s="78">
        <v>53.21</v>
      </c>
      <c r="V34" s="88">
        <v>3</v>
      </c>
      <c r="W34" s="128">
        <v>71.666666669999998</v>
      </c>
      <c r="X34" s="79">
        <v>51.45</v>
      </c>
      <c r="Y34" s="283">
        <v>54</v>
      </c>
      <c r="Z34" s="258">
        <v>54</v>
      </c>
      <c r="AA34" s="258">
        <v>37</v>
      </c>
      <c r="AB34" s="492">
        <v>82</v>
      </c>
      <c r="AC34" s="360">
        <v>20</v>
      </c>
      <c r="AD34" s="375">
        <v>25</v>
      </c>
      <c r="AE34" s="401">
        <v>5</v>
      </c>
      <c r="AF34" s="51">
        <f t="shared" si="0"/>
        <v>277</v>
      </c>
    </row>
    <row r="35" spans="1:32" s="1" customFormat="1" ht="15" customHeight="1" thickBot="1" x14ac:dyDescent="0.3">
      <c r="A35" s="331">
        <v>30</v>
      </c>
      <c r="B35" s="44" t="s">
        <v>67</v>
      </c>
      <c r="C35" s="20" t="s">
        <v>19</v>
      </c>
      <c r="D35" s="773">
        <v>6</v>
      </c>
      <c r="E35" s="800">
        <v>60.7</v>
      </c>
      <c r="F35" s="501">
        <v>54.04</v>
      </c>
      <c r="G35" s="90">
        <v>9</v>
      </c>
      <c r="H35" s="309">
        <v>48.444444444444443</v>
      </c>
      <c r="I35" s="501">
        <v>53.85</v>
      </c>
      <c r="J35" s="90">
        <v>3</v>
      </c>
      <c r="K35" s="309">
        <v>56.33</v>
      </c>
      <c r="L35" s="501">
        <v>57.49</v>
      </c>
      <c r="M35" s="671"/>
      <c r="N35" s="132"/>
      <c r="O35" s="302">
        <v>56.26</v>
      </c>
      <c r="P35" s="332">
        <v>3</v>
      </c>
      <c r="Q35" s="821">
        <v>65.333333333333329</v>
      </c>
      <c r="R35" s="823">
        <v>54.87</v>
      </c>
      <c r="S35" s="335">
        <v>4</v>
      </c>
      <c r="T35" s="821">
        <v>65</v>
      </c>
      <c r="U35" s="827">
        <v>53.21</v>
      </c>
      <c r="V35" s="337">
        <v>5</v>
      </c>
      <c r="W35" s="338">
        <v>62.8</v>
      </c>
      <c r="X35" s="830">
        <v>51.45</v>
      </c>
      <c r="Y35" s="512">
        <v>21</v>
      </c>
      <c r="Z35" s="716">
        <v>68</v>
      </c>
      <c r="AA35" s="716">
        <v>52</v>
      </c>
      <c r="AB35" s="10">
        <v>105</v>
      </c>
      <c r="AC35" s="361">
        <v>14</v>
      </c>
      <c r="AD35" s="376">
        <v>11</v>
      </c>
      <c r="AE35" s="402">
        <v>9</v>
      </c>
      <c r="AF35" s="58">
        <f t="shared" si="0"/>
        <v>280</v>
      </c>
    </row>
    <row r="36" spans="1:32" s="1" customFormat="1" ht="15" customHeight="1" x14ac:dyDescent="0.25">
      <c r="A36" s="73">
        <v>31</v>
      </c>
      <c r="B36" s="48" t="s">
        <v>66</v>
      </c>
      <c r="C36" s="19" t="s">
        <v>5</v>
      </c>
      <c r="D36" s="771">
        <v>9</v>
      </c>
      <c r="E36" s="803">
        <v>63.8</v>
      </c>
      <c r="F36" s="287">
        <v>54.04</v>
      </c>
      <c r="G36" s="94">
        <v>8</v>
      </c>
      <c r="H36" s="311">
        <v>58.625</v>
      </c>
      <c r="I36" s="503">
        <v>53.85</v>
      </c>
      <c r="J36" s="94">
        <v>7</v>
      </c>
      <c r="K36" s="311">
        <v>59</v>
      </c>
      <c r="L36" s="503">
        <v>57.49</v>
      </c>
      <c r="M36" s="94">
        <v>13</v>
      </c>
      <c r="N36" s="311">
        <v>53.08</v>
      </c>
      <c r="O36" s="287">
        <v>56.26</v>
      </c>
      <c r="P36" s="281">
        <v>4</v>
      </c>
      <c r="Q36" s="150">
        <v>43.25</v>
      </c>
      <c r="R36" s="106">
        <v>54.87</v>
      </c>
      <c r="S36" s="107">
        <v>6</v>
      </c>
      <c r="T36" s="155">
        <v>59.333333333333336</v>
      </c>
      <c r="U36" s="95">
        <v>53.21</v>
      </c>
      <c r="V36" s="96">
        <v>6</v>
      </c>
      <c r="W36" s="159">
        <v>55.166666669999998</v>
      </c>
      <c r="X36" s="97">
        <v>51.45</v>
      </c>
      <c r="Y36" s="94">
        <v>8</v>
      </c>
      <c r="Z36" s="281">
        <v>33</v>
      </c>
      <c r="AA36" s="281">
        <v>40</v>
      </c>
      <c r="AB36" s="831">
        <v>65</v>
      </c>
      <c r="AC36" s="360">
        <v>82</v>
      </c>
      <c r="AD36" s="375">
        <v>30</v>
      </c>
      <c r="AE36" s="401">
        <v>23</v>
      </c>
      <c r="AF36" s="50">
        <f t="shared" si="0"/>
        <v>281</v>
      </c>
    </row>
    <row r="37" spans="1:32" s="1" customFormat="1" ht="15" customHeight="1" x14ac:dyDescent="0.25">
      <c r="A37" s="230">
        <v>32</v>
      </c>
      <c r="B37" s="43" t="s">
        <v>71</v>
      </c>
      <c r="C37" s="18" t="s">
        <v>106</v>
      </c>
      <c r="D37" s="679">
        <v>1</v>
      </c>
      <c r="E37" s="686">
        <v>54</v>
      </c>
      <c r="F37" s="288">
        <v>54.04</v>
      </c>
      <c r="G37" s="315">
        <v>4</v>
      </c>
      <c r="H37" s="240">
        <v>61.25</v>
      </c>
      <c r="I37" s="499">
        <v>53.85</v>
      </c>
      <c r="J37" s="315">
        <v>10</v>
      </c>
      <c r="K37" s="240">
        <v>52.7</v>
      </c>
      <c r="L37" s="499">
        <v>57.49</v>
      </c>
      <c r="M37" s="86">
        <v>9</v>
      </c>
      <c r="N37" s="240">
        <v>57</v>
      </c>
      <c r="O37" s="288">
        <v>56.26</v>
      </c>
      <c r="P37" s="290">
        <v>6</v>
      </c>
      <c r="Q37" s="153">
        <v>68.333333333333329</v>
      </c>
      <c r="R37" s="103">
        <v>54.87</v>
      </c>
      <c r="S37" s="101">
        <v>7</v>
      </c>
      <c r="T37" s="153">
        <v>56.142857142857146</v>
      </c>
      <c r="U37" s="87">
        <v>53.21</v>
      </c>
      <c r="V37" s="88">
        <v>3</v>
      </c>
      <c r="W37" s="129">
        <v>48.666666669999998</v>
      </c>
      <c r="X37" s="89">
        <v>51.45</v>
      </c>
      <c r="Y37" s="283">
        <v>44</v>
      </c>
      <c r="Z37" s="279">
        <v>27</v>
      </c>
      <c r="AA37" s="279">
        <v>69</v>
      </c>
      <c r="AB37" s="492">
        <v>46</v>
      </c>
      <c r="AC37" s="360">
        <v>8</v>
      </c>
      <c r="AD37" s="375">
        <v>39</v>
      </c>
      <c r="AE37" s="401">
        <v>55</v>
      </c>
      <c r="AF37" s="51">
        <f t="shared" si="0"/>
        <v>288</v>
      </c>
    </row>
    <row r="38" spans="1:32" s="1" customFormat="1" ht="15" customHeight="1" x14ac:dyDescent="0.25">
      <c r="A38" s="230">
        <v>33</v>
      </c>
      <c r="B38" s="43" t="s">
        <v>66</v>
      </c>
      <c r="C38" s="18" t="s">
        <v>4</v>
      </c>
      <c r="D38" s="679">
        <v>22</v>
      </c>
      <c r="E38" s="686">
        <v>57.9</v>
      </c>
      <c r="F38" s="288">
        <v>54.04</v>
      </c>
      <c r="G38" s="86">
        <v>10</v>
      </c>
      <c r="H38" s="240">
        <v>65.400000000000006</v>
      </c>
      <c r="I38" s="499">
        <v>53.85</v>
      </c>
      <c r="J38" s="86">
        <v>7</v>
      </c>
      <c r="K38" s="240">
        <v>56</v>
      </c>
      <c r="L38" s="499">
        <v>57.49</v>
      </c>
      <c r="M38" s="86">
        <v>13</v>
      </c>
      <c r="N38" s="240">
        <v>59.46</v>
      </c>
      <c r="O38" s="288">
        <v>56.26</v>
      </c>
      <c r="P38" s="290">
        <v>10</v>
      </c>
      <c r="Q38" s="153">
        <v>68</v>
      </c>
      <c r="R38" s="103">
        <v>54.87</v>
      </c>
      <c r="S38" s="101">
        <v>11</v>
      </c>
      <c r="T38" s="151">
        <v>39.363636363636367</v>
      </c>
      <c r="U38" s="87">
        <v>53.21</v>
      </c>
      <c r="V38" s="88">
        <v>12</v>
      </c>
      <c r="W38" s="129">
        <v>48.416666669999998</v>
      </c>
      <c r="X38" s="89">
        <v>51.45</v>
      </c>
      <c r="Y38" s="283">
        <v>27</v>
      </c>
      <c r="Z38" s="279">
        <v>17</v>
      </c>
      <c r="AA38" s="279">
        <v>53</v>
      </c>
      <c r="AB38" s="492">
        <v>35</v>
      </c>
      <c r="AC38" s="360">
        <v>9</v>
      </c>
      <c r="AD38" s="375">
        <v>93</v>
      </c>
      <c r="AE38" s="401">
        <v>58</v>
      </c>
      <c r="AF38" s="51">
        <f t="shared" ref="AF38:AF68" si="1">SUM(Y38:AE38)</f>
        <v>292</v>
      </c>
    </row>
    <row r="39" spans="1:32" s="1" customFormat="1" ht="15" customHeight="1" x14ac:dyDescent="0.25">
      <c r="A39" s="230">
        <v>34</v>
      </c>
      <c r="B39" s="43" t="s">
        <v>70</v>
      </c>
      <c r="C39" s="344" t="s">
        <v>158</v>
      </c>
      <c r="D39" s="794">
        <v>20</v>
      </c>
      <c r="E39" s="805">
        <v>55.6</v>
      </c>
      <c r="F39" s="706">
        <v>54.04</v>
      </c>
      <c r="G39" s="815">
        <v>26</v>
      </c>
      <c r="H39" s="305">
        <v>64.538461538461533</v>
      </c>
      <c r="I39" s="817">
        <v>53.85</v>
      </c>
      <c r="J39" s="815">
        <v>16</v>
      </c>
      <c r="K39" s="305">
        <v>57</v>
      </c>
      <c r="L39" s="817">
        <v>57.49</v>
      </c>
      <c r="M39" s="815">
        <v>28</v>
      </c>
      <c r="N39" s="305">
        <v>61.535714285714285</v>
      </c>
      <c r="O39" s="288">
        <v>56.26</v>
      </c>
      <c r="P39" s="290">
        <v>19</v>
      </c>
      <c r="Q39" s="153">
        <v>52.736842105263158</v>
      </c>
      <c r="R39" s="103">
        <v>54.87</v>
      </c>
      <c r="S39" s="101">
        <v>19</v>
      </c>
      <c r="T39" s="153">
        <v>53.473684210526315</v>
      </c>
      <c r="U39" s="87">
        <v>53.21</v>
      </c>
      <c r="V39" s="88">
        <v>33</v>
      </c>
      <c r="W39" s="129">
        <v>49.030303029999999</v>
      </c>
      <c r="X39" s="89">
        <v>51.45</v>
      </c>
      <c r="Y39" s="283">
        <v>39</v>
      </c>
      <c r="Z39" s="279">
        <v>22</v>
      </c>
      <c r="AA39" s="279">
        <v>47</v>
      </c>
      <c r="AB39" s="507">
        <v>29</v>
      </c>
      <c r="AC39" s="360">
        <v>50</v>
      </c>
      <c r="AD39" s="375">
        <v>52</v>
      </c>
      <c r="AE39" s="401">
        <v>53</v>
      </c>
      <c r="AF39" s="51">
        <f t="shared" si="1"/>
        <v>292</v>
      </c>
    </row>
    <row r="40" spans="1:32" s="1" customFormat="1" ht="15" customHeight="1" x14ac:dyDescent="0.25">
      <c r="A40" s="230">
        <v>35</v>
      </c>
      <c r="B40" s="43" t="s">
        <v>70</v>
      </c>
      <c r="C40" s="790" t="s">
        <v>189</v>
      </c>
      <c r="D40" s="756">
        <v>12</v>
      </c>
      <c r="E40" s="798">
        <v>61</v>
      </c>
      <c r="F40" s="301">
        <v>54.04</v>
      </c>
      <c r="G40" s="86">
        <v>12</v>
      </c>
      <c r="H40" s="240">
        <v>64.166666666666671</v>
      </c>
      <c r="I40" s="502">
        <v>53.85</v>
      </c>
      <c r="J40" s="86">
        <v>10</v>
      </c>
      <c r="K40" s="240">
        <v>57</v>
      </c>
      <c r="L40" s="502">
        <v>57.49</v>
      </c>
      <c r="M40" s="283">
        <v>14</v>
      </c>
      <c r="N40" s="305">
        <v>61.642857142857146</v>
      </c>
      <c r="O40" s="288">
        <v>56.26</v>
      </c>
      <c r="P40" s="290">
        <v>18</v>
      </c>
      <c r="Q40" s="153">
        <v>52.388888888888886</v>
      </c>
      <c r="R40" s="103">
        <v>54.87</v>
      </c>
      <c r="S40" s="101">
        <v>12</v>
      </c>
      <c r="T40" s="98">
        <v>52.166666666666664</v>
      </c>
      <c r="U40" s="87">
        <v>53.21</v>
      </c>
      <c r="V40" s="88">
        <v>15</v>
      </c>
      <c r="W40" s="129">
        <v>47.066666669999996</v>
      </c>
      <c r="X40" s="89">
        <v>51.45</v>
      </c>
      <c r="Y40" s="283">
        <v>20</v>
      </c>
      <c r="Z40" s="279">
        <v>24</v>
      </c>
      <c r="AA40" s="279">
        <v>48</v>
      </c>
      <c r="AB40" s="507">
        <v>28</v>
      </c>
      <c r="AC40" s="360">
        <v>52</v>
      </c>
      <c r="AD40" s="375">
        <v>60</v>
      </c>
      <c r="AE40" s="401">
        <v>64</v>
      </c>
      <c r="AF40" s="51">
        <f t="shared" si="1"/>
        <v>296</v>
      </c>
    </row>
    <row r="41" spans="1:32" s="1" customFormat="1" ht="15" customHeight="1" x14ac:dyDescent="0.25">
      <c r="A41" s="230">
        <v>36</v>
      </c>
      <c r="B41" s="43" t="s">
        <v>69</v>
      </c>
      <c r="C41" s="789" t="s">
        <v>183</v>
      </c>
      <c r="D41" s="756">
        <v>11</v>
      </c>
      <c r="E41" s="798">
        <v>39.700000000000003</v>
      </c>
      <c r="F41" s="301">
        <v>54.04</v>
      </c>
      <c r="G41" s="283">
        <v>7</v>
      </c>
      <c r="H41" s="305">
        <v>51.714285714285722</v>
      </c>
      <c r="I41" s="499">
        <v>53.85</v>
      </c>
      <c r="J41" s="283">
        <v>4</v>
      </c>
      <c r="K41" s="305">
        <v>58.25</v>
      </c>
      <c r="L41" s="499">
        <v>57.49</v>
      </c>
      <c r="M41" s="315">
        <v>8</v>
      </c>
      <c r="N41" s="240">
        <v>57.3</v>
      </c>
      <c r="O41" s="293">
        <v>56.26</v>
      </c>
      <c r="P41" s="290">
        <v>6</v>
      </c>
      <c r="Q41" s="153">
        <v>74.5</v>
      </c>
      <c r="R41" s="103">
        <v>54.87</v>
      </c>
      <c r="S41" s="101">
        <v>5</v>
      </c>
      <c r="T41" s="153">
        <v>56.8</v>
      </c>
      <c r="U41" s="87">
        <v>53.21</v>
      </c>
      <c r="V41" s="88">
        <v>11</v>
      </c>
      <c r="W41" s="128">
        <v>54.272727269999997</v>
      </c>
      <c r="X41" s="89">
        <v>51.45</v>
      </c>
      <c r="Y41" s="283">
        <v>86</v>
      </c>
      <c r="Z41" s="279">
        <v>58</v>
      </c>
      <c r="AA41" s="279">
        <v>43</v>
      </c>
      <c r="AB41" s="507">
        <v>44</v>
      </c>
      <c r="AC41" s="360">
        <v>1</v>
      </c>
      <c r="AD41" s="375">
        <v>38</v>
      </c>
      <c r="AE41" s="401">
        <v>27</v>
      </c>
      <c r="AF41" s="51">
        <f t="shared" si="1"/>
        <v>297</v>
      </c>
    </row>
    <row r="42" spans="1:32" s="1" customFormat="1" ht="15" customHeight="1" x14ac:dyDescent="0.25">
      <c r="A42" s="230">
        <v>37</v>
      </c>
      <c r="B42" s="43" t="s">
        <v>65</v>
      </c>
      <c r="C42" s="789" t="s">
        <v>172</v>
      </c>
      <c r="D42" s="679">
        <v>14</v>
      </c>
      <c r="E42" s="686">
        <v>52.8</v>
      </c>
      <c r="F42" s="288">
        <v>54.04</v>
      </c>
      <c r="G42" s="86">
        <v>6</v>
      </c>
      <c r="H42" s="240">
        <v>55.333333333333343</v>
      </c>
      <c r="I42" s="499">
        <v>53.85</v>
      </c>
      <c r="J42" s="86">
        <v>18</v>
      </c>
      <c r="K42" s="240">
        <v>64.67</v>
      </c>
      <c r="L42" s="499">
        <v>57.49</v>
      </c>
      <c r="M42" s="315">
        <v>10</v>
      </c>
      <c r="N42" s="240">
        <v>56</v>
      </c>
      <c r="O42" s="293">
        <v>56.26</v>
      </c>
      <c r="P42" s="290">
        <v>17</v>
      </c>
      <c r="Q42" s="153">
        <v>61.352941176470587</v>
      </c>
      <c r="R42" s="103">
        <v>54.87</v>
      </c>
      <c r="S42" s="101">
        <v>8</v>
      </c>
      <c r="T42" s="153">
        <v>54.875</v>
      </c>
      <c r="U42" s="87">
        <v>53.21</v>
      </c>
      <c r="V42" s="88">
        <v>11</v>
      </c>
      <c r="W42" s="129">
        <v>43.090909089999997</v>
      </c>
      <c r="X42" s="89">
        <v>51.45</v>
      </c>
      <c r="Y42" s="283">
        <v>50</v>
      </c>
      <c r="Z42" s="279">
        <v>46</v>
      </c>
      <c r="AA42" s="279">
        <v>19</v>
      </c>
      <c r="AB42" s="507">
        <v>51</v>
      </c>
      <c r="AC42" s="360">
        <v>22</v>
      </c>
      <c r="AD42" s="375">
        <v>45</v>
      </c>
      <c r="AE42" s="401">
        <v>75</v>
      </c>
      <c r="AF42" s="51">
        <f t="shared" si="1"/>
        <v>308</v>
      </c>
    </row>
    <row r="43" spans="1:32" s="1" customFormat="1" ht="15" customHeight="1" x14ac:dyDescent="0.25">
      <c r="A43" s="230">
        <v>38</v>
      </c>
      <c r="B43" s="43" t="s">
        <v>69</v>
      </c>
      <c r="C43" s="789" t="s">
        <v>185</v>
      </c>
      <c r="D43" s="679">
        <v>7</v>
      </c>
      <c r="E43" s="686">
        <v>46.9</v>
      </c>
      <c r="F43" s="288">
        <v>54.04</v>
      </c>
      <c r="G43" s="86">
        <v>3</v>
      </c>
      <c r="H43" s="240">
        <v>86</v>
      </c>
      <c r="I43" s="499">
        <v>53.85</v>
      </c>
      <c r="J43" s="86">
        <v>2</v>
      </c>
      <c r="K43" s="240">
        <v>70</v>
      </c>
      <c r="L43" s="499">
        <v>57.49</v>
      </c>
      <c r="M43" s="86">
        <v>1</v>
      </c>
      <c r="N43" s="240">
        <v>57</v>
      </c>
      <c r="O43" s="288">
        <v>56.26</v>
      </c>
      <c r="P43" s="290">
        <v>2</v>
      </c>
      <c r="Q43" s="153">
        <v>67</v>
      </c>
      <c r="R43" s="103">
        <v>54.87</v>
      </c>
      <c r="S43" s="101">
        <v>4</v>
      </c>
      <c r="T43" s="151">
        <v>34.25</v>
      </c>
      <c r="U43" s="87">
        <v>53.21</v>
      </c>
      <c r="V43" s="88">
        <v>5</v>
      </c>
      <c r="W43" s="129">
        <v>45.4</v>
      </c>
      <c r="X43" s="89">
        <v>51.45</v>
      </c>
      <c r="Y43" s="283">
        <v>74</v>
      </c>
      <c r="Z43" s="279">
        <v>2</v>
      </c>
      <c r="AA43" s="279">
        <v>11</v>
      </c>
      <c r="AB43" s="507">
        <v>47</v>
      </c>
      <c r="AC43" s="360">
        <v>10</v>
      </c>
      <c r="AD43" s="375">
        <v>102</v>
      </c>
      <c r="AE43" s="401">
        <v>70</v>
      </c>
      <c r="AF43" s="51">
        <f t="shared" si="1"/>
        <v>316</v>
      </c>
    </row>
    <row r="44" spans="1:32" s="1" customFormat="1" ht="15" customHeight="1" x14ac:dyDescent="0.25">
      <c r="A44" s="230">
        <v>39</v>
      </c>
      <c r="B44" s="43" t="s">
        <v>65</v>
      </c>
      <c r="C44" s="18" t="s">
        <v>78</v>
      </c>
      <c r="D44" s="679">
        <v>3</v>
      </c>
      <c r="E44" s="686">
        <v>50</v>
      </c>
      <c r="F44" s="288">
        <v>54.04</v>
      </c>
      <c r="G44" s="315">
        <v>2</v>
      </c>
      <c r="H44" s="129">
        <v>68</v>
      </c>
      <c r="I44" s="499">
        <v>53.85</v>
      </c>
      <c r="J44" s="315">
        <v>6</v>
      </c>
      <c r="K44" s="129">
        <v>54</v>
      </c>
      <c r="L44" s="499">
        <v>57.49</v>
      </c>
      <c r="M44" s="86">
        <v>9</v>
      </c>
      <c r="N44" s="129">
        <v>47</v>
      </c>
      <c r="O44" s="288">
        <v>56.26</v>
      </c>
      <c r="P44" s="290">
        <v>2</v>
      </c>
      <c r="Q44" s="151">
        <v>49.5</v>
      </c>
      <c r="R44" s="103">
        <v>54.87</v>
      </c>
      <c r="S44" s="101">
        <v>5</v>
      </c>
      <c r="T44" s="153">
        <v>65.8</v>
      </c>
      <c r="U44" s="87">
        <v>53.21</v>
      </c>
      <c r="V44" s="88">
        <v>5</v>
      </c>
      <c r="W44" s="128">
        <v>54.6</v>
      </c>
      <c r="X44" s="89">
        <v>51.45</v>
      </c>
      <c r="Y44" s="283">
        <v>65</v>
      </c>
      <c r="Z44" s="279">
        <v>9</v>
      </c>
      <c r="AA44" s="279">
        <v>64</v>
      </c>
      <c r="AB44" s="507">
        <v>81</v>
      </c>
      <c r="AC44" s="360">
        <v>63</v>
      </c>
      <c r="AD44" s="375">
        <v>9</v>
      </c>
      <c r="AE44" s="401">
        <v>26</v>
      </c>
      <c r="AF44" s="51">
        <f t="shared" si="1"/>
        <v>317</v>
      </c>
    </row>
    <row r="45" spans="1:32" s="1" customFormat="1" ht="15" customHeight="1" thickBot="1" x14ac:dyDescent="0.3">
      <c r="A45" s="331">
        <v>40</v>
      </c>
      <c r="B45" s="44" t="s">
        <v>69</v>
      </c>
      <c r="C45" s="20" t="s">
        <v>111</v>
      </c>
      <c r="D45" s="773">
        <v>9</v>
      </c>
      <c r="E45" s="800">
        <v>62.4</v>
      </c>
      <c r="F45" s="289">
        <v>54.04</v>
      </c>
      <c r="G45" s="90">
        <v>4</v>
      </c>
      <c r="H45" s="304">
        <v>50.25</v>
      </c>
      <c r="I45" s="501">
        <v>53.85</v>
      </c>
      <c r="J45" s="90">
        <v>8</v>
      </c>
      <c r="K45" s="304">
        <v>53.75</v>
      </c>
      <c r="L45" s="501">
        <v>57.49</v>
      </c>
      <c r="M45" s="90">
        <v>5</v>
      </c>
      <c r="N45" s="304">
        <v>62</v>
      </c>
      <c r="O45" s="289">
        <v>56.26</v>
      </c>
      <c r="P45" s="291">
        <v>1</v>
      </c>
      <c r="Q45" s="154">
        <v>54</v>
      </c>
      <c r="R45" s="104">
        <v>54.87</v>
      </c>
      <c r="S45" s="105">
        <v>1</v>
      </c>
      <c r="T45" s="100">
        <v>52</v>
      </c>
      <c r="U45" s="91">
        <v>53.21</v>
      </c>
      <c r="V45" s="92">
        <v>8</v>
      </c>
      <c r="W45" s="160">
        <v>51.375</v>
      </c>
      <c r="X45" s="93">
        <v>51.45</v>
      </c>
      <c r="Y45" s="284">
        <v>14</v>
      </c>
      <c r="Z45" s="280">
        <v>66</v>
      </c>
      <c r="AA45" s="280">
        <v>66</v>
      </c>
      <c r="AB45" s="510">
        <v>27</v>
      </c>
      <c r="AC45" s="361">
        <v>47</v>
      </c>
      <c r="AD45" s="376">
        <v>61</v>
      </c>
      <c r="AE45" s="402">
        <v>42</v>
      </c>
      <c r="AF45" s="52">
        <f t="shared" si="1"/>
        <v>323</v>
      </c>
    </row>
    <row r="46" spans="1:32" s="1" customFormat="1" ht="15" customHeight="1" x14ac:dyDescent="0.25">
      <c r="A46" s="73">
        <v>41</v>
      </c>
      <c r="B46" s="48" t="s">
        <v>68</v>
      </c>
      <c r="C46" s="807" t="s">
        <v>181</v>
      </c>
      <c r="D46" s="739">
        <v>6</v>
      </c>
      <c r="E46" s="802">
        <v>52.2</v>
      </c>
      <c r="F46" s="628">
        <v>54.04</v>
      </c>
      <c r="G46" s="94">
        <v>2</v>
      </c>
      <c r="H46" s="317">
        <v>28.5</v>
      </c>
      <c r="I46" s="515">
        <v>53.85</v>
      </c>
      <c r="J46" s="94">
        <v>5</v>
      </c>
      <c r="K46" s="317">
        <v>47.4</v>
      </c>
      <c r="L46" s="515">
        <v>57.49</v>
      </c>
      <c r="M46" s="283">
        <v>6</v>
      </c>
      <c r="N46" s="305">
        <v>55</v>
      </c>
      <c r="O46" s="301">
        <v>56.26</v>
      </c>
      <c r="P46" s="279">
        <v>6</v>
      </c>
      <c r="Q46" s="325">
        <v>69</v>
      </c>
      <c r="R46" s="326">
        <v>54.87</v>
      </c>
      <c r="S46" s="320">
        <v>2</v>
      </c>
      <c r="T46" s="325">
        <v>59.5</v>
      </c>
      <c r="U46" s="327">
        <v>53.21</v>
      </c>
      <c r="V46" s="322">
        <v>4</v>
      </c>
      <c r="W46" s="328">
        <v>58.5</v>
      </c>
      <c r="X46" s="329">
        <v>51.45</v>
      </c>
      <c r="Y46" s="283">
        <v>51</v>
      </c>
      <c r="Z46" s="258">
        <v>90</v>
      </c>
      <c r="AA46" s="258">
        <v>78</v>
      </c>
      <c r="AB46" s="492">
        <v>56</v>
      </c>
      <c r="AC46" s="360">
        <v>6</v>
      </c>
      <c r="AD46" s="375">
        <v>28</v>
      </c>
      <c r="AE46" s="401">
        <v>16</v>
      </c>
      <c r="AF46" s="55">
        <f t="shared" si="1"/>
        <v>325</v>
      </c>
    </row>
    <row r="47" spans="1:32" s="1" customFormat="1" ht="15" customHeight="1" x14ac:dyDescent="0.25">
      <c r="A47" s="230">
        <v>42</v>
      </c>
      <c r="B47" s="43" t="s">
        <v>70</v>
      </c>
      <c r="C47" s="789" t="s">
        <v>187</v>
      </c>
      <c r="D47" s="679">
        <v>3</v>
      </c>
      <c r="E47" s="686">
        <v>70</v>
      </c>
      <c r="F47" s="288">
        <v>54.04</v>
      </c>
      <c r="G47" s="86">
        <v>3</v>
      </c>
      <c r="H47" s="307">
        <v>64.333333333333329</v>
      </c>
      <c r="I47" s="499">
        <v>53.85</v>
      </c>
      <c r="J47" s="86">
        <v>10</v>
      </c>
      <c r="K47" s="307">
        <v>59</v>
      </c>
      <c r="L47" s="499">
        <v>57.49</v>
      </c>
      <c r="M47" s="86">
        <v>9</v>
      </c>
      <c r="N47" s="241">
        <v>50</v>
      </c>
      <c r="O47" s="288">
        <v>56.26</v>
      </c>
      <c r="P47" s="290">
        <v>7</v>
      </c>
      <c r="Q47" s="151">
        <v>40.285714285714285</v>
      </c>
      <c r="R47" s="103">
        <v>54.87</v>
      </c>
      <c r="S47" s="101">
        <v>3</v>
      </c>
      <c r="T47" s="153">
        <v>59.333333333333336</v>
      </c>
      <c r="U47" s="87">
        <v>53.21</v>
      </c>
      <c r="V47" s="88">
        <v>5</v>
      </c>
      <c r="W47" s="129">
        <v>43.8</v>
      </c>
      <c r="X47" s="89">
        <v>51.45</v>
      </c>
      <c r="Y47" s="283">
        <v>4</v>
      </c>
      <c r="Z47" s="279">
        <v>23</v>
      </c>
      <c r="AA47" s="279">
        <v>38</v>
      </c>
      <c r="AB47" s="507">
        <v>70</v>
      </c>
      <c r="AC47" s="360">
        <v>91</v>
      </c>
      <c r="AD47" s="375">
        <v>31</v>
      </c>
      <c r="AE47" s="401">
        <v>72</v>
      </c>
      <c r="AF47" s="51">
        <f t="shared" si="1"/>
        <v>329</v>
      </c>
    </row>
    <row r="48" spans="1:32" s="1" customFormat="1" ht="15" customHeight="1" x14ac:dyDescent="0.25">
      <c r="A48" s="230">
        <v>43</v>
      </c>
      <c r="B48" s="43" t="s">
        <v>65</v>
      </c>
      <c r="C48" s="18" t="s">
        <v>81</v>
      </c>
      <c r="D48" s="679">
        <v>11</v>
      </c>
      <c r="E48" s="686">
        <v>53.727272727272727</v>
      </c>
      <c r="F48" s="288">
        <v>54.04</v>
      </c>
      <c r="G48" s="86">
        <v>11</v>
      </c>
      <c r="H48" s="240">
        <v>68.545454545454547</v>
      </c>
      <c r="I48" s="499">
        <v>53.85</v>
      </c>
      <c r="J48" s="86">
        <v>10</v>
      </c>
      <c r="K48" s="240">
        <v>61.9</v>
      </c>
      <c r="L48" s="499">
        <v>57.49</v>
      </c>
      <c r="M48" s="86">
        <v>11</v>
      </c>
      <c r="N48" s="240">
        <v>54</v>
      </c>
      <c r="O48" s="288">
        <v>56.26</v>
      </c>
      <c r="P48" s="290">
        <v>12</v>
      </c>
      <c r="Q48" s="153">
        <v>53.583333333333336</v>
      </c>
      <c r="R48" s="103">
        <v>54.87</v>
      </c>
      <c r="S48" s="101">
        <v>20</v>
      </c>
      <c r="T48" s="151">
        <v>48.15</v>
      </c>
      <c r="U48" s="87">
        <v>53.21</v>
      </c>
      <c r="V48" s="88">
        <v>20</v>
      </c>
      <c r="W48" s="129">
        <v>46.2</v>
      </c>
      <c r="X48" s="89">
        <v>51.45</v>
      </c>
      <c r="Y48" s="283">
        <v>45</v>
      </c>
      <c r="Z48" s="279">
        <v>8</v>
      </c>
      <c r="AA48" s="279">
        <v>30</v>
      </c>
      <c r="AB48" s="507">
        <v>61</v>
      </c>
      <c r="AC48" s="360">
        <v>48</v>
      </c>
      <c r="AD48" s="375">
        <v>71</v>
      </c>
      <c r="AE48" s="401">
        <v>68</v>
      </c>
      <c r="AF48" s="51">
        <f t="shared" si="1"/>
        <v>331</v>
      </c>
    </row>
    <row r="49" spans="1:32" s="1" customFormat="1" ht="15" customHeight="1" x14ac:dyDescent="0.25">
      <c r="A49" s="230">
        <v>44</v>
      </c>
      <c r="B49" s="43" t="s">
        <v>70</v>
      </c>
      <c r="C49" s="789" t="s">
        <v>188</v>
      </c>
      <c r="D49" s="679">
        <v>17</v>
      </c>
      <c r="E49" s="686">
        <v>53.5</v>
      </c>
      <c r="F49" s="288">
        <v>54.04</v>
      </c>
      <c r="G49" s="86">
        <v>11</v>
      </c>
      <c r="H49" s="241">
        <v>50.909090909090907</v>
      </c>
      <c r="I49" s="499">
        <v>53.85</v>
      </c>
      <c r="J49" s="86">
        <v>7</v>
      </c>
      <c r="K49" s="241">
        <v>54.86</v>
      </c>
      <c r="L49" s="499">
        <v>57.49</v>
      </c>
      <c r="M49" s="86">
        <v>17</v>
      </c>
      <c r="N49" s="241">
        <v>56.470588235294116</v>
      </c>
      <c r="O49" s="288">
        <v>56.26</v>
      </c>
      <c r="P49" s="290">
        <v>16</v>
      </c>
      <c r="Q49" s="151">
        <v>49.5625</v>
      </c>
      <c r="R49" s="103">
        <v>54.87</v>
      </c>
      <c r="S49" s="101">
        <v>22</v>
      </c>
      <c r="T49" s="153">
        <v>59.409090909090907</v>
      </c>
      <c r="U49" s="87">
        <v>53.21</v>
      </c>
      <c r="V49" s="88">
        <v>18</v>
      </c>
      <c r="W49" s="128">
        <v>53.333333330000002</v>
      </c>
      <c r="X49" s="89">
        <v>51.45</v>
      </c>
      <c r="Y49" s="283">
        <v>47</v>
      </c>
      <c r="Z49" s="279">
        <v>62</v>
      </c>
      <c r="AA49" s="279">
        <v>59</v>
      </c>
      <c r="AB49" s="507">
        <v>49</v>
      </c>
      <c r="AC49" s="360">
        <v>62</v>
      </c>
      <c r="AD49" s="375">
        <v>29</v>
      </c>
      <c r="AE49" s="401">
        <v>32</v>
      </c>
      <c r="AF49" s="51">
        <f t="shared" si="1"/>
        <v>340</v>
      </c>
    </row>
    <row r="50" spans="1:32" s="1" customFormat="1" ht="15" customHeight="1" x14ac:dyDescent="0.25">
      <c r="A50" s="230">
        <v>45</v>
      </c>
      <c r="B50" s="43" t="s">
        <v>70</v>
      </c>
      <c r="C50" s="789" t="s">
        <v>190</v>
      </c>
      <c r="D50" s="679">
        <v>6</v>
      </c>
      <c r="E50" s="686">
        <v>52.2</v>
      </c>
      <c r="F50" s="288">
        <v>54.04</v>
      </c>
      <c r="G50" s="86">
        <v>11</v>
      </c>
      <c r="H50" s="240">
        <v>55.636363636363633</v>
      </c>
      <c r="I50" s="499">
        <v>53.85</v>
      </c>
      <c r="J50" s="86">
        <v>3</v>
      </c>
      <c r="K50" s="240">
        <v>49.67</v>
      </c>
      <c r="L50" s="499">
        <v>57.49</v>
      </c>
      <c r="M50" s="86">
        <v>2</v>
      </c>
      <c r="N50" s="240">
        <v>71</v>
      </c>
      <c r="O50" s="288">
        <v>56.26</v>
      </c>
      <c r="P50" s="290">
        <v>3</v>
      </c>
      <c r="Q50" s="153">
        <v>56.666666666666664</v>
      </c>
      <c r="R50" s="103">
        <v>54.87</v>
      </c>
      <c r="S50" s="101">
        <v>13</v>
      </c>
      <c r="T50" s="98">
        <v>51.153846153846153</v>
      </c>
      <c r="U50" s="87">
        <v>53.21</v>
      </c>
      <c r="V50" s="88">
        <v>6</v>
      </c>
      <c r="W50" s="129">
        <v>48</v>
      </c>
      <c r="X50" s="89">
        <v>51.45</v>
      </c>
      <c r="Y50" s="283">
        <v>52</v>
      </c>
      <c r="Z50" s="279">
        <v>44</v>
      </c>
      <c r="AA50" s="279">
        <v>75</v>
      </c>
      <c r="AB50" s="507">
        <v>8</v>
      </c>
      <c r="AC50" s="360">
        <v>37</v>
      </c>
      <c r="AD50" s="375">
        <v>63</v>
      </c>
      <c r="AE50" s="401">
        <v>61</v>
      </c>
      <c r="AF50" s="51">
        <f t="shared" si="1"/>
        <v>340</v>
      </c>
    </row>
    <row r="51" spans="1:32" s="1" customFormat="1" ht="15" customHeight="1" x14ac:dyDescent="0.25">
      <c r="A51" s="230">
        <v>46</v>
      </c>
      <c r="B51" s="43" t="s">
        <v>65</v>
      </c>
      <c r="C51" s="18" t="s">
        <v>84</v>
      </c>
      <c r="D51" s="679">
        <v>5</v>
      </c>
      <c r="E51" s="686">
        <v>54.8</v>
      </c>
      <c r="F51" s="288">
        <v>54.04</v>
      </c>
      <c r="G51" s="86">
        <v>3</v>
      </c>
      <c r="H51" s="241">
        <v>39</v>
      </c>
      <c r="I51" s="499">
        <v>53.85</v>
      </c>
      <c r="J51" s="86">
        <v>3</v>
      </c>
      <c r="K51" s="241">
        <v>53.67</v>
      </c>
      <c r="L51" s="499">
        <v>57.49</v>
      </c>
      <c r="M51" s="86">
        <v>7</v>
      </c>
      <c r="N51" s="241">
        <v>52</v>
      </c>
      <c r="O51" s="288">
        <v>56.26</v>
      </c>
      <c r="P51" s="290">
        <v>11</v>
      </c>
      <c r="Q51" s="151">
        <v>47.090909090909093</v>
      </c>
      <c r="R51" s="103">
        <v>54.87</v>
      </c>
      <c r="S51" s="101">
        <v>5</v>
      </c>
      <c r="T51" s="153">
        <v>67.599999999999994</v>
      </c>
      <c r="U51" s="87">
        <v>53.21</v>
      </c>
      <c r="V51" s="88">
        <v>7</v>
      </c>
      <c r="W51" s="128">
        <v>56.428571429999998</v>
      </c>
      <c r="X51" s="89">
        <v>51.45</v>
      </c>
      <c r="Y51" s="283">
        <v>41</v>
      </c>
      <c r="Z51" s="279">
        <v>80</v>
      </c>
      <c r="AA51" s="279">
        <v>67</v>
      </c>
      <c r="AB51" s="507">
        <v>66</v>
      </c>
      <c r="AC51" s="360">
        <v>72</v>
      </c>
      <c r="AD51" s="375">
        <v>4</v>
      </c>
      <c r="AE51" s="401">
        <v>19</v>
      </c>
      <c r="AF51" s="51">
        <f t="shared" si="1"/>
        <v>349</v>
      </c>
    </row>
    <row r="52" spans="1:32" s="1" customFormat="1" ht="15" customHeight="1" x14ac:dyDescent="0.25">
      <c r="A52" s="230">
        <v>47</v>
      </c>
      <c r="B52" s="43" t="s">
        <v>67</v>
      </c>
      <c r="C52" s="790" t="s">
        <v>177</v>
      </c>
      <c r="D52" s="756">
        <v>5</v>
      </c>
      <c r="E52" s="798">
        <v>38</v>
      </c>
      <c r="F52" s="301">
        <v>54.04</v>
      </c>
      <c r="G52" s="283">
        <v>2</v>
      </c>
      <c r="H52" s="307">
        <v>56.5</v>
      </c>
      <c r="I52" s="502">
        <v>53.85</v>
      </c>
      <c r="J52" s="283">
        <v>3</v>
      </c>
      <c r="K52" s="307">
        <v>58.33</v>
      </c>
      <c r="L52" s="502">
        <v>57.49</v>
      </c>
      <c r="M52" s="283">
        <v>1</v>
      </c>
      <c r="N52" s="307">
        <v>86</v>
      </c>
      <c r="O52" s="288">
        <v>56.26</v>
      </c>
      <c r="P52" s="290">
        <v>1</v>
      </c>
      <c r="Q52" s="151">
        <v>41</v>
      </c>
      <c r="R52" s="103">
        <v>54.87</v>
      </c>
      <c r="S52" s="101">
        <v>2</v>
      </c>
      <c r="T52" s="153">
        <v>61.5</v>
      </c>
      <c r="U52" s="87">
        <v>53.21</v>
      </c>
      <c r="V52" s="88">
        <v>14</v>
      </c>
      <c r="W52" s="129">
        <v>43.785714290000001</v>
      </c>
      <c r="X52" s="89">
        <v>51.45</v>
      </c>
      <c r="Y52" s="283">
        <v>91</v>
      </c>
      <c r="Z52" s="279">
        <v>40</v>
      </c>
      <c r="AA52" s="279">
        <v>42</v>
      </c>
      <c r="AB52" s="507">
        <v>2</v>
      </c>
      <c r="AC52" s="360">
        <v>90</v>
      </c>
      <c r="AD52" s="375">
        <v>22</v>
      </c>
      <c r="AE52" s="401">
        <v>73</v>
      </c>
      <c r="AF52" s="51">
        <f t="shared" si="1"/>
        <v>360</v>
      </c>
    </row>
    <row r="53" spans="1:32" s="1" customFormat="1" ht="15" customHeight="1" x14ac:dyDescent="0.25">
      <c r="A53" s="230">
        <v>48</v>
      </c>
      <c r="B53" s="43" t="s">
        <v>67</v>
      </c>
      <c r="C53" s="18" t="s">
        <v>15</v>
      </c>
      <c r="D53" s="679">
        <v>1</v>
      </c>
      <c r="E53" s="686">
        <v>51</v>
      </c>
      <c r="F53" s="288">
        <v>54.04</v>
      </c>
      <c r="G53" s="86">
        <v>1</v>
      </c>
      <c r="H53" s="240">
        <v>94</v>
      </c>
      <c r="I53" s="499">
        <v>53.85</v>
      </c>
      <c r="J53" s="86">
        <v>1</v>
      </c>
      <c r="K53" s="240">
        <v>52</v>
      </c>
      <c r="L53" s="499">
        <v>57.49</v>
      </c>
      <c r="M53" s="315">
        <v>2</v>
      </c>
      <c r="N53" s="240">
        <v>63.5</v>
      </c>
      <c r="O53" s="288">
        <v>56.26</v>
      </c>
      <c r="P53" s="290">
        <v>2</v>
      </c>
      <c r="Q53" s="153">
        <v>54</v>
      </c>
      <c r="R53" s="103">
        <v>54.87</v>
      </c>
      <c r="S53" s="101">
        <v>5</v>
      </c>
      <c r="T53" s="98">
        <v>50.6</v>
      </c>
      <c r="U53" s="87">
        <v>53.21</v>
      </c>
      <c r="V53" s="88"/>
      <c r="W53" s="30"/>
      <c r="X53" s="89">
        <v>51.45</v>
      </c>
      <c r="Y53" s="283">
        <v>60</v>
      </c>
      <c r="Z53" s="279">
        <v>1</v>
      </c>
      <c r="AA53" s="279">
        <v>71</v>
      </c>
      <c r="AB53" s="507">
        <v>23</v>
      </c>
      <c r="AC53" s="360">
        <v>46</v>
      </c>
      <c r="AD53" s="375">
        <v>66</v>
      </c>
      <c r="AE53" s="401">
        <v>96</v>
      </c>
      <c r="AF53" s="51">
        <f t="shared" si="1"/>
        <v>363</v>
      </c>
    </row>
    <row r="54" spans="1:32" s="1" customFormat="1" ht="15" customHeight="1" x14ac:dyDescent="0.25">
      <c r="A54" s="230">
        <v>49</v>
      </c>
      <c r="B54" s="43" t="s">
        <v>69</v>
      </c>
      <c r="C54" s="18" t="s">
        <v>38</v>
      </c>
      <c r="D54" s="679"/>
      <c r="E54" s="686"/>
      <c r="F54" s="288">
        <v>54.04</v>
      </c>
      <c r="G54" s="86"/>
      <c r="H54" s="240"/>
      <c r="I54" s="499">
        <v>53.85</v>
      </c>
      <c r="J54" s="86">
        <v>6</v>
      </c>
      <c r="K54" s="240">
        <v>36</v>
      </c>
      <c r="L54" s="499">
        <v>57.49</v>
      </c>
      <c r="M54" s="86">
        <v>1</v>
      </c>
      <c r="N54" s="240">
        <v>86</v>
      </c>
      <c r="O54" s="288">
        <v>56.26</v>
      </c>
      <c r="P54" s="290">
        <v>8</v>
      </c>
      <c r="Q54" s="153">
        <v>58.875</v>
      </c>
      <c r="R54" s="103">
        <v>54.87</v>
      </c>
      <c r="S54" s="101">
        <v>4</v>
      </c>
      <c r="T54" s="153">
        <v>65.25</v>
      </c>
      <c r="U54" s="87">
        <v>53.21</v>
      </c>
      <c r="V54" s="88">
        <v>12</v>
      </c>
      <c r="W54" s="128">
        <v>52.5</v>
      </c>
      <c r="X54" s="89">
        <v>51.45</v>
      </c>
      <c r="Y54" s="283">
        <v>96</v>
      </c>
      <c r="Z54" s="279">
        <v>94</v>
      </c>
      <c r="AA54" s="279">
        <v>99</v>
      </c>
      <c r="AB54" s="507">
        <v>3</v>
      </c>
      <c r="AC54" s="360">
        <v>29</v>
      </c>
      <c r="AD54" s="375">
        <v>10</v>
      </c>
      <c r="AE54" s="401">
        <v>36</v>
      </c>
      <c r="AF54" s="51">
        <f t="shared" si="1"/>
        <v>367</v>
      </c>
    </row>
    <row r="55" spans="1:32" s="1" customFormat="1" ht="15" customHeight="1" thickBot="1" x14ac:dyDescent="0.3">
      <c r="A55" s="331">
        <v>50</v>
      </c>
      <c r="B55" s="44" t="s">
        <v>70</v>
      </c>
      <c r="C55" s="20" t="s">
        <v>195</v>
      </c>
      <c r="D55" s="773">
        <v>7</v>
      </c>
      <c r="E55" s="800">
        <v>49.8</v>
      </c>
      <c r="F55" s="289">
        <v>54.04</v>
      </c>
      <c r="G55" s="90">
        <v>1</v>
      </c>
      <c r="H55" s="309">
        <v>62</v>
      </c>
      <c r="I55" s="501">
        <v>53.85</v>
      </c>
      <c r="J55" s="90">
        <v>2</v>
      </c>
      <c r="K55" s="309">
        <v>77.5</v>
      </c>
      <c r="L55" s="501">
        <v>57.49</v>
      </c>
      <c r="M55" s="346">
        <v>2</v>
      </c>
      <c r="N55" s="310">
        <v>56</v>
      </c>
      <c r="O55" s="302">
        <v>56.26</v>
      </c>
      <c r="P55" s="332">
        <v>7</v>
      </c>
      <c r="Q55" s="340">
        <v>38.285714285714285</v>
      </c>
      <c r="R55" s="334">
        <v>54.87</v>
      </c>
      <c r="S55" s="335">
        <v>9</v>
      </c>
      <c r="T55" s="340">
        <v>46.555555555555557</v>
      </c>
      <c r="U55" s="336">
        <v>53.21</v>
      </c>
      <c r="V55" s="337">
        <v>7</v>
      </c>
      <c r="W55" s="341">
        <v>49.714285709999999</v>
      </c>
      <c r="X55" s="339">
        <v>51.45</v>
      </c>
      <c r="Y55" s="512">
        <v>67</v>
      </c>
      <c r="Z55" s="511">
        <v>26</v>
      </c>
      <c r="AA55" s="511">
        <v>3</v>
      </c>
      <c r="AB55" s="485">
        <v>54</v>
      </c>
      <c r="AC55" s="361">
        <v>95</v>
      </c>
      <c r="AD55" s="376">
        <v>74</v>
      </c>
      <c r="AE55" s="402">
        <v>50</v>
      </c>
      <c r="AF55" s="58">
        <f t="shared" si="1"/>
        <v>369</v>
      </c>
    </row>
    <row r="56" spans="1:32" s="1" customFormat="1" ht="15" customHeight="1" x14ac:dyDescent="0.25">
      <c r="A56" s="73">
        <v>51</v>
      </c>
      <c r="B56" s="48" t="s">
        <v>69</v>
      </c>
      <c r="C56" s="19" t="s">
        <v>112</v>
      </c>
      <c r="D56" s="771">
        <v>17</v>
      </c>
      <c r="E56" s="803">
        <v>58.3</v>
      </c>
      <c r="F56" s="287">
        <v>54.04</v>
      </c>
      <c r="G56" s="94">
        <v>7</v>
      </c>
      <c r="H56" s="495">
        <v>37.142857142857153</v>
      </c>
      <c r="I56" s="503">
        <v>53.85</v>
      </c>
      <c r="J56" s="94">
        <v>5</v>
      </c>
      <c r="K56" s="495">
        <v>65</v>
      </c>
      <c r="L56" s="503">
        <v>57.49</v>
      </c>
      <c r="M56" s="94">
        <v>7</v>
      </c>
      <c r="N56" s="495">
        <v>52</v>
      </c>
      <c r="O56" s="287">
        <v>56.26</v>
      </c>
      <c r="P56" s="281">
        <v>8</v>
      </c>
      <c r="Q56" s="825">
        <v>51.375</v>
      </c>
      <c r="R56" s="106">
        <v>54.87</v>
      </c>
      <c r="S56" s="107">
        <v>8</v>
      </c>
      <c r="T56" s="155">
        <v>55.25</v>
      </c>
      <c r="U56" s="95">
        <v>53.21</v>
      </c>
      <c r="V56" s="96">
        <v>5</v>
      </c>
      <c r="W56" s="149">
        <v>40.4</v>
      </c>
      <c r="X56" s="97">
        <v>51.45</v>
      </c>
      <c r="Y56" s="94">
        <v>26</v>
      </c>
      <c r="Z56" s="281">
        <v>81</v>
      </c>
      <c r="AA56" s="281">
        <v>18</v>
      </c>
      <c r="AB56" s="509">
        <v>67</v>
      </c>
      <c r="AC56" s="360">
        <v>58</v>
      </c>
      <c r="AD56" s="375">
        <v>44</v>
      </c>
      <c r="AE56" s="401">
        <v>82</v>
      </c>
      <c r="AF56" s="50">
        <f t="shared" si="1"/>
        <v>376</v>
      </c>
    </row>
    <row r="57" spans="1:32" s="1" customFormat="1" ht="15" customHeight="1" x14ac:dyDescent="0.25">
      <c r="A57" s="230">
        <v>52</v>
      </c>
      <c r="B57" s="43" t="s">
        <v>70</v>
      </c>
      <c r="C57" s="18" t="s">
        <v>62</v>
      </c>
      <c r="D57" s="679">
        <v>13</v>
      </c>
      <c r="E57" s="686">
        <v>55</v>
      </c>
      <c r="F57" s="288">
        <v>54.04</v>
      </c>
      <c r="G57" s="86">
        <v>25</v>
      </c>
      <c r="H57" s="241">
        <v>54.52</v>
      </c>
      <c r="I57" s="499">
        <v>53.85</v>
      </c>
      <c r="J57" s="86">
        <v>16</v>
      </c>
      <c r="K57" s="241">
        <v>52</v>
      </c>
      <c r="L57" s="499">
        <v>57.49</v>
      </c>
      <c r="M57" s="86">
        <v>15</v>
      </c>
      <c r="N57" s="241">
        <v>57.266666666666666</v>
      </c>
      <c r="O57" s="288">
        <v>56.26</v>
      </c>
      <c r="P57" s="290">
        <v>21</v>
      </c>
      <c r="Q57" s="151">
        <v>49.238095238095241</v>
      </c>
      <c r="R57" s="103">
        <v>54.87</v>
      </c>
      <c r="S57" s="101">
        <v>19</v>
      </c>
      <c r="T57" s="151">
        <v>44.368421052631582</v>
      </c>
      <c r="U57" s="87">
        <v>53.21</v>
      </c>
      <c r="V57" s="88">
        <v>19</v>
      </c>
      <c r="W57" s="128">
        <v>53.736842109999998</v>
      </c>
      <c r="X57" s="89">
        <v>51.45</v>
      </c>
      <c r="Y57" s="283">
        <v>40</v>
      </c>
      <c r="Z57" s="279">
        <v>49</v>
      </c>
      <c r="AA57" s="279">
        <v>70</v>
      </c>
      <c r="AB57" s="507">
        <v>45</v>
      </c>
      <c r="AC57" s="360">
        <v>65</v>
      </c>
      <c r="AD57" s="375">
        <v>80</v>
      </c>
      <c r="AE57" s="401">
        <v>29</v>
      </c>
      <c r="AF57" s="51">
        <f t="shared" si="1"/>
        <v>378</v>
      </c>
    </row>
    <row r="58" spans="1:32" s="1" customFormat="1" ht="15" customHeight="1" x14ac:dyDescent="0.25">
      <c r="A58" s="230">
        <v>53</v>
      </c>
      <c r="B58" s="43" t="s">
        <v>67</v>
      </c>
      <c r="C58" s="789" t="s">
        <v>178</v>
      </c>
      <c r="D58" s="679">
        <v>6</v>
      </c>
      <c r="E58" s="686">
        <v>57.5</v>
      </c>
      <c r="F58" s="288">
        <v>54.04</v>
      </c>
      <c r="G58" s="315">
        <v>4</v>
      </c>
      <c r="H58" s="241">
        <v>35</v>
      </c>
      <c r="I58" s="499">
        <v>53.85</v>
      </c>
      <c r="J58" s="315">
        <v>3</v>
      </c>
      <c r="K58" s="241">
        <v>58</v>
      </c>
      <c r="L58" s="499">
        <v>57.49</v>
      </c>
      <c r="M58" s="86">
        <v>3</v>
      </c>
      <c r="N58" s="241">
        <v>59.33</v>
      </c>
      <c r="O58" s="288">
        <v>56.26</v>
      </c>
      <c r="P58" s="290">
        <v>5</v>
      </c>
      <c r="Q58" s="151">
        <v>42.8</v>
      </c>
      <c r="R58" s="103">
        <v>54.87</v>
      </c>
      <c r="S58" s="101">
        <v>1</v>
      </c>
      <c r="T58" s="153">
        <v>60</v>
      </c>
      <c r="U58" s="87">
        <v>53.21</v>
      </c>
      <c r="V58" s="88">
        <v>3</v>
      </c>
      <c r="W58" s="129">
        <v>41</v>
      </c>
      <c r="X58" s="89">
        <v>51.45</v>
      </c>
      <c r="Y58" s="283">
        <v>29</v>
      </c>
      <c r="Z58" s="279">
        <v>85</v>
      </c>
      <c r="AA58" s="279">
        <v>44</v>
      </c>
      <c r="AB58" s="507">
        <v>36</v>
      </c>
      <c r="AC58" s="360">
        <v>84</v>
      </c>
      <c r="AD58" s="375">
        <v>27</v>
      </c>
      <c r="AE58" s="401">
        <v>79</v>
      </c>
      <c r="AF58" s="51">
        <f t="shared" si="1"/>
        <v>384</v>
      </c>
    </row>
    <row r="59" spans="1:32" s="1" customFormat="1" ht="15" customHeight="1" x14ac:dyDescent="0.25">
      <c r="A59" s="230">
        <v>54</v>
      </c>
      <c r="B59" s="43" t="s">
        <v>65</v>
      </c>
      <c r="C59" s="789" t="s">
        <v>173</v>
      </c>
      <c r="D59" s="679">
        <v>6</v>
      </c>
      <c r="E59" s="686">
        <v>38.333333333333336</v>
      </c>
      <c r="F59" s="288">
        <v>54.04</v>
      </c>
      <c r="G59" s="86">
        <v>5</v>
      </c>
      <c r="H59" s="240">
        <v>64.8</v>
      </c>
      <c r="I59" s="499">
        <v>53.85</v>
      </c>
      <c r="J59" s="86">
        <v>6</v>
      </c>
      <c r="K59" s="240">
        <v>46.33</v>
      </c>
      <c r="L59" s="499">
        <v>57.49</v>
      </c>
      <c r="M59" s="86">
        <v>7</v>
      </c>
      <c r="N59" s="240">
        <v>56</v>
      </c>
      <c r="O59" s="288">
        <v>56.26</v>
      </c>
      <c r="P59" s="290">
        <v>4</v>
      </c>
      <c r="Q59" s="153">
        <v>71.25</v>
      </c>
      <c r="R59" s="103">
        <v>54.87</v>
      </c>
      <c r="S59" s="101">
        <v>9</v>
      </c>
      <c r="T59" s="151">
        <v>45.555555555555557</v>
      </c>
      <c r="U59" s="87">
        <v>53.21</v>
      </c>
      <c r="V59" s="88">
        <v>8</v>
      </c>
      <c r="W59" s="129">
        <v>47.5</v>
      </c>
      <c r="X59" s="89">
        <v>51.45</v>
      </c>
      <c r="Y59" s="283">
        <v>90</v>
      </c>
      <c r="Z59" s="279">
        <v>20</v>
      </c>
      <c r="AA59" s="279">
        <v>81</v>
      </c>
      <c r="AB59" s="507">
        <v>53</v>
      </c>
      <c r="AC59" s="360">
        <v>4</v>
      </c>
      <c r="AD59" s="375">
        <v>76</v>
      </c>
      <c r="AE59" s="401">
        <v>63</v>
      </c>
      <c r="AF59" s="51">
        <f t="shared" si="1"/>
        <v>387</v>
      </c>
    </row>
    <row r="60" spans="1:32" s="1" customFormat="1" ht="15" customHeight="1" x14ac:dyDescent="0.25">
      <c r="A60" s="230">
        <v>55</v>
      </c>
      <c r="B60" s="43" t="s">
        <v>67</v>
      </c>
      <c r="C60" s="267" t="s">
        <v>155</v>
      </c>
      <c r="D60" s="730">
        <v>7</v>
      </c>
      <c r="E60" s="799">
        <v>50.4</v>
      </c>
      <c r="F60" s="614">
        <v>54.04</v>
      </c>
      <c r="G60" s="315">
        <v>5</v>
      </c>
      <c r="H60" s="241">
        <v>51</v>
      </c>
      <c r="I60" s="500">
        <v>53.85</v>
      </c>
      <c r="J60" s="315">
        <v>8</v>
      </c>
      <c r="K60" s="241">
        <v>53.88</v>
      </c>
      <c r="L60" s="500">
        <v>57.49</v>
      </c>
      <c r="M60" s="86">
        <v>8</v>
      </c>
      <c r="N60" s="241">
        <v>56.87</v>
      </c>
      <c r="O60" s="288">
        <v>56.26</v>
      </c>
      <c r="P60" s="290">
        <v>4</v>
      </c>
      <c r="Q60" s="151">
        <v>48.5</v>
      </c>
      <c r="R60" s="103">
        <v>54.87</v>
      </c>
      <c r="S60" s="101">
        <v>4</v>
      </c>
      <c r="T60" s="153">
        <v>54.5</v>
      </c>
      <c r="U60" s="87">
        <v>53.21</v>
      </c>
      <c r="V60" s="88">
        <v>18</v>
      </c>
      <c r="W60" s="128">
        <v>52.444444439999998</v>
      </c>
      <c r="X60" s="89">
        <v>51.45</v>
      </c>
      <c r="Y60" s="283">
        <v>64</v>
      </c>
      <c r="Z60" s="279">
        <v>60</v>
      </c>
      <c r="AA60" s="279">
        <v>65</v>
      </c>
      <c r="AB60" s="507">
        <v>48</v>
      </c>
      <c r="AC60" s="360">
        <v>68</v>
      </c>
      <c r="AD60" s="375">
        <v>47</v>
      </c>
      <c r="AE60" s="401">
        <v>37</v>
      </c>
      <c r="AF60" s="51">
        <f t="shared" si="1"/>
        <v>389</v>
      </c>
    </row>
    <row r="61" spans="1:32" s="1" customFormat="1" ht="15" customHeight="1" x14ac:dyDescent="0.25">
      <c r="A61" s="230">
        <v>56</v>
      </c>
      <c r="B61" s="43" t="s">
        <v>67</v>
      </c>
      <c r="C61" s="267" t="s">
        <v>75</v>
      </c>
      <c r="D61" s="730"/>
      <c r="E61" s="799"/>
      <c r="F61" s="614">
        <v>54.04</v>
      </c>
      <c r="G61" s="86">
        <v>1</v>
      </c>
      <c r="H61" s="240">
        <v>51</v>
      </c>
      <c r="I61" s="500">
        <v>53.85</v>
      </c>
      <c r="J61" s="86">
        <v>2</v>
      </c>
      <c r="K61" s="240">
        <v>73.5</v>
      </c>
      <c r="L61" s="500">
        <v>57.49</v>
      </c>
      <c r="M61" s="86">
        <v>3</v>
      </c>
      <c r="N61" s="240">
        <v>47.66</v>
      </c>
      <c r="O61" s="288">
        <v>56.26</v>
      </c>
      <c r="P61" s="290"/>
      <c r="Q61" s="102"/>
      <c r="R61" s="103">
        <v>54.87</v>
      </c>
      <c r="S61" s="101">
        <v>1</v>
      </c>
      <c r="T61" s="156">
        <v>78</v>
      </c>
      <c r="U61" s="87">
        <v>53.21</v>
      </c>
      <c r="V61" s="88">
        <v>2</v>
      </c>
      <c r="W61" s="128">
        <v>50.5</v>
      </c>
      <c r="X61" s="89">
        <v>51.45</v>
      </c>
      <c r="Y61" s="283">
        <v>96</v>
      </c>
      <c r="Z61" s="279">
        <v>61</v>
      </c>
      <c r="AA61" s="279">
        <v>6</v>
      </c>
      <c r="AB61" s="507">
        <v>79</v>
      </c>
      <c r="AC61" s="367">
        <v>107</v>
      </c>
      <c r="AD61" s="375">
        <v>1</v>
      </c>
      <c r="AE61" s="401">
        <v>44</v>
      </c>
      <c r="AF61" s="51">
        <f t="shared" si="1"/>
        <v>394</v>
      </c>
    </row>
    <row r="62" spans="1:32" s="1" customFormat="1" ht="15" customHeight="1" x14ac:dyDescent="0.25">
      <c r="A62" s="230">
        <v>57</v>
      </c>
      <c r="B62" s="43" t="s">
        <v>69</v>
      </c>
      <c r="C62" s="18" t="s">
        <v>95</v>
      </c>
      <c r="D62" s="679"/>
      <c r="E62" s="686"/>
      <c r="F62" s="288">
        <v>54.04</v>
      </c>
      <c r="G62" s="86"/>
      <c r="H62" s="240"/>
      <c r="I62" s="499">
        <v>53.85</v>
      </c>
      <c r="J62" s="86">
        <v>6</v>
      </c>
      <c r="K62" s="240">
        <v>62</v>
      </c>
      <c r="L62" s="499">
        <v>57.49</v>
      </c>
      <c r="M62" s="86">
        <v>5</v>
      </c>
      <c r="N62" s="240">
        <v>58</v>
      </c>
      <c r="O62" s="288">
        <v>56.26</v>
      </c>
      <c r="P62" s="290">
        <v>7</v>
      </c>
      <c r="Q62" s="153">
        <v>55.428571428571431</v>
      </c>
      <c r="R62" s="103">
        <v>54.87</v>
      </c>
      <c r="S62" s="101">
        <v>11</v>
      </c>
      <c r="T62" s="153">
        <v>53.636363636363633</v>
      </c>
      <c r="U62" s="87">
        <v>53.21</v>
      </c>
      <c r="V62" s="88">
        <v>9</v>
      </c>
      <c r="W62" s="129">
        <v>49.777777780000001</v>
      </c>
      <c r="X62" s="89">
        <v>51.45</v>
      </c>
      <c r="Y62" s="283">
        <v>96</v>
      </c>
      <c r="Z62" s="279">
        <v>94</v>
      </c>
      <c r="AA62" s="279">
        <v>28</v>
      </c>
      <c r="AB62" s="507">
        <v>41</v>
      </c>
      <c r="AC62" s="360">
        <v>40</v>
      </c>
      <c r="AD62" s="375">
        <v>51</v>
      </c>
      <c r="AE62" s="401">
        <v>49</v>
      </c>
      <c r="AF62" s="51">
        <f t="shared" si="1"/>
        <v>399</v>
      </c>
    </row>
    <row r="63" spans="1:32" s="1" customFormat="1" ht="15" customHeight="1" x14ac:dyDescent="0.25">
      <c r="A63" s="230">
        <v>58</v>
      </c>
      <c r="B63" s="43" t="s">
        <v>70</v>
      </c>
      <c r="C63" s="18" t="s">
        <v>49</v>
      </c>
      <c r="D63" s="679"/>
      <c r="E63" s="686"/>
      <c r="F63" s="288">
        <v>54.04</v>
      </c>
      <c r="G63" s="86">
        <v>2</v>
      </c>
      <c r="H63" s="241">
        <v>50.5</v>
      </c>
      <c r="I63" s="499">
        <v>53.85</v>
      </c>
      <c r="J63" s="86">
        <v>6</v>
      </c>
      <c r="K63" s="241">
        <v>61.66</v>
      </c>
      <c r="L63" s="499">
        <v>57.49</v>
      </c>
      <c r="M63" s="86">
        <v>4</v>
      </c>
      <c r="N63" s="241">
        <v>55.75</v>
      </c>
      <c r="O63" s="288">
        <v>56.26</v>
      </c>
      <c r="P63" s="290">
        <v>9</v>
      </c>
      <c r="Q63" s="151">
        <v>38.888888888888886</v>
      </c>
      <c r="R63" s="103">
        <v>54.87</v>
      </c>
      <c r="S63" s="101">
        <v>3</v>
      </c>
      <c r="T63" s="98">
        <v>50.666666666666664</v>
      </c>
      <c r="U63" s="87">
        <v>53.21</v>
      </c>
      <c r="V63" s="88">
        <v>1</v>
      </c>
      <c r="W63" s="127">
        <v>79</v>
      </c>
      <c r="X63" s="89">
        <v>51.45</v>
      </c>
      <c r="Y63" s="283">
        <v>96</v>
      </c>
      <c r="Z63" s="279">
        <v>65</v>
      </c>
      <c r="AA63" s="279">
        <v>31</v>
      </c>
      <c r="AB63" s="507">
        <v>55</v>
      </c>
      <c r="AC63" s="360">
        <v>94</v>
      </c>
      <c r="AD63" s="375">
        <v>65</v>
      </c>
      <c r="AE63" s="401">
        <v>2</v>
      </c>
      <c r="AF63" s="51">
        <f t="shared" si="1"/>
        <v>408</v>
      </c>
    </row>
    <row r="64" spans="1:32" s="1" customFormat="1" ht="15" customHeight="1" x14ac:dyDescent="0.25">
      <c r="A64" s="230">
        <v>59</v>
      </c>
      <c r="B64" s="43" t="s">
        <v>69</v>
      </c>
      <c r="C64" s="313" t="s">
        <v>34</v>
      </c>
      <c r="D64" s="756">
        <v>6</v>
      </c>
      <c r="E64" s="798">
        <v>50</v>
      </c>
      <c r="F64" s="301">
        <v>54.04</v>
      </c>
      <c r="G64" s="283">
        <v>3</v>
      </c>
      <c r="H64" s="307">
        <v>47</v>
      </c>
      <c r="I64" s="502">
        <v>53.85</v>
      </c>
      <c r="J64" s="283">
        <v>1</v>
      </c>
      <c r="K64" s="307">
        <v>62</v>
      </c>
      <c r="L64" s="502">
        <v>57.49</v>
      </c>
      <c r="M64" s="283">
        <v>7</v>
      </c>
      <c r="N64" s="307">
        <v>67.099999999999994</v>
      </c>
      <c r="O64" s="288">
        <v>56.26</v>
      </c>
      <c r="P64" s="290">
        <v>4</v>
      </c>
      <c r="Q64" s="151">
        <v>47.5</v>
      </c>
      <c r="R64" s="103">
        <v>54.87</v>
      </c>
      <c r="S64" s="101">
        <v>2</v>
      </c>
      <c r="T64" s="151">
        <v>44.5</v>
      </c>
      <c r="U64" s="87">
        <v>53.21</v>
      </c>
      <c r="V64" s="88">
        <v>4</v>
      </c>
      <c r="W64" s="129">
        <v>38.75</v>
      </c>
      <c r="X64" s="89">
        <v>51.45</v>
      </c>
      <c r="Y64" s="283">
        <v>66</v>
      </c>
      <c r="Z64" s="279">
        <v>69</v>
      </c>
      <c r="AA64" s="279">
        <v>29</v>
      </c>
      <c r="AB64" s="507">
        <v>12</v>
      </c>
      <c r="AC64" s="360">
        <v>71</v>
      </c>
      <c r="AD64" s="375">
        <v>79</v>
      </c>
      <c r="AE64" s="401">
        <v>84</v>
      </c>
      <c r="AF64" s="51">
        <f t="shared" si="1"/>
        <v>410</v>
      </c>
    </row>
    <row r="65" spans="1:32" s="1" customFormat="1" ht="15" customHeight="1" thickBot="1" x14ac:dyDescent="0.3">
      <c r="A65" s="331">
        <v>60</v>
      </c>
      <c r="B65" s="44" t="s">
        <v>67</v>
      </c>
      <c r="C65" s="20" t="s">
        <v>89</v>
      </c>
      <c r="D65" s="773">
        <v>4</v>
      </c>
      <c r="E65" s="800">
        <v>41.8</v>
      </c>
      <c r="F65" s="289">
        <v>54.04</v>
      </c>
      <c r="G65" s="90">
        <v>5</v>
      </c>
      <c r="H65" s="304">
        <v>53.4</v>
      </c>
      <c r="I65" s="501">
        <v>53.85</v>
      </c>
      <c r="J65" s="90">
        <v>2</v>
      </c>
      <c r="K65" s="304">
        <v>56</v>
      </c>
      <c r="L65" s="501">
        <v>57.49</v>
      </c>
      <c r="M65" s="90">
        <v>7</v>
      </c>
      <c r="N65" s="304">
        <v>54.57</v>
      </c>
      <c r="O65" s="289">
        <v>56.26</v>
      </c>
      <c r="P65" s="291">
        <v>6</v>
      </c>
      <c r="Q65" s="154">
        <v>56.666666666666664</v>
      </c>
      <c r="R65" s="104">
        <v>54.87</v>
      </c>
      <c r="S65" s="105">
        <v>6</v>
      </c>
      <c r="T65" s="154">
        <v>58.5</v>
      </c>
      <c r="U65" s="91">
        <v>53.21</v>
      </c>
      <c r="V65" s="92">
        <v>1</v>
      </c>
      <c r="W65" s="148">
        <v>28</v>
      </c>
      <c r="X65" s="93">
        <v>51.45</v>
      </c>
      <c r="Y65" s="284">
        <v>83</v>
      </c>
      <c r="Z65" s="280">
        <v>53</v>
      </c>
      <c r="AA65" s="280">
        <v>55</v>
      </c>
      <c r="AB65" s="510">
        <v>60</v>
      </c>
      <c r="AC65" s="361">
        <v>36</v>
      </c>
      <c r="AD65" s="376">
        <v>33</v>
      </c>
      <c r="AE65" s="402">
        <v>94</v>
      </c>
      <c r="AF65" s="52">
        <f t="shared" si="1"/>
        <v>414</v>
      </c>
    </row>
    <row r="66" spans="1:32" s="1" customFormat="1" ht="15" customHeight="1" x14ac:dyDescent="0.25">
      <c r="A66" s="73">
        <v>61</v>
      </c>
      <c r="B66" s="48" t="s">
        <v>68</v>
      </c>
      <c r="C66" s="874" t="s">
        <v>139</v>
      </c>
      <c r="D66" s="739">
        <v>9</v>
      </c>
      <c r="E66" s="802">
        <v>45.3</v>
      </c>
      <c r="F66" s="628">
        <v>54.04</v>
      </c>
      <c r="G66" s="94">
        <v>5</v>
      </c>
      <c r="H66" s="311">
        <v>54</v>
      </c>
      <c r="I66" s="515">
        <v>53.85</v>
      </c>
      <c r="J66" s="94">
        <v>3</v>
      </c>
      <c r="K66" s="311">
        <v>66</v>
      </c>
      <c r="L66" s="515">
        <v>57.49</v>
      </c>
      <c r="M66" s="94">
        <v>7</v>
      </c>
      <c r="N66" s="311">
        <v>45.71</v>
      </c>
      <c r="O66" s="287">
        <v>56.26</v>
      </c>
      <c r="P66" s="281">
        <v>6</v>
      </c>
      <c r="Q66" s="150">
        <v>46.666666666666664</v>
      </c>
      <c r="R66" s="106">
        <v>54.87</v>
      </c>
      <c r="S66" s="107">
        <v>7</v>
      </c>
      <c r="T66" s="150">
        <v>49.714285714285715</v>
      </c>
      <c r="U66" s="95">
        <v>53.21</v>
      </c>
      <c r="V66" s="96">
        <v>3</v>
      </c>
      <c r="W66" s="159">
        <v>50.333333330000002</v>
      </c>
      <c r="X66" s="97">
        <v>51.45</v>
      </c>
      <c r="Y66" s="94">
        <v>78</v>
      </c>
      <c r="Z66" s="281">
        <v>51</v>
      </c>
      <c r="AA66" s="281">
        <v>16</v>
      </c>
      <c r="AB66" s="509">
        <v>84</v>
      </c>
      <c r="AC66" s="359">
        <v>76</v>
      </c>
      <c r="AD66" s="377">
        <v>68</v>
      </c>
      <c r="AE66" s="400">
        <v>47</v>
      </c>
      <c r="AF66" s="50">
        <f t="shared" si="1"/>
        <v>420</v>
      </c>
    </row>
    <row r="67" spans="1:32" s="1" customFormat="1" ht="15" customHeight="1" x14ac:dyDescent="0.25">
      <c r="A67" s="230">
        <v>62</v>
      </c>
      <c r="B67" s="145" t="s">
        <v>68</v>
      </c>
      <c r="C67" s="875" t="s">
        <v>25</v>
      </c>
      <c r="D67" s="756">
        <v>3</v>
      </c>
      <c r="E67" s="798">
        <v>46</v>
      </c>
      <c r="F67" s="301">
        <v>54.04</v>
      </c>
      <c r="G67" s="86">
        <v>2</v>
      </c>
      <c r="H67" s="240">
        <v>72</v>
      </c>
      <c r="I67" s="502">
        <v>53.85</v>
      </c>
      <c r="J67" s="86">
        <v>7</v>
      </c>
      <c r="K67" s="240">
        <v>45</v>
      </c>
      <c r="L67" s="502">
        <v>57.49</v>
      </c>
      <c r="M67" s="283">
        <v>4</v>
      </c>
      <c r="N67" s="305">
        <v>55</v>
      </c>
      <c r="O67" s="301">
        <v>56.26</v>
      </c>
      <c r="P67" s="279">
        <v>5</v>
      </c>
      <c r="Q67" s="330">
        <v>54</v>
      </c>
      <c r="R67" s="319">
        <v>54.87</v>
      </c>
      <c r="S67" s="320">
        <v>4</v>
      </c>
      <c r="T67" s="318">
        <v>43.5</v>
      </c>
      <c r="U67" s="321">
        <v>53.21</v>
      </c>
      <c r="V67" s="322">
        <v>2</v>
      </c>
      <c r="W67" s="323">
        <v>43</v>
      </c>
      <c r="X67" s="324">
        <v>51.45</v>
      </c>
      <c r="Y67" s="283">
        <v>76</v>
      </c>
      <c r="Z67" s="279">
        <v>4</v>
      </c>
      <c r="AA67" s="279">
        <v>83</v>
      </c>
      <c r="AB67" s="507">
        <v>58</v>
      </c>
      <c r="AC67" s="360">
        <v>43</v>
      </c>
      <c r="AD67" s="375">
        <v>82</v>
      </c>
      <c r="AE67" s="401">
        <v>76</v>
      </c>
      <c r="AF67" s="55">
        <f t="shared" si="1"/>
        <v>422</v>
      </c>
    </row>
    <row r="68" spans="1:32" s="1" customFormat="1" ht="15" customHeight="1" x14ac:dyDescent="0.25">
      <c r="A68" s="230">
        <v>63</v>
      </c>
      <c r="B68" s="43" t="s">
        <v>71</v>
      </c>
      <c r="C68" s="293" t="s">
        <v>63</v>
      </c>
      <c r="D68" s="679">
        <v>2</v>
      </c>
      <c r="E68" s="686">
        <v>49.5</v>
      </c>
      <c r="F68" s="288">
        <v>54.04</v>
      </c>
      <c r="G68" s="86">
        <v>2</v>
      </c>
      <c r="H68" s="240">
        <v>57.5</v>
      </c>
      <c r="I68" s="499">
        <v>53.85</v>
      </c>
      <c r="J68" s="86">
        <v>5</v>
      </c>
      <c r="K68" s="240">
        <v>39.6</v>
      </c>
      <c r="L68" s="499">
        <v>57.49</v>
      </c>
      <c r="M68" s="86">
        <v>3</v>
      </c>
      <c r="N68" s="240">
        <v>64</v>
      </c>
      <c r="O68" s="288">
        <v>56.26</v>
      </c>
      <c r="P68" s="290">
        <v>3</v>
      </c>
      <c r="Q68" s="153">
        <v>72.333333333333329</v>
      </c>
      <c r="R68" s="103">
        <v>54.87</v>
      </c>
      <c r="S68" s="101"/>
      <c r="T68" s="99"/>
      <c r="U68" s="87">
        <v>53.21</v>
      </c>
      <c r="V68" s="88"/>
      <c r="W68" s="30"/>
      <c r="X68" s="89">
        <v>51.45</v>
      </c>
      <c r="Y68" s="283">
        <v>68</v>
      </c>
      <c r="Z68" s="279">
        <v>36</v>
      </c>
      <c r="AA68" s="279">
        <v>95</v>
      </c>
      <c r="AB68" s="492">
        <v>22</v>
      </c>
      <c r="AC68" s="360">
        <v>2</v>
      </c>
      <c r="AD68" s="387">
        <v>106</v>
      </c>
      <c r="AE68" s="403">
        <v>96</v>
      </c>
      <c r="AF68" s="51">
        <f t="shared" si="1"/>
        <v>425</v>
      </c>
    </row>
    <row r="69" spans="1:32" s="1" customFormat="1" ht="15" customHeight="1" x14ac:dyDescent="0.25">
      <c r="A69" s="230">
        <v>64</v>
      </c>
      <c r="B69" s="43" t="s">
        <v>70</v>
      </c>
      <c r="C69" s="876" t="s">
        <v>197</v>
      </c>
      <c r="D69" s="679">
        <v>7</v>
      </c>
      <c r="E69" s="686">
        <v>56.3</v>
      </c>
      <c r="F69" s="288">
        <v>54.04</v>
      </c>
      <c r="G69" s="86">
        <v>10</v>
      </c>
      <c r="H69" s="241">
        <v>54.6</v>
      </c>
      <c r="I69" s="499">
        <v>53.85</v>
      </c>
      <c r="J69" s="86">
        <v>1</v>
      </c>
      <c r="K69" s="241">
        <v>64</v>
      </c>
      <c r="L69" s="499">
        <v>57.49</v>
      </c>
      <c r="M69" s="86">
        <v>6</v>
      </c>
      <c r="N69" s="241">
        <v>39.166666666666664</v>
      </c>
      <c r="O69" s="288">
        <v>56.26</v>
      </c>
      <c r="P69" s="290">
        <v>6</v>
      </c>
      <c r="Q69" s="151">
        <v>48.166666666666664</v>
      </c>
      <c r="R69" s="103">
        <v>54.87</v>
      </c>
      <c r="S69" s="101">
        <v>13</v>
      </c>
      <c r="T69" s="151">
        <v>42.384615384615387</v>
      </c>
      <c r="U69" s="87">
        <v>53.21</v>
      </c>
      <c r="V69" s="88">
        <v>5</v>
      </c>
      <c r="W69" s="129">
        <v>44.4</v>
      </c>
      <c r="X69" s="89">
        <v>51.45</v>
      </c>
      <c r="Y69" s="283">
        <v>35</v>
      </c>
      <c r="Z69" s="279">
        <v>48</v>
      </c>
      <c r="AA69" s="279">
        <v>24</v>
      </c>
      <c r="AB69" s="507">
        <v>97</v>
      </c>
      <c r="AC69" s="360">
        <v>69</v>
      </c>
      <c r="AD69" s="375">
        <v>87</v>
      </c>
      <c r="AE69" s="401">
        <v>71</v>
      </c>
      <c r="AF69" s="51">
        <f t="shared" ref="AF69:AF101" si="2">SUM(Y69:AE69)</f>
        <v>431</v>
      </c>
    </row>
    <row r="70" spans="1:32" s="1" customFormat="1" ht="15" customHeight="1" x14ac:dyDescent="0.25">
      <c r="A70" s="230">
        <v>65</v>
      </c>
      <c r="B70" s="43" t="s">
        <v>68</v>
      </c>
      <c r="C70" s="293" t="s">
        <v>28</v>
      </c>
      <c r="D70" s="679"/>
      <c r="E70" s="686"/>
      <c r="F70" s="288">
        <v>54.04</v>
      </c>
      <c r="G70" s="86">
        <v>2</v>
      </c>
      <c r="H70" s="242">
        <v>69.5</v>
      </c>
      <c r="I70" s="499">
        <v>53.85</v>
      </c>
      <c r="J70" s="86">
        <v>1</v>
      </c>
      <c r="K70" s="242">
        <v>91</v>
      </c>
      <c r="L70" s="499">
        <v>57.49</v>
      </c>
      <c r="M70" s="86">
        <v>5</v>
      </c>
      <c r="N70" s="242">
        <v>47.6</v>
      </c>
      <c r="O70" s="288">
        <v>56.26</v>
      </c>
      <c r="P70" s="290">
        <v>3</v>
      </c>
      <c r="Q70" s="98">
        <v>51.666666666666664</v>
      </c>
      <c r="R70" s="103">
        <v>54.87</v>
      </c>
      <c r="S70" s="101">
        <v>11</v>
      </c>
      <c r="T70" s="151">
        <v>32.727272727272727</v>
      </c>
      <c r="U70" s="87">
        <v>53.21</v>
      </c>
      <c r="V70" s="88">
        <v>6</v>
      </c>
      <c r="W70" s="129">
        <v>35.166666669999998</v>
      </c>
      <c r="X70" s="89">
        <v>51.45</v>
      </c>
      <c r="Y70" s="283">
        <v>96</v>
      </c>
      <c r="Z70" s="279">
        <v>6</v>
      </c>
      <c r="AA70" s="279">
        <v>1</v>
      </c>
      <c r="AB70" s="507">
        <v>80</v>
      </c>
      <c r="AC70" s="360">
        <v>57</v>
      </c>
      <c r="AD70" s="375">
        <v>104</v>
      </c>
      <c r="AE70" s="401">
        <v>88</v>
      </c>
      <c r="AF70" s="51">
        <f t="shared" si="2"/>
        <v>432</v>
      </c>
    </row>
    <row r="71" spans="1:32" s="1" customFormat="1" ht="15" customHeight="1" x14ac:dyDescent="0.25">
      <c r="A71" s="230">
        <v>66</v>
      </c>
      <c r="B71" s="43" t="s">
        <v>67</v>
      </c>
      <c r="C71" s="875" t="s">
        <v>22</v>
      </c>
      <c r="D71" s="756">
        <v>8</v>
      </c>
      <c r="E71" s="798">
        <v>57.4</v>
      </c>
      <c r="F71" s="301">
        <v>54.04</v>
      </c>
      <c r="G71" s="86">
        <v>9</v>
      </c>
      <c r="H71" s="242">
        <v>35.444444444444443</v>
      </c>
      <c r="I71" s="502">
        <v>53.85</v>
      </c>
      <c r="J71" s="86">
        <v>7</v>
      </c>
      <c r="K71" s="242">
        <v>54</v>
      </c>
      <c r="L71" s="502">
        <v>57.49</v>
      </c>
      <c r="M71" s="283">
        <v>5</v>
      </c>
      <c r="N71" s="306">
        <v>49</v>
      </c>
      <c r="O71" s="288">
        <v>56.26</v>
      </c>
      <c r="P71" s="290">
        <v>12</v>
      </c>
      <c r="Q71" s="98">
        <v>50.25</v>
      </c>
      <c r="R71" s="103">
        <v>54.87</v>
      </c>
      <c r="S71" s="101">
        <v>5</v>
      </c>
      <c r="T71" s="98">
        <v>50.8</v>
      </c>
      <c r="U71" s="87">
        <v>53.21</v>
      </c>
      <c r="V71" s="88">
        <v>12</v>
      </c>
      <c r="W71" s="129">
        <v>48.333333330000002</v>
      </c>
      <c r="X71" s="89">
        <v>51.45</v>
      </c>
      <c r="Y71" s="283">
        <v>30</v>
      </c>
      <c r="Z71" s="279">
        <v>84</v>
      </c>
      <c r="AA71" s="279">
        <v>63</v>
      </c>
      <c r="AB71" s="507">
        <v>73</v>
      </c>
      <c r="AC71" s="360">
        <v>60</v>
      </c>
      <c r="AD71" s="375">
        <v>64</v>
      </c>
      <c r="AE71" s="401">
        <v>59</v>
      </c>
      <c r="AF71" s="51">
        <f t="shared" si="2"/>
        <v>433</v>
      </c>
    </row>
    <row r="72" spans="1:32" s="1" customFormat="1" ht="15" customHeight="1" x14ac:dyDescent="0.25">
      <c r="A72" s="230">
        <v>67</v>
      </c>
      <c r="B72" s="43" t="s">
        <v>70</v>
      </c>
      <c r="C72" s="293" t="s">
        <v>194</v>
      </c>
      <c r="D72" s="679">
        <v>4</v>
      </c>
      <c r="E72" s="686">
        <v>61</v>
      </c>
      <c r="F72" s="288">
        <v>54.04</v>
      </c>
      <c r="G72" s="86">
        <v>5</v>
      </c>
      <c r="H72" s="241">
        <v>52.6</v>
      </c>
      <c r="I72" s="499">
        <v>53.85</v>
      </c>
      <c r="J72" s="86">
        <v>4</v>
      </c>
      <c r="K72" s="241">
        <v>68</v>
      </c>
      <c r="L72" s="499">
        <v>57.49</v>
      </c>
      <c r="M72" s="86">
        <v>4</v>
      </c>
      <c r="N72" s="241">
        <v>49.5</v>
      </c>
      <c r="O72" s="288">
        <v>56.26</v>
      </c>
      <c r="P72" s="290">
        <v>6</v>
      </c>
      <c r="Q72" s="151">
        <v>37</v>
      </c>
      <c r="R72" s="103">
        <v>54.87</v>
      </c>
      <c r="S72" s="101">
        <v>4</v>
      </c>
      <c r="T72" s="151">
        <v>42</v>
      </c>
      <c r="U72" s="87">
        <v>53.21</v>
      </c>
      <c r="V72" s="101"/>
      <c r="W72" s="102"/>
      <c r="X72" s="89">
        <v>51.45</v>
      </c>
      <c r="Y72" s="283">
        <v>19</v>
      </c>
      <c r="Z72" s="279">
        <v>56</v>
      </c>
      <c r="AA72" s="279">
        <v>12</v>
      </c>
      <c r="AB72" s="507">
        <v>72</v>
      </c>
      <c r="AC72" s="360">
        <v>99</v>
      </c>
      <c r="AD72" s="375">
        <v>88</v>
      </c>
      <c r="AE72" s="401">
        <v>96</v>
      </c>
      <c r="AF72" s="51">
        <f t="shared" si="2"/>
        <v>442</v>
      </c>
    </row>
    <row r="73" spans="1:32" s="1" customFormat="1" ht="15" customHeight="1" x14ac:dyDescent="0.25">
      <c r="A73" s="230">
        <v>68</v>
      </c>
      <c r="B73" s="43" t="s">
        <v>70</v>
      </c>
      <c r="C73" s="293" t="s">
        <v>61</v>
      </c>
      <c r="D73" s="756">
        <v>6</v>
      </c>
      <c r="E73" s="798">
        <v>57</v>
      </c>
      <c r="F73" s="301">
        <v>54.04</v>
      </c>
      <c r="G73" s="283">
        <v>3</v>
      </c>
      <c r="H73" s="305">
        <v>25</v>
      </c>
      <c r="I73" s="499">
        <v>53.85</v>
      </c>
      <c r="J73" s="283">
        <v>4</v>
      </c>
      <c r="K73" s="305">
        <v>56</v>
      </c>
      <c r="L73" s="499">
        <v>57.49</v>
      </c>
      <c r="M73" s="86">
        <v>9</v>
      </c>
      <c r="N73" s="240">
        <v>53.666666666666664</v>
      </c>
      <c r="O73" s="288">
        <v>56.26</v>
      </c>
      <c r="P73" s="290">
        <v>7</v>
      </c>
      <c r="Q73" s="153">
        <v>65.285714285714292</v>
      </c>
      <c r="R73" s="103">
        <v>54.87</v>
      </c>
      <c r="S73" s="101">
        <v>9</v>
      </c>
      <c r="T73" s="151">
        <v>38.444444444444443</v>
      </c>
      <c r="U73" s="87">
        <v>53.21</v>
      </c>
      <c r="V73" s="88">
        <v>7</v>
      </c>
      <c r="W73" s="129">
        <v>37.857142860000003</v>
      </c>
      <c r="X73" s="89">
        <v>51.45</v>
      </c>
      <c r="Y73" s="283">
        <v>33</v>
      </c>
      <c r="Z73" s="279">
        <v>93</v>
      </c>
      <c r="AA73" s="279">
        <v>54</v>
      </c>
      <c r="AB73" s="507">
        <v>64</v>
      </c>
      <c r="AC73" s="360">
        <v>15</v>
      </c>
      <c r="AD73" s="375">
        <v>96</v>
      </c>
      <c r="AE73" s="401">
        <v>87</v>
      </c>
      <c r="AF73" s="51">
        <f t="shared" si="2"/>
        <v>442</v>
      </c>
    </row>
    <row r="74" spans="1:32" s="1" customFormat="1" ht="15" customHeight="1" x14ac:dyDescent="0.25">
      <c r="A74" s="877">
        <v>69</v>
      </c>
      <c r="B74" s="43" t="s">
        <v>67</v>
      </c>
      <c r="C74" s="293" t="s">
        <v>16</v>
      </c>
      <c r="D74" s="679">
        <v>5</v>
      </c>
      <c r="E74" s="686">
        <v>51.6</v>
      </c>
      <c r="F74" s="288">
        <v>54.04</v>
      </c>
      <c r="G74" s="349">
        <v>2</v>
      </c>
      <c r="H74" s="656">
        <v>30.5</v>
      </c>
      <c r="I74" s="499">
        <v>53.85</v>
      </c>
      <c r="J74" s="349"/>
      <c r="K74" s="9"/>
      <c r="L74" s="499">
        <v>57.49</v>
      </c>
      <c r="M74" s="86">
        <v>6</v>
      </c>
      <c r="N74" s="241">
        <v>48</v>
      </c>
      <c r="O74" s="288">
        <v>56.26</v>
      </c>
      <c r="P74" s="290">
        <v>4</v>
      </c>
      <c r="Q74" s="151">
        <v>41.25</v>
      </c>
      <c r="R74" s="103">
        <v>54.87</v>
      </c>
      <c r="S74" s="101">
        <v>1</v>
      </c>
      <c r="T74" s="153">
        <v>65</v>
      </c>
      <c r="U74" s="87">
        <v>53.21</v>
      </c>
      <c r="V74" s="88">
        <v>3</v>
      </c>
      <c r="W74" s="128">
        <v>57</v>
      </c>
      <c r="X74" s="89">
        <v>51.45</v>
      </c>
      <c r="Y74" s="86">
        <v>57</v>
      </c>
      <c r="Z74" s="290">
        <v>88</v>
      </c>
      <c r="AA74" s="290">
        <v>105</v>
      </c>
      <c r="AB74" s="708">
        <v>77</v>
      </c>
      <c r="AC74" s="717">
        <v>87</v>
      </c>
      <c r="AD74" s="371">
        <v>12</v>
      </c>
      <c r="AE74" s="399">
        <v>18</v>
      </c>
      <c r="AF74" s="51">
        <f t="shared" si="2"/>
        <v>444</v>
      </c>
    </row>
    <row r="75" spans="1:32" s="1" customFormat="1" ht="15" customHeight="1" thickBot="1" x14ac:dyDescent="0.3">
      <c r="A75" s="331">
        <v>70</v>
      </c>
      <c r="B75" s="878" t="s">
        <v>70</v>
      </c>
      <c r="C75" s="808" t="s">
        <v>42</v>
      </c>
      <c r="D75" s="809">
        <v>7</v>
      </c>
      <c r="E75" s="810">
        <v>59</v>
      </c>
      <c r="F75" s="811">
        <v>54.04</v>
      </c>
      <c r="G75" s="284">
        <v>10</v>
      </c>
      <c r="H75" s="496">
        <v>42.5</v>
      </c>
      <c r="I75" s="818">
        <v>53.85</v>
      </c>
      <c r="J75" s="284">
        <v>13</v>
      </c>
      <c r="K75" s="496">
        <v>47</v>
      </c>
      <c r="L75" s="818">
        <v>57.49</v>
      </c>
      <c r="M75" s="284">
        <v>13</v>
      </c>
      <c r="N75" s="496">
        <v>43.307692307692307</v>
      </c>
      <c r="O75" s="811">
        <v>56.26</v>
      </c>
      <c r="P75" s="280">
        <v>20</v>
      </c>
      <c r="Q75" s="879">
        <v>46.1</v>
      </c>
      <c r="R75" s="662">
        <v>54.87</v>
      </c>
      <c r="S75" s="629">
        <v>9</v>
      </c>
      <c r="T75" s="880">
        <v>53.444444444444443</v>
      </c>
      <c r="U75" s="664">
        <v>53.21</v>
      </c>
      <c r="V75" s="881">
        <v>15</v>
      </c>
      <c r="W75" s="882">
        <v>50.4</v>
      </c>
      <c r="X75" s="659">
        <v>51.45</v>
      </c>
      <c r="Y75" s="284">
        <v>24</v>
      </c>
      <c r="Z75" s="280">
        <v>75</v>
      </c>
      <c r="AA75" s="280">
        <v>80</v>
      </c>
      <c r="AB75" s="510">
        <v>90</v>
      </c>
      <c r="AC75" s="361">
        <v>78</v>
      </c>
      <c r="AD75" s="376">
        <v>53</v>
      </c>
      <c r="AE75" s="402">
        <v>45</v>
      </c>
      <c r="AF75" s="660">
        <f t="shared" si="2"/>
        <v>445</v>
      </c>
    </row>
    <row r="76" spans="1:32" s="1" customFormat="1" ht="15" customHeight="1" x14ac:dyDescent="0.25">
      <c r="A76" s="230">
        <v>71</v>
      </c>
      <c r="B76" s="145" t="s">
        <v>69</v>
      </c>
      <c r="C76" s="790" t="s">
        <v>186</v>
      </c>
      <c r="D76" s="756">
        <v>8</v>
      </c>
      <c r="E76" s="798">
        <v>56</v>
      </c>
      <c r="F76" s="301">
        <v>54.04</v>
      </c>
      <c r="G76" s="283">
        <v>2</v>
      </c>
      <c r="H76" s="819">
        <v>35.5</v>
      </c>
      <c r="I76" s="502">
        <v>53.85</v>
      </c>
      <c r="J76" s="283">
        <v>7</v>
      </c>
      <c r="K76" s="819">
        <v>53</v>
      </c>
      <c r="L76" s="502">
        <v>57.49</v>
      </c>
      <c r="M76" s="283">
        <v>7</v>
      </c>
      <c r="N76" s="307">
        <v>45</v>
      </c>
      <c r="O76" s="301">
        <v>56.26</v>
      </c>
      <c r="P76" s="279">
        <v>7</v>
      </c>
      <c r="Q76" s="318">
        <v>49</v>
      </c>
      <c r="R76" s="319">
        <v>54.87</v>
      </c>
      <c r="S76" s="320">
        <v>4</v>
      </c>
      <c r="T76" s="357">
        <v>52.25</v>
      </c>
      <c r="U76" s="321">
        <v>53.21</v>
      </c>
      <c r="V76" s="322">
        <v>6</v>
      </c>
      <c r="W76" s="328">
        <v>50.333333330000002</v>
      </c>
      <c r="X76" s="324">
        <v>51.45</v>
      </c>
      <c r="Y76" s="283">
        <v>37</v>
      </c>
      <c r="Z76" s="279">
        <v>83</v>
      </c>
      <c r="AA76" s="279">
        <v>68</v>
      </c>
      <c r="AB76" s="507">
        <v>86</v>
      </c>
      <c r="AC76" s="360">
        <v>66</v>
      </c>
      <c r="AD76" s="375">
        <v>59</v>
      </c>
      <c r="AE76" s="401">
        <v>46</v>
      </c>
      <c r="AF76" s="55">
        <f t="shared" si="2"/>
        <v>445</v>
      </c>
    </row>
    <row r="77" spans="1:32" s="1" customFormat="1" ht="15" customHeight="1" x14ac:dyDescent="0.25">
      <c r="A77" s="230">
        <v>72</v>
      </c>
      <c r="B77" s="43" t="s">
        <v>67</v>
      </c>
      <c r="C77" s="18" t="s">
        <v>23</v>
      </c>
      <c r="D77" s="679">
        <v>8</v>
      </c>
      <c r="E77" s="686">
        <v>48.1</v>
      </c>
      <c r="F77" s="288">
        <v>54.04</v>
      </c>
      <c r="G77" s="86">
        <v>4</v>
      </c>
      <c r="H77" s="240">
        <v>54.25</v>
      </c>
      <c r="I77" s="499">
        <v>53.85</v>
      </c>
      <c r="J77" s="86">
        <v>5</v>
      </c>
      <c r="K77" s="240">
        <v>43</v>
      </c>
      <c r="L77" s="499">
        <v>57.49</v>
      </c>
      <c r="M77" s="86">
        <v>9</v>
      </c>
      <c r="N77" s="240">
        <v>40.659999999999997</v>
      </c>
      <c r="O77" s="288">
        <v>56.26</v>
      </c>
      <c r="P77" s="290">
        <v>1</v>
      </c>
      <c r="Q77" s="153">
        <v>60</v>
      </c>
      <c r="R77" s="103">
        <v>54.87</v>
      </c>
      <c r="S77" s="101">
        <v>2</v>
      </c>
      <c r="T77" s="153">
        <v>56</v>
      </c>
      <c r="U77" s="87">
        <v>53.21</v>
      </c>
      <c r="V77" s="88">
        <v>4</v>
      </c>
      <c r="W77" s="129">
        <v>41.25</v>
      </c>
      <c r="X77" s="89">
        <v>51.45</v>
      </c>
      <c r="Y77" s="283">
        <v>70</v>
      </c>
      <c r="Z77" s="279">
        <v>50</v>
      </c>
      <c r="AA77" s="279">
        <v>88</v>
      </c>
      <c r="AB77" s="507">
        <v>94</v>
      </c>
      <c r="AC77" s="360">
        <v>26</v>
      </c>
      <c r="AD77" s="375">
        <v>40</v>
      </c>
      <c r="AE77" s="401">
        <v>78</v>
      </c>
      <c r="AF77" s="51">
        <f t="shared" si="2"/>
        <v>446</v>
      </c>
    </row>
    <row r="78" spans="1:32" s="1" customFormat="1" ht="15" customHeight="1" x14ac:dyDescent="0.25">
      <c r="A78" s="230">
        <v>73</v>
      </c>
      <c r="B78" s="43" t="s">
        <v>71</v>
      </c>
      <c r="C78" s="267" t="s">
        <v>152</v>
      </c>
      <c r="D78" s="730"/>
      <c r="E78" s="799"/>
      <c r="F78" s="614">
        <v>54.04</v>
      </c>
      <c r="G78" s="526"/>
      <c r="H78" s="223"/>
      <c r="I78" s="500">
        <v>53.85</v>
      </c>
      <c r="J78" s="526"/>
      <c r="K78" s="223"/>
      <c r="L78" s="500">
        <v>57.49</v>
      </c>
      <c r="M78" s="86">
        <v>1</v>
      </c>
      <c r="N78" s="241">
        <v>89</v>
      </c>
      <c r="O78" s="288">
        <v>56.26</v>
      </c>
      <c r="P78" s="290">
        <v>1</v>
      </c>
      <c r="Q78" s="151">
        <v>49</v>
      </c>
      <c r="R78" s="103">
        <v>54.87</v>
      </c>
      <c r="S78" s="101">
        <v>1</v>
      </c>
      <c r="T78" s="156">
        <v>75</v>
      </c>
      <c r="U78" s="87">
        <v>53.21</v>
      </c>
      <c r="V78" s="88"/>
      <c r="W78" s="30"/>
      <c r="X78" s="89">
        <v>51.45</v>
      </c>
      <c r="Y78" s="283">
        <v>96</v>
      </c>
      <c r="Z78" s="279">
        <v>94</v>
      </c>
      <c r="AA78" s="279">
        <v>105</v>
      </c>
      <c r="AB78" s="492">
        <v>1</v>
      </c>
      <c r="AC78" s="360">
        <v>67</v>
      </c>
      <c r="AD78" s="375">
        <v>2</v>
      </c>
      <c r="AE78" s="401">
        <v>96</v>
      </c>
      <c r="AF78" s="51">
        <f t="shared" si="2"/>
        <v>461</v>
      </c>
    </row>
    <row r="79" spans="1:32" s="1" customFormat="1" ht="15" customHeight="1" x14ac:dyDescent="0.25">
      <c r="A79" s="230">
        <v>74</v>
      </c>
      <c r="B79" s="43" t="s">
        <v>68</v>
      </c>
      <c r="C79" s="18" t="s">
        <v>94</v>
      </c>
      <c r="D79" s="679">
        <v>3</v>
      </c>
      <c r="E79" s="686">
        <v>53</v>
      </c>
      <c r="F79" s="288">
        <v>54.04</v>
      </c>
      <c r="G79" s="86">
        <v>1</v>
      </c>
      <c r="H79" s="241">
        <v>71</v>
      </c>
      <c r="I79" s="499">
        <v>53.85</v>
      </c>
      <c r="J79" s="86">
        <v>3</v>
      </c>
      <c r="K79" s="241">
        <v>36.6</v>
      </c>
      <c r="L79" s="499">
        <v>57.49</v>
      </c>
      <c r="M79" s="86">
        <v>3</v>
      </c>
      <c r="N79" s="241">
        <v>54</v>
      </c>
      <c r="O79" s="288">
        <v>56.26</v>
      </c>
      <c r="P79" s="290">
        <v>2</v>
      </c>
      <c r="Q79" s="151">
        <v>37</v>
      </c>
      <c r="R79" s="103">
        <v>54.87</v>
      </c>
      <c r="S79" s="101">
        <v>1</v>
      </c>
      <c r="T79" s="151">
        <v>37</v>
      </c>
      <c r="U79" s="87">
        <v>53.21</v>
      </c>
      <c r="V79" s="88">
        <v>5</v>
      </c>
      <c r="W79" s="129">
        <v>49.4</v>
      </c>
      <c r="X79" s="89">
        <v>51.45</v>
      </c>
      <c r="Y79" s="283">
        <v>48</v>
      </c>
      <c r="Z79" s="279">
        <v>5</v>
      </c>
      <c r="AA79" s="279">
        <v>98</v>
      </c>
      <c r="AB79" s="507">
        <v>62</v>
      </c>
      <c r="AC79" s="360">
        <v>100</v>
      </c>
      <c r="AD79" s="375">
        <v>98</v>
      </c>
      <c r="AE79" s="401">
        <v>51</v>
      </c>
      <c r="AF79" s="51">
        <f t="shared" si="2"/>
        <v>462</v>
      </c>
    </row>
    <row r="80" spans="1:32" s="1" customFormat="1" ht="15" customHeight="1" x14ac:dyDescent="0.25">
      <c r="A80" s="230">
        <v>75</v>
      </c>
      <c r="B80" s="43" t="s">
        <v>70</v>
      </c>
      <c r="C80" s="18" t="s">
        <v>44</v>
      </c>
      <c r="D80" s="679">
        <v>18</v>
      </c>
      <c r="E80" s="686">
        <v>48</v>
      </c>
      <c r="F80" s="288">
        <v>54.04</v>
      </c>
      <c r="G80" s="86">
        <v>10</v>
      </c>
      <c r="H80" s="241">
        <v>48.6</v>
      </c>
      <c r="I80" s="499">
        <v>53.85</v>
      </c>
      <c r="J80" s="86">
        <v>8</v>
      </c>
      <c r="K80" s="241">
        <v>54</v>
      </c>
      <c r="L80" s="499">
        <v>57.49</v>
      </c>
      <c r="M80" s="86">
        <v>6</v>
      </c>
      <c r="N80" s="241">
        <v>48.166666666666664</v>
      </c>
      <c r="O80" s="288">
        <v>56.26</v>
      </c>
      <c r="P80" s="290">
        <v>7</v>
      </c>
      <c r="Q80" s="151">
        <v>49.285714285714285</v>
      </c>
      <c r="R80" s="103">
        <v>54.87</v>
      </c>
      <c r="S80" s="101">
        <v>15</v>
      </c>
      <c r="T80" s="153">
        <v>54.666666666666664</v>
      </c>
      <c r="U80" s="87">
        <v>53.21</v>
      </c>
      <c r="V80" s="88">
        <v>5</v>
      </c>
      <c r="W80" s="129">
        <v>40.799999999999997</v>
      </c>
      <c r="X80" s="89">
        <v>51.45</v>
      </c>
      <c r="Y80" s="283">
        <v>72</v>
      </c>
      <c r="Z80" s="279">
        <v>67</v>
      </c>
      <c r="AA80" s="279">
        <v>62</v>
      </c>
      <c r="AB80" s="507">
        <v>76</v>
      </c>
      <c r="AC80" s="360">
        <v>64</v>
      </c>
      <c r="AD80" s="375">
        <v>46</v>
      </c>
      <c r="AE80" s="401">
        <v>81</v>
      </c>
      <c r="AF80" s="51">
        <f t="shared" si="2"/>
        <v>468</v>
      </c>
    </row>
    <row r="81" spans="1:32" s="1" customFormat="1" ht="15" customHeight="1" x14ac:dyDescent="0.25">
      <c r="A81" s="230">
        <v>76</v>
      </c>
      <c r="B81" s="43" t="s">
        <v>67</v>
      </c>
      <c r="C81" s="789" t="s">
        <v>179</v>
      </c>
      <c r="D81" s="679">
        <v>10</v>
      </c>
      <c r="E81" s="686">
        <v>45.3</v>
      </c>
      <c r="F81" s="288">
        <v>54.04</v>
      </c>
      <c r="G81" s="86"/>
      <c r="H81" s="240"/>
      <c r="I81" s="499">
        <v>53.85</v>
      </c>
      <c r="J81" s="86">
        <v>6</v>
      </c>
      <c r="K81" s="240">
        <v>63.5</v>
      </c>
      <c r="L81" s="499">
        <v>57.49</v>
      </c>
      <c r="M81" s="86">
        <v>2</v>
      </c>
      <c r="N81" s="240">
        <v>51</v>
      </c>
      <c r="O81" s="288">
        <v>56.26</v>
      </c>
      <c r="P81" s="290">
        <v>3</v>
      </c>
      <c r="Q81" s="153">
        <v>55.333333333333336</v>
      </c>
      <c r="R81" s="103">
        <v>54.87</v>
      </c>
      <c r="S81" s="101">
        <v>6</v>
      </c>
      <c r="T81" s="151">
        <v>48.833333333333336</v>
      </c>
      <c r="U81" s="87">
        <v>53.21</v>
      </c>
      <c r="V81" s="88"/>
      <c r="W81" s="30"/>
      <c r="X81" s="89">
        <v>51.45</v>
      </c>
      <c r="Y81" s="283">
        <v>79</v>
      </c>
      <c r="Z81" s="279">
        <v>94</v>
      </c>
      <c r="AA81" s="279">
        <v>26</v>
      </c>
      <c r="AB81" s="507">
        <v>69</v>
      </c>
      <c r="AC81" s="360">
        <v>41</v>
      </c>
      <c r="AD81" s="375">
        <v>69</v>
      </c>
      <c r="AE81" s="401">
        <v>96</v>
      </c>
      <c r="AF81" s="51">
        <f t="shared" si="2"/>
        <v>474</v>
      </c>
    </row>
    <row r="82" spans="1:32" s="1" customFormat="1" ht="15" customHeight="1" x14ac:dyDescent="0.25">
      <c r="A82" s="230">
        <v>77</v>
      </c>
      <c r="B82" s="43" t="s">
        <v>66</v>
      </c>
      <c r="C82" s="18" t="s">
        <v>8</v>
      </c>
      <c r="D82" s="679">
        <v>9</v>
      </c>
      <c r="E82" s="686">
        <v>54.1</v>
      </c>
      <c r="F82" s="288">
        <v>54.04</v>
      </c>
      <c r="G82" s="347">
        <v>7</v>
      </c>
      <c r="H82" s="241">
        <v>56.285714285714278</v>
      </c>
      <c r="I82" s="499">
        <v>53.85</v>
      </c>
      <c r="J82" s="347">
        <v>8</v>
      </c>
      <c r="K82" s="241">
        <v>51</v>
      </c>
      <c r="L82" s="499">
        <v>57.49</v>
      </c>
      <c r="M82" s="86">
        <v>13</v>
      </c>
      <c r="N82" s="241">
        <v>43.38</v>
      </c>
      <c r="O82" s="288">
        <v>56.26</v>
      </c>
      <c r="P82" s="290">
        <v>1</v>
      </c>
      <c r="Q82" s="151">
        <v>38</v>
      </c>
      <c r="R82" s="103">
        <v>54.87</v>
      </c>
      <c r="S82" s="101">
        <v>8</v>
      </c>
      <c r="T82" s="153">
        <v>52.625</v>
      </c>
      <c r="U82" s="87">
        <v>53.21</v>
      </c>
      <c r="V82" s="88">
        <v>7</v>
      </c>
      <c r="W82" s="129">
        <v>43.571428570000002</v>
      </c>
      <c r="X82" s="89">
        <v>51.45</v>
      </c>
      <c r="Y82" s="283">
        <v>43</v>
      </c>
      <c r="Z82" s="279">
        <v>42</v>
      </c>
      <c r="AA82" s="279">
        <v>74</v>
      </c>
      <c r="AB82" s="492">
        <v>89</v>
      </c>
      <c r="AC82" s="360">
        <v>98</v>
      </c>
      <c r="AD82" s="375">
        <v>55</v>
      </c>
      <c r="AE82" s="401">
        <v>74</v>
      </c>
      <c r="AF82" s="51">
        <f t="shared" si="2"/>
        <v>475</v>
      </c>
    </row>
    <row r="83" spans="1:32" s="1" customFormat="1" ht="15" customHeight="1" x14ac:dyDescent="0.25">
      <c r="A83" s="230">
        <v>78</v>
      </c>
      <c r="B83" s="43" t="s">
        <v>69</v>
      </c>
      <c r="C83" s="789" t="s">
        <v>184</v>
      </c>
      <c r="D83" s="756">
        <v>3</v>
      </c>
      <c r="E83" s="798">
        <v>42</v>
      </c>
      <c r="F83" s="301">
        <v>54.04</v>
      </c>
      <c r="G83" s="283">
        <v>10</v>
      </c>
      <c r="H83" s="307">
        <v>42.6</v>
      </c>
      <c r="I83" s="499">
        <v>53.85</v>
      </c>
      <c r="J83" s="283">
        <v>3</v>
      </c>
      <c r="K83" s="307">
        <v>37.67</v>
      </c>
      <c r="L83" s="499">
        <v>57.49</v>
      </c>
      <c r="M83" s="86">
        <v>7</v>
      </c>
      <c r="N83" s="241">
        <v>50</v>
      </c>
      <c r="O83" s="288">
        <v>56.26</v>
      </c>
      <c r="P83" s="290">
        <v>6</v>
      </c>
      <c r="Q83" s="151">
        <v>40.166666666666664</v>
      </c>
      <c r="R83" s="103">
        <v>54.87</v>
      </c>
      <c r="S83" s="101">
        <v>7</v>
      </c>
      <c r="T83" s="153">
        <v>55.428571428571431</v>
      </c>
      <c r="U83" s="87">
        <v>53.21</v>
      </c>
      <c r="V83" s="88">
        <v>2</v>
      </c>
      <c r="W83" s="128">
        <v>56</v>
      </c>
      <c r="X83" s="89">
        <v>51.45</v>
      </c>
      <c r="Y83" s="283">
        <v>81</v>
      </c>
      <c r="Z83" s="279">
        <v>74</v>
      </c>
      <c r="AA83" s="279">
        <v>96</v>
      </c>
      <c r="AB83" s="507">
        <v>71</v>
      </c>
      <c r="AC83" s="360">
        <v>92</v>
      </c>
      <c r="AD83" s="375">
        <v>43</v>
      </c>
      <c r="AE83" s="401">
        <v>20</v>
      </c>
      <c r="AF83" s="51">
        <f t="shared" si="2"/>
        <v>477</v>
      </c>
    </row>
    <row r="84" spans="1:32" s="1" customFormat="1" ht="15" customHeight="1" x14ac:dyDescent="0.25">
      <c r="A84" s="230">
        <v>79</v>
      </c>
      <c r="B84" s="43" t="s">
        <v>66</v>
      </c>
      <c r="C84" s="32" t="s">
        <v>72</v>
      </c>
      <c r="D84" s="682"/>
      <c r="E84" s="687"/>
      <c r="F84" s="504">
        <v>54.04</v>
      </c>
      <c r="G84" s="86"/>
      <c r="H84" s="241"/>
      <c r="I84" s="504">
        <v>53.85</v>
      </c>
      <c r="J84" s="86">
        <v>4</v>
      </c>
      <c r="K84" s="241">
        <v>57</v>
      </c>
      <c r="L84" s="504">
        <v>57.49</v>
      </c>
      <c r="M84" s="86">
        <v>6</v>
      </c>
      <c r="N84" s="241">
        <v>59</v>
      </c>
      <c r="O84" s="288">
        <v>56.26</v>
      </c>
      <c r="P84" s="714"/>
      <c r="Q84" s="109"/>
      <c r="R84" s="103">
        <v>54.87</v>
      </c>
      <c r="S84" s="101">
        <v>4</v>
      </c>
      <c r="T84" s="151">
        <v>43.25</v>
      </c>
      <c r="U84" s="87">
        <v>53.21</v>
      </c>
      <c r="V84" s="88">
        <v>1</v>
      </c>
      <c r="W84" s="128">
        <v>55</v>
      </c>
      <c r="X84" s="89">
        <v>51.45</v>
      </c>
      <c r="Y84" s="283">
        <v>96</v>
      </c>
      <c r="Z84" s="279">
        <v>94</v>
      </c>
      <c r="AA84" s="279">
        <v>50</v>
      </c>
      <c r="AB84" s="507">
        <v>38</v>
      </c>
      <c r="AC84" s="367">
        <v>107</v>
      </c>
      <c r="AD84" s="375">
        <v>83</v>
      </c>
      <c r="AE84" s="401">
        <v>24</v>
      </c>
      <c r="AF84" s="51">
        <f t="shared" si="2"/>
        <v>492</v>
      </c>
    </row>
    <row r="85" spans="1:32" s="1" customFormat="1" ht="15" customHeight="1" thickBot="1" x14ac:dyDescent="0.3">
      <c r="A85" s="230">
        <v>80</v>
      </c>
      <c r="B85" s="44" t="s">
        <v>68</v>
      </c>
      <c r="C85" s="20" t="s">
        <v>27</v>
      </c>
      <c r="D85" s="773">
        <v>2</v>
      </c>
      <c r="E85" s="800">
        <v>45</v>
      </c>
      <c r="F85" s="289">
        <v>54.04</v>
      </c>
      <c r="G85" s="90">
        <v>4</v>
      </c>
      <c r="H85" s="304">
        <v>55.25</v>
      </c>
      <c r="I85" s="501">
        <v>53.85</v>
      </c>
      <c r="J85" s="90">
        <v>4</v>
      </c>
      <c r="K85" s="304">
        <v>44.75</v>
      </c>
      <c r="L85" s="501">
        <v>57.49</v>
      </c>
      <c r="M85" s="352"/>
      <c r="N85" s="15"/>
      <c r="O85" s="289">
        <v>56.26</v>
      </c>
      <c r="P85" s="291">
        <v>6</v>
      </c>
      <c r="Q85" s="154">
        <v>53.333333333333336</v>
      </c>
      <c r="R85" s="104">
        <v>54.87</v>
      </c>
      <c r="S85" s="105">
        <v>6</v>
      </c>
      <c r="T85" s="154">
        <v>55.833333333333336</v>
      </c>
      <c r="U85" s="91">
        <v>53.21</v>
      </c>
      <c r="V85" s="92"/>
      <c r="W85" s="655"/>
      <c r="X85" s="93">
        <v>51.45</v>
      </c>
      <c r="Y85" s="284">
        <v>80</v>
      </c>
      <c r="Z85" s="280">
        <v>47</v>
      </c>
      <c r="AA85" s="280">
        <v>85</v>
      </c>
      <c r="AB85" s="510">
        <v>105</v>
      </c>
      <c r="AC85" s="361">
        <v>49</v>
      </c>
      <c r="AD85" s="376">
        <v>41</v>
      </c>
      <c r="AE85" s="402">
        <v>96</v>
      </c>
      <c r="AF85" s="52">
        <f t="shared" si="2"/>
        <v>503</v>
      </c>
    </row>
    <row r="86" spans="1:32" s="1" customFormat="1" ht="15" customHeight="1" x14ac:dyDescent="0.25">
      <c r="A86" s="73">
        <v>81</v>
      </c>
      <c r="B86" s="48" t="s">
        <v>66</v>
      </c>
      <c r="C86" s="807" t="s">
        <v>176</v>
      </c>
      <c r="D86" s="771">
        <v>6</v>
      </c>
      <c r="E86" s="803">
        <v>50.8</v>
      </c>
      <c r="F86" s="287">
        <v>54.04</v>
      </c>
      <c r="G86" s="848">
        <v>2</v>
      </c>
      <c r="H86" s="311">
        <v>26.5</v>
      </c>
      <c r="I86" s="503">
        <v>53.85</v>
      </c>
      <c r="J86" s="848">
        <v>1</v>
      </c>
      <c r="K86" s="311">
        <v>56</v>
      </c>
      <c r="L86" s="503">
        <v>57.49</v>
      </c>
      <c r="M86" s="719">
        <v>2</v>
      </c>
      <c r="N86" s="305">
        <v>57.5</v>
      </c>
      <c r="O86" s="301">
        <v>56.26</v>
      </c>
      <c r="P86" s="279">
        <v>10</v>
      </c>
      <c r="Q86" s="330">
        <v>52.6</v>
      </c>
      <c r="R86" s="319">
        <v>54.87</v>
      </c>
      <c r="S86" s="322"/>
      <c r="T86" s="828"/>
      <c r="U86" s="321">
        <v>53.21</v>
      </c>
      <c r="V86" s="322"/>
      <c r="W86" s="828"/>
      <c r="X86" s="324">
        <v>51.45</v>
      </c>
      <c r="Y86" s="283">
        <v>62</v>
      </c>
      <c r="Z86" s="279">
        <v>91</v>
      </c>
      <c r="AA86" s="279">
        <v>56</v>
      </c>
      <c r="AB86" s="507">
        <v>42</v>
      </c>
      <c r="AC86" s="360">
        <v>51</v>
      </c>
      <c r="AD86" s="387">
        <v>106</v>
      </c>
      <c r="AE86" s="403">
        <v>96</v>
      </c>
      <c r="AF86" s="55">
        <f t="shared" si="2"/>
        <v>504</v>
      </c>
    </row>
    <row r="87" spans="1:32" s="1" customFormat="1" ht="15" customHeight="1" x14ac:dyDescent="0.25">
      <c r="A87" s="230">
        <v>82</v>
      </c>
      <c r="B87" s="145" t="s">
        <v>70</v>
      </c>
      <c r="C87" s="790" t="s">
        <v>192</v>
      </c>
      <c r="D87" s="756">
        <v>3</v>
      </c>
      <c r="E87" s="798">
        <v>35.299999999999997</v>
      </c>
      <c r="F87" s="301">
        <v>54.04</v>
      </c>
      <c r="G87" s="86">
        <v>6</v>
      </c>
      <c r="H87" s="242">
        <v>52.166666666666657</v>
      </c>
      <c r="I87" s="502">
        <v>53.85</v>
      </c>
      <c r="J87" s="86">
        <v>11</v>
      </c>
      <c r="K87" s="242">
        <v>51</v>
      </c>
      <c r="L87" s="502">
        <v>57.49</v>
      </c>
      <c r="M87" s="283">
        <v>5</v>
      </c>
      <c r="N87" s="306">
        <v>38</v>
      </c>
      <c r="O87" s="301">
        <v>56.26</v>
      </c>
      <c r="P87" s="279">
        <v>3</v>
      </c>
      <c r="Q87" s="357">
        <v>50.666666666666664</v>
      </c>
      <c r="R87" s="319">
        <v>54.87</v>
      </c>
      <c r="S87" s="320">
        <v>13</v>
      </c>
      <c r="T87" s="318">
        <v>40.53846153846154</v>
      </c>
      <c r="U87" s="321">
        <v>53.21</v>
      </c>
      <c r="V87" s="322">
        <v>6</v>
      </c>
      <c r="W87" s="328">
        <v>52.666666669999998</v>
      </c>
      <c r="X87" s="324">
        <v>51.45</v>
      </c>
      <c r="Y87" s="283">
        <v>92</v>
      </c>
      <c r="Z87" s="279">
        <v>57</v>
      </c>
      <c r="AA87" s="279">
        <v>73</v>
      </c>
      <c r="AB87" s="507">
        <v>100</v>
      </c>
      <c r="AC87" s="360">
        <v>59</v>
      </c>
      <c r="AD87" s="375">
        <v>90</v>
      </c>
      <c r="AE87" s="401">
        <v>35</v>
      </c>
      <c r="AF87" s="55">
        <f t="shared" si="2"/>
        <v>506</v>
      </c>
    </row>
    <row r="88" spans="1:32" s="1" customFormat="1" ht="15" customHeight="1" x14ac:dyDescent="0.25">
      <c r="A88" s="230">
        <v>83</v>
      </c>
      <c r="B88" s="43" t="s">
        <v>70</v>
      </c>
      <c r="C88" s="313" t="s">
        <v>47</v>
      </c>
      <c r="D88" s="756">
        <v>2</v>
      </c>
      <c r="E88" s="798">
        <v>40</v>
      </c>
      <c r="F88" s="301">
        <v>54.04</v>
      </c>
      <c r="G88" s="349">
        <v>1</v>
      </c>
      <c r="H88" s="673">
        <v>67</v>
      </c>
      <c r="I88" s="502">
        <v>53.85</v>
      </c>
      <c r="J88" s="349"/>
      <c r="K88" s="132"/>
      <c r="L88" s="502">
        <v>57.49</v>
      </c>
      <c r="M88" s="283">
        <v>3</v>
      </c>
      <c r="N88" s="307">
        <v>60.333333333333336</v>
      </c>
      <c r="O88" s="288">
        <v>56.26</v>
      </c>
      <c r="P88" s="290">
        <v>2</v>
      </c>
      <c r="Q88" s="151">
        <v>37</v>
      </c>
      <c r="R88" s="103">
        <v>54.87</v>
      </c>
      <c r="S88" s="101">
        <v>4</v>
      </c>
      <c r="T88" s="151">
        <v>46.25</v>
      </c>
      <c r="U88" s="87">
        <v>53.21</v>
      </c>
      <c r="V88" s="101"/>
      <c r="W88" s="102"/>
      <c r="X88" s="89">
        <v>51.45</v>
      </c>
      <c r="Y88" s="283">
        <v>85</v>
      </c>
      <c r="Z88" s="279">
        <v>12</v>
      </c>
      <c r="AA88" s="279">
        <v>105</v>
      </c>
      <c r="AB88" s="507">
        <v>33</v>
      </c>
      <c r="AC88" s="360">
        <v>101</v>
      </c>
      <c r="AD88" s="375">
        <v>75</v>
      </c>
      <c r="AE88" s="401">
        <v>96</v>
      </c>
      <c r="AF88" s="51">
        <f t="shared" si="2"/>
        <v>507</v>
      </c>
    </row>
    <row r="89" spans="1:32" s="1" customFormat="1" ht="15" customHeight="1" x14ac:dyDescent="0.25">
      <c r="A89" s="230">
        <v>84</v>
      </c>
      <c r="B89" s="43" t="s">
        <v>65</v>
      </c>
      <c r="C89" s="654" t="s">
        <v>170</v>
      </c>
      <c r="D89" s="792">
        <v>9</v>
      </c>
      <c r="E89" s="797">
        <v>39.444444444444443</v>
      </c>
      <c r="F89" s="705">
        <v>54.04</v>
      </c>
      <c r="G89" s="349">
        <v>5</v>
      </c>
      <c r="H89" s="9">
        <v>50.6</v>
      </c>
      <c r="I89" s="499">
        <v>53.85</v>
      </c>
      <c r="J89" s="349"/>
      <c r="K89" s="9"/>
      <c r="L89" s="499">
        <v>57.49</v>
      </c>
      <c r="M89" s="86">
        <v>7</v>
      </c>
      <c r="N89" s="241">
        <v>43</v>
      </c>
      <c r="O89" s="288">
        <v>56.26</v>
      </c>
      <c r="P89" s="290">
        <v>4</v>
      </c>
      <c r="Q89" s="151">
        <v>47</v>
      </c>
      <c r="R89" s="103">
        <v>54.87</v>
      </c>
      <c r="S89" s="101">
        <v>2</v>
      </c>
      <c r="T89" s="98">
        <v>51.5</v>
      </c>
      <c r="U89" s="87">
        <v>53.21</v>
      </c>
      <c r="V89" s="88">
        <v>11</v>
      </c>
      <c r="W89" s="128">
        <v>53.636363639999999</v>
      </c>
      <c r="X89" s="89">
        <v>51.45</v>
      </c>
      <c r="Y89" s="283">
        <v>87</v>
      </c>
      <c r="Z89" s="279">
        <v>63</v>
      </c>
      <c r="AA89" s="279">
        <v>105</v>
      </c>
      <c r="AB89" s="507">
        <v>91</v>
      </c>
      <c r="AC89" s="360">
        <v>73</v>
      </c>
      <c r="AD89" s="375">
        <v>62</v>
      </c>
      <c r="AE89" s="401">
        <v>31</v>
      </c>
      <c r="AF89" s="51">
        <f t="shared" si="2"/>
        <v>512</v>
      </c>
    </row>
    <row r="90" spans="1:32" s="1" customFormat="1" ht="15" customHeight="1" x14ac:dyDescent="0.25">
      <c r="A90" s="230">
        <v>85</v>
      </c>
      <c r="B90" s="43" t="s">
        <v>70</v>
      </c>
      <c r="C90" s="789" t="s">
        <v>193</v>
      </c>
      <c r="D90" s="679">
        <v>1</v>
      </c>
      <c r="E90" s="686">
        <v>62</v>
      </c>
      <c r="F90" s="288">
        <v>54.04</v>
      </c>
      <c r="G90" s="86"/>
      <c r="H90" s="241"/>
      <c r="I90" s="499">
        <v>53.85</v>
      </c>
      <c r="J90" s="86">
        <v>7</v>
      </c>
      <c r="K90" s="241">
        <v>47.29</v>
      </c>
      <c r="L90" s="499">
        <v>57.49</v>
      </c>
      <c r="M90" s="86">
        <v>1</v>
      </c>
      <c r="N90" s="241">
        <v>37</v>
      </c>
      <c r="O90" s="288">
        <v>56.26</v>
      </c>
      <c r="P90" s="290">
        <v>8</v>
      </c>
      <c r="Q90" s="151">
        <v>43</v>
      </c>
      <c r="R90" s="103">
        <v>54.87</v>
      </c>
      <c r="S90" s="101">
        <v>3</v>
      </c>
      <c r="T90" s="151">
        <v>44.333333333333336</v>
      </c>
      <c r="U90" s="87">
        <v>53.21</v>
      </c>
      <c r="V90" s="88">
        <v>4</v>
      </c>
      <c r="W90" s="129">
        <v>47</v>
      </c>
      <c r="X90" s="89">
        <v>51.45</v>
      </c>
      <c r="Y90" s="283">
        <v>16</v>
      </c>
      <c r="Z90" s="279">
        <v>94</v>
      </c>
      <c r="AA90" s="279">
        <v>79</v>
      </c>
      <c r="AB90" s="507">
        <v>101</v>
      </c>
      <c r="AC90" s="360">
        <v>83</v>
      </c>
      <c r="AD90" s="375">
        <v>81</v>
      </c>
      <c r="AE90" s="401">
        <v>65</v>
      </c>
      <c r="AF90" s="51">
        <f t="shared" si="2"/>
        <v>519</v>
      </c>
    </row>
    <row r="91" spans="1:32" s="1" customFormat="1" ht="15" customHeight="1" x14ac:dyDescent="0.25">
      <c r="A91" s="230">
        <v>86</v>
      </c>
      <c r="B91" s="43" t="s">
        <v>70</v>
      </c>
      <c r="C91" s="18" t="s">
        <v>45</v>
      </c>
      <c r="D91" s="679"/>
      <c r="E91" s="686"/>
      <c r="F91" s="288">
        <v>54.04</v>
      </c>
      <c r="G91" s="86"/>
      <c r="H91" s="242"/>
      <c r="I91" s="499">
        <v>53.85</v>
      </c>
      <c r="J91" s="86">
        <v>8</v>
      </c>
      <c r="K91" s="242">
        <v>45</v>
      </c>
      <c r="L91" s="499">
        <v>57.49</v>
      </c>
      <c r="M91" s="86">
        <v>6</v>
      </c>
      <c r="N91" s="242">
        <v>57.333333333333336</v>
      </c>
      <c r="O91" s="288">
        <v>56.26</v>
      </c>
      <c r="P91" s="290">
        <v>6</v>
      </c>
      <c r="Q91" s="98">
        <v>51.833333333333336</v>
      </c>
      <c r="R91" s="103">
        <v>54.87</v>
      </c>
      <c r="S91" s="101">
        <v>6</v>
      </c>
      <c r="T91" s="151">
        <v>39.333333333333336</v>
      </c>
      <c r="U91" s="87">
        <v>53.21</v>
      </c>
      <c r="V91" s="88">
        <v>4</v>
      </c>
      <c r="W91" s="129">
        <v>49</v>
      </c>
      <c r="X91" s="89">
        <v>51.45</v>
      </c>
      <c r="Y91" s="283">
        <v>96</v>
      </c>
      <c r="Z91" s="279">
        <v>94</v>
      </c>
      <c r="AA91" s="279">
        <v>82</v>
      </c>
      <c r="AB91" s="507">
        <v>43</v>
      </c>
      <c r="AC91" s="360">
        <v>56</v>
      </c>
      <c r="AD91" s="375">
        <v>94</v>
      </c>
      <c r="AE91" s="401">
        <v>54</v>
      </c>
      <c r="AF91" s="51">
        <f t="shared" si="2"/>
        <v>519</v>
      </c>
    </row>
    <row r="92" spans="1:32" s="1" customFormat="1" ht="15" customHeight="1" x14ac:dyDescent="0.25">
      <c r="A92" s="230">
        <v>87</v>
      </c>
      <c r="B92" s="43" t="s">
        <v>69</v>
      </c>
      <c r="C92" s="18" t="s">
        <v>100</v>
      </c>
      <c r="D92" s="679">
        <v>5</v>
      </c>
      <c r="E92" s="686">
        <v>55.6</v>
      </c>
      <c r="F92" s="288">
        <v>54.04</v>
      </c>
      <c r="G92" s="86">
        <v>9</v>
      </c>
      <c r="H92" s="241">
        <v>36.777777777777779</v>
      </c>
      <c r="I92" s="499">
        <v>53.85</v>
      </c>
      <c r="J92" s="86">
        <v>6</v>
      </c>
      <c r="K92" s="241">
        <v>61</v>
      </c>
      <c r="L92" s="499">
        <v>57.49</v>
      </c>
      <c r="M92" s="86">
        <v>10</v>
      </c>
      <c r="N92" s="241">
        <v>39</v>
      </c>
      <c r="O92" s="288">
        <v>56.26</v>
      </c>
      <c r="P92" s="290">
        <v>5</v>
      </c>
      <c r="Q92" s="151">
        <v>38.200000000000003</v>
      </c>
      <c r="R92" s="103">
        <v>54.87</v>
      </c>
      <c r="S92" s="101">
        <v>15</v>
      </c>
      <c r="T92" s="151">
        <v>42.4</v>
      </c>
      <c r="U92" s="87">
        <v>53.21</v>
      </c>
      <c r="V92" s="88">
        <v>17</v>
      </c>
      <c r="W92" s="129">
        <v>38.352941180000002</v>
      </c>
      <c r="X92" s="89">
        <v>51.45</v>
      </c>
      <c r="Y92" s="283">
        <v>38</v>
      </c>
      <c r="Z92" s="279">
        <v>82</v>
      </c>
      <c r="AA92" s="279">
        <v>35</v>
      </c>
      <c r="AB92" s="507">
        <v>98</v>
      </c>
      <c r="AC92" s="360">
        <v>96</v>
      </c>
      <c r="AD92" s="375">
        <v>86</v>
      </c>
      <c r="AE92" s="401">
        <v>85</v>
      </c>
      <c r="AF92" s="51">
        <f t="shared" si="2"/>
        <v>520</v>
      </c>
    </row>
    <row r="93" spans="1:32" s="1" customFormat="1" ht="15" customHeight="1" x14ac:dyDescent="0.25">
      <c r="A93" s="230">
        <v>88</v>
      </c>
      <c r="B93" s="43" t="s">
        <v>66</v>
      </c>
      <c r="C93" s="313" t="s">
        <v>10</v>
      </c>
      <c r="D93" s="756">
        <v>3</v>
      </c>
      <c r="E93" s="798">
        <v>46.7</v>
      </c>
      <c r="F93" s="301">
        <v>54.04</v>
      </c>
      <c r="G93" s="283">
        <v>1</v>
      </c>
      <c r="H93" s="305">
        <v>43</v>
      </c>
      <c r="I93" s="502">
        <v>53.85</v>
      </c>
      <c r="J93" s="283">
        <v>3</v>
      </c>
      <c r="K93" s="305">
        <v>44</v>
      </c>
      <c r="L93" s="502">
        <v>57.49</v>
      </c>
      <c r="M93" s="283">
        <v>4</v>
      </c>
      <c r="N93" s="307">
        <v>44</v>
      </c>
      <c r="O93" s="288">
        <v>56.26</v>
      </c>
      <c r="P93" s="290">
        <v>7</v>
      </c>
      <c r="Q93" s="151">
        <v>41.142857142857146</v>
      </c>
      <c r="R93" s="103">
        <v>54.87</v>
      </c>
      <c r="S93" s="101">
        <v>5</v>
      </c>
      <c r="T93" s="153">
        <v>52.6</v>
      </c>
      <c r="U93" s="87">
        <v>53.21</v>
      </c>
      <c r="V93" s="88">
        <v>2</v>
      </c>
      <c r="W93" s="129">
        <v>48.5</v>
      </c>
      <c r="X93" s="89">
        <v>51.45</v>
      </c>
      <c r="Y93" s="283">
        <v>75</v>
      </c>
      <c r="Z93" s="279">
        <v>73</v>
      </c>
      <c r="AA93" s="279">
        <v>86</v>
      </c>
      <c r="AB93" s="507">
        <v>87</v>
      </c>
      <c r="AC93" s="360">
        <v>88</v>
      </c>
      <c r="AD93" s="375">
        <v>56</v>
      </c>
      <c r="AE93" s="401">
        <v>56</v>
      </c>
      <c r="AF93" s="51">
        <f t="shared" si="2"/>
        <v>521</v>
      </c>
    </row>
    <row r="94" spans="1:32" s="1" customFormat="1" ht="15" customHeight="1" x14ac:dyDescent="0.25">
      <c r="A94" s="230">
        <v>89</v>
      </c>
      <c r="B94" s="43" t="s">
        <v>68</v>
      </c>
      <c r="C94" s="18" t="s">
        <v>91</v>
      </c>
      <c r="D94" s="679"/>
      <c r="E94" s="686"/>
      <c r="F94" s="288">
        <v>54.04</v>
      </c>
      <c r="G94" s="86">
        <v>6</v>
      </c>
      <c r="H94" s="241">
        <v>43.333333333333343</v>
      </c>
      <c r="I94" s="499">
        <v>53.85</v>
      </c>
      <c r="J94" s="86">
        <v>1</v>
      </c>
      <c r="K94" s="241">
        <v>40</v>
      </c>
      <c r="L94" s="499">
        <v>57.49</v>
      </c>
      <c r="M94" s="86">
        <v>3</v>
      </c>
      <c r="N94" s="241">
        <v>63.33</v>
      </c>
      <c r="O94" s="288">
        <v>56.26</v>
      </c>
      <c r="P94" s="290">
        <v>1</v>
      </c>
      <c r="Q94" s="151">
        <v>40</v>
      </c>
      <c r="R94" s="103">
        <v>54.87</v>
      </c>
      <c r="S94" s="101">
        <v>3</v>
      </c>
      <c r="T94" s="153">
        <v>52.666666666666664</v>
      </c>
      <c r="U94" s="87">
        <v>53.21</v>
      </c>
      <c r="V94" s="88">
        <v>2</v>
      </c>
      <c r="W94" s="129">
        <v>33</v>
      </c>
      <c r="X94" s="89">
        <v>51.45</v>
      </c>
      <c r="Y94" s="283">
        <v>96</v>
      </c>
      <c r="Z94" s="279">
        <v>72</v>
      </c>
      <c r="AA94" s="279">
        <v>93</v>
      </c>
      <c r="AB94" s="507">
        <v>24</v>
      </c>
      <c r="AC94" s="360">
        <v>93</v>
      </c>
      <c r="AD94" s="375">
        <v>54</v>
      </c>
      <c r="AE94" s="401">
        <v>89</v>
      </c>
      <c r="AF94" s="51">
        <f t="shared" si="2"/>
        <v>521</v>
      </c>
    </row>
    <row r="95" spans="1:32" s="1" customFormat="1" ht="15" customHeight="1" thickBot="1" x14ac:dyDescent="0.3">
      <c r="A95" s="331">
        <v>90</v>
      </c>
      <c r="B95" s="44" t="s">
        <v>70</v>
      </c>
      <c r="C95" s="20" t="s">
        <v>56</v>
      </c>
      <c r="D95" s="773">
        <v>8</v>
      </c>
      <c r="E95" s="800">
        <v>45.4</v>
      </c>
      <c r="F95" s="289">
        <v>54.04</v>
      </c>
      <c r="G95" s="90">
        <v>4</v>
      </c>
      <c r="H95" s="304">
        <v>39.75</v>
      </c>
      <c r="I95" s="501">
        <v>53.85</v>
      </c>
      <c r="J95" s="90">
        <v>4</v>
      </c>
      <c r="K95" s="304">
        <v>42</v>
      </c>
      <c r="L95" s="501">
        <v>57.49</v>
      </c>
      <c r="M95" s="346">
        <v>8</v>
      </c>
      <c r="N95" s="308">
        <v>40.375</v>
      </c>
      <c r="O95" s="302">
        <v>56.26</v>
      </c>
      <c r="P95" s="332">
        <v>4</v>
      </c>
      <c r="Q95" s="333">
        <v>59.5</v>
      </c>
      <c r="R95" s="334">
        <v>54.87</v>
      </c>
      <c r="S95" s="335">
        <v>4</v>
      </c>
      <c r="T95" s="340">
        <v>48.75</v>
      </c>
      <c r="U95" s="336">
        <v>53.21</v>
      </c>
      <c r="V95" s="337">
        <v>7</v>
      </c>
      <c r="W95" s="341">
        <v>40.285714290000001</v>
      </c>
      <c r="X95" s="339">
        <v>51.45</v>
      </c>
      <c r="Y95" s="512">
        <v>77</v>
      </c>
      <c r="Z95" s="511">
        <v>79</v>
      </c>
      <c r="AA95" s="511">
        <v>90</v>
      </c>
      <c r="AB95" s="485">
        <v>95</v>
      </c>
      <c r="AC95" s="361">
        <v>28</v>
      </c>
      <c r="AD95" s="376">
        <v>70</v>
      </c>
      <c r="AE95" s="402">
        <v>83</v>
      </c>
      <c r="AF95" s="58">
        <f t="shared" si="2"/>
        <v>522</v>
      </c>
    </row>
    <row r="96" spans="1:32" s="1" customFormat="1" ht="15" customHeight="1" x14ac:dyDescent="0.25">
      <c r="A96" s="73">
        <v>91</v>
      </c>
      <c r="B96" s="48" t="s">
        <v>66</v>
      </c>
      <c r="C96" s="19" t="s">
        <v>9</v>
      </c>
      <c r="D96" s="771">
        <v>1</v>
      </c>
      <c r="E96" s="803">
        <v>47</v>
      </c>
      <c r="F96" s="287">
        <v>54.04</v>
      </c>
      <c r="G96" s="94"/>
      <c r="H96" s="311"/>
      <c r="I96" s="503">
        <v>53.85</v>
      </c>
      <c r="J96" s="94">
        <v>1</v>
      </c>
      <c r="K96" s="311">
        <v>64</v>
      </c>
      <c r="L96" s="503">
        <v>57.49</v>
      </c>
      <c r="M96" s="833"/>
      <c r="N96" s="13"/>
      <c r="O96" s="287">
        <v>56.26</v>
      </c>
      <c r="P96" s="281">
        <v>3</v>
      </c>
      <c r="Q96" s="150">
        <v>42</v>
      </c>
      <c r="R96" s="106">
        <v>54.87</v>
      </c>
      <c r="S96" s="107">
        <v>3</v>
      </c>
      <c r="T96" s="150">
        <v>47</v>
      </c>
      <c r="U96" s="95">
        <v>53.21</v>
      </c>
      <c r="V96" s="96">
        <v>1</v>
      </c>
      <c r="W96" s="149">
        <v>38</v>
      </c>
      <c r="X96" s="97">
        <v>51.45</v>
      </c>
      <c r="Y96" s="94">
        <v>73</v>
      </c>
      <c r="Z96" s="281">
        <v>94</v>
      </c>
      <c r="AA96" s="281">
        <v>23</v>
      </c>
      <c r="AB96" s="509">
        <v>105</v>
      </c>
      <c r="AC96" s="359">
        <v>86</v>
      </c>
      <c r="AD96" s="377">
        <v>73</v>
      </c>
      <c r="AE96" s="400">
        <v>86</v>
      </c>
      <c r="AF96" s="50">
        <f t="shared" si="2"/>
        <v>540</v>
      </c>
    </row>
    <row r="97" spans="1:32" s="1" customFormat="1" ht="15" customHeight="1" x14ac:dyDescent="0.25">
      <c r="A97" s="230">
        <v>92</v>
      </c>
      <c r="B97" s="145" t="s">
        <v>67</v>
      </c>
      <c r="C97" s="313" t="s">
        <v>17</v>
      </c>
      <c r="D97" s="756"/>
      <c r="E97" s="798"/>
      <c r="F97" s="301">
        <v>54.04</v>
      </c>
      <c r="G97" s="86"/>
      <c r="H97" s="241"/>
      <c r="I97" s="502">
        <v>53.85</v>
      </c>
      <c r="J97" s="86">
        <v>7</v>
      </c>
      <c r="K97" s="241">
        <v>47.71</v>
      </c>
      <c r="L97" s="502">
        <v>57.49</v>
      </c>
      <c r="M97" s="283">
        <v>3</v>
      </c>
      <c r="N97" s="307">
        <v>48.3</v>
      </c>
      <c r="O97" s="301">
        <v>56.26</v>
      </c>
      <c r="P97" s="279">
        <v>1</v>
      </c>
      <c r="Q97" s="318">
        <v>47</v>
      </c>
      <c r="R97" s="319">
        <v>54.87</v>
      </c>
      <c r="S97" s="320">
        <v>5</v>
      </c>
      <c r="T97" s="318">
        <v>39.4</v>
      </c>
      <c r="U97" s="321">
        <v>53.21</v>
      </c>
      <c r="V97" s="322">
        <v>4</v>
      </c>
      <c r="W97" s="328">
        <v>52</v>
      </c>
      <c r="X97" s="324">
        <v>51.45</v>
      </c>
      <c r="Y97" s="283">
        <v>96</v>
      </c>
      <c r="Z97" s="279">
        <v>94</v>
      </c>
      <c r="AA97" s="279">
        <v>77</v>
      </c>
      <c r="AB97" s="507">
        <v>75</v>
      </c>
      <c r="AC97" s="360">
        <v>75</v>
      </c>
      <c r="AD97" s="375">
        <v>92</v>
      </c>
      <c r="AE97" s="401">
        <v>39</v>
      </c>
      <c r="AF97" s="55">
        <f t="shared" si="2"/>
        <v>548</v>
      </c>
    </row>
    <row r="98" spans="1:32" s="1" customFormat="1" ht="15" customHeight="1" x14ac:dyDescent="0.25">
      <c r="A98" s="230">
        <v>93</v>
      </c>
      <c r="B98" s="710" t="s">
        <v>71</v>
      </c>
      <c r="C98" s="18" t="s">
        <v>167</v>
      </c>
      <c r="D98" s="679">
        <v>19</v>
      </c>
      <c r="E98" s="686">
        <v>52.05263157894737</v>
      </c>
      <c r="F98" s="288">
        <v>54.04</v>
      </c>
      <c r="G98" s="86">
        <v>13</v>
      </c>
      <c r="H98" s="244">
        <v>42</v>
      </c>
      <c r="I98" s="499">
        <v>53.85</v>
      </c>
      <c r="J98" s="86">
        <v>9</v>
      </c>
      <c r="K98" s="244">
        <v>51.56</v>
      </c>
      <c r="L98" s="499">
        <v>57.49</v>
      </c>
      <c r="M98" s="851">
        <v>4</v>
      </c>
      <c r="N98" s="244">
        <v>48</v>
      </c>
      <c r="O98" s="288">
        <v>56.26</v>
      </c>
      <c r="P98" s="290">
        <v>8</v>
      </c>
      <c r="Q98" s="151">
        <v>47.875</v>
      </c>
      <c r="R98" s="103">
        <v>54.87</v>
      </c>
      <c r="S98" s="88"/>
      <c r="T98" s="30"/>
      <c r="U98" s="87">
        <v>53.21</v>
      </c>
      <c r="V98" s="88"/>
      <c r="W98" s="30"/>
      <c r="X98" s="89">
        <v>51.45</v>
      </c>
      <c r="Y98" s="283">
        <v>53</v>
      </c>
      <c r="Z98" s="279">
        <v>77</v>
      </c>
      <c r="AA98" s="279">
        <v>72</v>
      </c>
      <c r="AB98" s="507">
        <v>78</v>
      </c>
      <c r="AC98" s="360">
        <v>70</v>
      </c>
      <c r="AD98" s="387">
        <v>106</v>
      </c>
      <c r="AE98" s="403">
        <v>96</v>
      </c>
      <c r="AF98" s="51">
        <f t="shared" si="2"/>
        <v>552</v>
      </c>
    </row>
    <row r="99" spans="1:32" s="1" customFormat="1" ht="15" customHeight="1" x14ac:dyDescent="0.25">
      <c r="A99" s="230">
        <v>94</v>
      </c>
      <c r="B99" s="43" t="s">
        <v>66</v>
      </c>
      <c r="C99" s="18" t="s">
        <v>13</v>
      </c>
      <c r="D99" s="679">
        <v>6</v>
      </c>
      <c r="E99" s="686">
        <v>52.8</v>
      </c>
      <c r="F99" s="288">
        <v>54.04</v>
      </c>
      <c r="G99" s="349">
        <v>2</v>
      </c>
      <c r="H99" s="656">
        <v>69</v>
      </c>
      <c r="I99" s="499">
        <v>53.85</v>
      </c>
      <c r="J99" s="349"/>
      <c r="K99" s="9"/>
      <c r="L99" s="499">
        <v>57.49</v>
      </c>
      <c r="M99" s="347">
        <v>2</v>
      </c>
      <c r="N99" s="241">
        <v>36</v>
      </c>
      <c r="O99" s="288">
        <v>56.26</v>
      </c>
      <c r="P99" s="290">
        <v>2</v>
      </c>
      <c r="Q99" s="151">
        <v>34</v>
      </c>
      <c r="R99" s="103">
        <v>54.87</v>
      </c>
      <c r="S99" s="101">
        <v>8</v>
      </c>
      <c r="T99" s="151">
        <v>38.375</v>
      </c>
      <c r="U99" s="87">
        <v>53.21</v>
      </c>
      <c r="V99" s="88">
        <v>7</v>
      </c>
      <c r="W99" s="129">
        <v>29.285714290000001</v>
      </c>
      <c r="X99" s="89">
        <v>51.45</v>
      </c>
      <c r="Y99" s="283">
        <v>49</v>
      </c>
      <c r="Z99" s="279">
        <v>7</v>
      </c>
      <c r="AA99" s="279">
        <v>105</v>
      </c>
      <c r="AB99" s="492">
        <v>102</v>
      </c>
      <c r="AC99" s="360">
        <v>103</v>
      </c>
      <c r="AD99" s="375">
        <v>97</v>
      </c>
      <c r="AE99" s="401">
        <v>92</v>
      </c>
      <c r="AF99" s="51">
        <f t="shared" si="2"/>
        <v>555</v>
      </c>
    </row>
    <row r="100" spans="1:32" s="1" customFormat="1" ht="15" customHeight="1" x14ac:dyDescent="0.25">
      <c r="A100" s="230">
        <v>95</v>
      </c>
      <c r="B100" s="43" t="s">
        <v>70</v>
      </c>
      <c r="C100" s="18" t="s">
        <v>48</v>
      </c>
      <c r="D100" s="679"/>
      <c r="E100" s="686"/>
      <c r="F100" s="288">
        <v>54.04</v>
      </c>
      <c r="G100" s="86"/>
      <c r="H100" s="241"/>
      <c r="I100" s="499">
        <v>53.85</v>
      </c>
      <c r="J100" s="86">
        <v>3</v>
      </c>
      <c r="K100" s="241">
        <v>43.7</v>
      </c>
      <c r="L100" s="499">
        <v>57.49</v>
      </c>
      <c r="M100" s="349"/>
      <c r="N100" s="9"/>
      <c r="O100" s="288">
        <v>56.26</v>
      </c>
      <c r="P100" s="290">
        <v>3</v>
      </c>
      <c r="Q100" s="153">
        <v>54</v>
      </c>
      <c r="R100" s="103">
        <v>54.87</v>
      </c>
      <c r="S100" s="101">
        <v>6</v>
      </c>
      <c r="T100" s="151">
        <v>39</v>
      </c>
      <c r="U100" s="87">
        <v>53.21</v>
      </c>
      <c r="V100" s="88">
        <v>3</v>
      </c>
      <c r="W100" s="128">
        <v>53.333333330000002</v>
      </c>
      <c r="X100" s="89">
        <v>51.45</v>
      </c>
      <c r="Y100" s="283">
        <v>96</v>
      </c>
      <c r="Z100" s="279">
        <v>94</v>
      </c>
      <c r="AA100" s="279">
        <v>87</v>
      </c>
      <c r="AB100" s="507">
        <v>105</v>
      </c>
      <c r="AC100" s="360">
        <v>45</v>
      </c>
      <c r="AD100" s="375">
        <v>95</v>
      </c>
      <c r="AE100" s="401">
        <v>34</v>
      </c>
      <c r="AF100" s="51">
        <f t="shared" si="2"/>
        <v>556</v>
      </c>
    </row>
    <row r="101" spans="1:32" s="1" customFormat="1" ht="15" customHeight="1" x14ac:dyDescent="0.25">
      <c r="A101" s="230">
        <v>96</v>
      </c>
      <c r="B101" s="43" t="s">
        <v>67</v>
      </c>
      <c r="C101" s="18" t="s">
        <v>20</v>
      </c>
      <c r="D101" s="679"/>
      <c r="E101" s="686"/>
      <c r="F101" s="288">
        <v>54.04</v>
      </c>
      <c r="G101" s="349"/>
      <c r="H101" s="9"/>
      <c r="I101" s="499">
        <v>53.85</v>
      </c>
      <c r="J101" s="349"/>
      <c r="K101" s="9"/>
      <c r="L101" s="499">
        <v>57.49</v>
      </c>
      <c r="M101" s="86">
        <v>2</v>
      </c>
      <c r="N101" s="241">
        <v>74</v>
      </c>
      <c r="O101" s="288">
        <v>56.26</v>
      </c>
      <c r="P101" s="290">
        <v>5</v>
      </c>
      <c r="Q101" s="151">
        <v>42.2</v>
      </c>
      <c r="R101" s="103">
        <v>54.87</v>
      </c>
      <c r="S101" s="101">
        <v>3</v>
      </c>
      <c r="T101" s="151">
        <v>43</v>
      </c>
      <c r="U101" s="87">
        <v>53.21</v>
      </c>
      <c r="V101" s="88">
        <v>1</v>
      </c>
      <c r="W101" s="129">
        <v>30</v>
      </c>
      <c r="X101" s="89">
        <v>51.45</v>
      </c>
      <c r="Y101" s="283">
        <v>96</v>
      </c>
      <c r="Z101" s="279">
        <v>94</v>
      </c>
      <c r="AA101" s="279">
        <v>105</v>
      </c>
      <c r="AB101" s="507">
        <v>5</v>
      </c>
      <c r="AC101" s="360">
        <v>85</v>
      </c>
      <c r="AD101" s="375">
        <v>84</v>
      </c>
      <c r="AE101" s="401">
        <v>91</v>
      </c>
      <c r="AF101" s="51">
        <f t="shared" si="2"/>
        <v>560</v>
      </c>
    </row>
    <row r="102" spans="1:32" s="1" customFormat="1" ht="15" customHeight="1" x14ac:dyDescent="0.25">
      <c r="A102" s="230">
        <v>97</v>
      </c>
      <c r="B102" s="43" t="s">
        <v>66</v>
      </c>
      <c r="C102" s="789" t="s">
        <v>175</v>
      </c>
      <c r="D102" s="679">
        <v>14</v>
      </c>
      <c r="E102" s="686">
        <v>40.6</v>
      </c>
      <c r="F102" s="288">
        <v>54.04</v>
      </c>
      <c r="G102" s="315">
        <v>4</v>
      </c>
      <c r="H102" s="241">
        <v>50.5</v>
      </c>
      <c r="I102" s="499">
        <v>53.85</v>
      </c>
      <c r="J102" s="315">
        <v>12</v>
      </c>
      <c r="K102" s="241">
        <v>35.5</v>
      </c>
      <c r="L102" s="499">
        <v>57.49</v>
      </c>
      <c r="M102" s="315">
        <v>3</v>
      </c>
      <c r="N102" s="241">
        <v>45.33</v>
      </c>
      <c r="O102" s="288">
        <v>56.26</v>
      </c>
      <c r="P102" s="290">
        <v>4</v>
      </c>
      <c r="Q102" s="151">
        <v>47</v>
      </c>
      <c r="R102" s="103">
        <v>54.87</v>
      </c>
      <c r="S102" s="101">
        <v>6</v>
      </c>
      <c r="T102" s="151">
        <v>40.166666666666664</v>
      </c>
      <c r="U102" s="87">
        <v>53.21</v>
      </c>
      <c r="V102" s="88">
        <v>11</v>
      </c>
      <c r="W102" s="129">
        <v>46.363636360000001</v>
      </c>
      <c r="X102" s="89">
        <v>51.45</v>
      </c>
      <c r="Y102" s="283">
        <v>84</v>
      </c>
      <c r="Z102" s="279">
        <v>64</v>
      </c>
      <c r="AA102" s="279">
        <v>100</v>
      </c>
      <c r="AB102" s="507">
        <v>85</v>
      </c>
      <c r="AC102" s="360">
        <v>74</v>
      </c>
      <c r="AD102" s="375">
        <v>91</v>
      </c>
      <c r="AE102" s="401">
        <v>67</v>
      </c>
      <c r="AF102" s="51">
        <f t="shared" ref="AF102:AF123" si="3">SUM(Y102:AE102)</f>
        <v>565</v>
      </c>
    </row>
    <row r="103" spans="1:32" s="1" customFormat="1" ht="15" customHeight="1" x14ac:dyDescent="0.25">
      <c r="A103" s="230">
        <v>98</v>
      </c>
      <c r="B103" s="43" t="s">
        <v>69</v>
      </c>
      <c r="C103" s="18" t="s">
        <v>37</v>
      </c>
      <c r="D103" s="679"/>
      <c r="E103" s="686"/>
      <c r="F103" s="288">
        <v>54.04</v>
      </c>
      <c r="G103" s="86">
        <v>3</v>
      </c>
      <c r="H103" s="241">
        <v>56.333333333333343</v>
      </c>
      <c r="I103" s="499">
        <v>53.85</v>
      </c>
      <c r="J103" s="86">
        <v>11</v>
      </c>
      <c r="K103" s="241">
        <v>40</v>
      </c>
      <c r="L103" s="499">
        <v>57.49</v>
      </c>
      <c r="M103" s="86">
        <v>8</v>
      </c>
      <c r="N103" s="241">
        <v>36</v>
      </c>
      <c r="O103" s="288">
        <v>56.26</v>
      </c>
      <c r="P103" s="290">
        <v>3</v>
      </c>
      <c r="Q103" s="151">
        <v>49.666666666666664</v>
      </c>
      <c r="R103" s="103">
        <v>54.87</v>
      </c>
      <c r="S103" s="101">
        <v>4</v>
      </c>
      <c r="T103" s="151">
        <v>42.75</v>
      </c>
      <c r="U103" s="87">
        <v>53.21</v>
      </c>
      <c r="V103" s="88">
        <v>2</v>
      </c>
      <c r="W103" s="129">
        <v>33</v>
      </c>
      <c r="X103" s="89">
        <v>51.45</v>
      </c>
      <c r="Y103" s="283">
        <v>96</v>
      </c>
      <c r="Z103" s="279">
        <v>41</v>
      </c>
      <c r="AA103" s="279">
        <v>92</v>
      </c>
      <c r="AB103" s="507">
        <v>103</v>
      </c>
      <c r="AC103" s="360">
        <v>61</v>
      </c>
      <c r="AD103" s="375">
        <v>85</v>
      </c>
      <c r="AE103" s="401">
        <v>90</v>
      </c>
      <c r="AF103" s="51">
        <f t="shared" si="3"/>
        <v>568</v>
      </c>
    </row>
    <row r="104" spans="1:32" s="1" customFormat="1" ht="15" customHeight="1" x14ac:dyDescent="0.25">
      <c r="A104" s="230">
        <v>99</v>
      </c>
      <c r="B104" s="145" t="s">
        <v>71</v>
      </c>
      <c r="C104" s="344" t="s">
        <v>109</v>
      </c>
      <c r="D104" s="794"/>
      <c r="E104" s="805"/>
      <c r="F104" s="706">
        <v>54.04</v>
      </c>
      <c r="G104" s="812"/>
      <c r="H104" s="704"/>
      <c r="I104" s="817">
        <v>53.85</v>
      </c>
      <c r="J104" s="812"/>
      <c r="K104" s="704"/>
      <c r="L104" s="817">
        <v>57.49</v>
      </c>
      <c r="M104" s="283">
        <v>5</v>
      </c>
      <c r="N104" s="306">
        <v>55</v>
      </c>
      <c r="O104" s="301">
        <v>56.26</v>
      </c>
      <c r="P104" s="279"/>
      <c r="Q104" s="824"/>
      <c r="R104" s="319">
        <v>54.87</v>
      </c>
      <c r="S104" s="320">
        <v>2</v>
      </c>
      <c r="T104" s="357">
        <v>52.5</v>
      </c>
      <c r="U104" s="321">
        <v>53.21</v>
      </c>
      <c r="V104" s="322">
        <v>4</v>
      </c>
      <c r="W104" s="323">
        <v>47</v>
      </c>
      <c r="X104" s="324">
        <v>51.45</v>
      </c>
      <c r="Y104" s="283">
        <v>96</v>
      </c>
      <c r="Z104" s="279">
        <v>94</v>
      </c>
      <c r="AA104" s="279">
        <v>105</v>
      </c>
      <c r="AB104" s="492">
        <v>57</v>
      </c>
      <c r="AC104" s="367">
        <v>107</v>
      </c>
      <c r="AD104" s="375">
        <v>57</v>
      </c>
      <c r="AE104" s="401">
        <v>66</v>
      </c>
      <c r="AF104" s="55">
        <f t="shared" si="3"/>
        <v>582</v>
      </c>
    </row>
    <row r="105" spans="1:32" s="1" customFormat="1" ht="15" customHeight="1" thickBot="1" x14ac:dyDescent="0.3">
      <c r="A105" s="331">
        <v>100</v>
      </c>
      <c r="B105" s="44" t="s">
        <v>70</v>
      </c>
      <c r="C105" s="20" t="s">
        <v>39</v>
      </c>
      <c r="D105" s="773">
        <v>6</v>
      </c>
      <c r="E105" s="800">
        <v>33.799999999999997</v>
      </c>
      <c r="F105" s="289">
        <v>54.04</v>
      </c>
      <c r="G105" s="90">
        <v>3</v>
      </c>
      <c r="H105" s="309">
        <v>30.666666666666671</v>
      </c>
      <c r="I105" s="501">
        <v>53.85</v>
      </c>
      <c r="J105" s="90">
        <v>4</v>
      </c>
      <c r="K105" s="309">
        <v>35</v>
      </c>
      <c r="L105" s="501">
        <v>57.49</v>
      </c>
      <c r="M105" s="90">
        <v>3</v>
      </c>
      <c r="N105" s="309">
        <v>40.666666666666664</v>
      </c>
      <c r="O105" s="289">
        <v>56.26</v>
      </c>
      <c r="P105" s="291">
        <v>2</v>
      </c>
      <c r="Q105" s="152">
        <v>38</v>
      </c>
      <c r="R105" s="104">
        <v>54.87</v>
      </c>
      <c r="S105" s="105">
        <v>2</v>
      </c>
      <c r="T105" s="154">
        <v>57</v>
      </c>
      <c r="U105" s="91">
        <v>53.21</v>
      </c>
      <c r="V105" s="92">
        <v>5</v>
      </c>
      <c r="W105" s="148">
        <v>42.4</v>
      </c>
      <c r="X105" s="93">
        <v>51.45</v>
      </c>
      <c r="Y105" s="90">
        <v>94</v>
      </c>
      <c r="Z105" s="291">
        <v>87</v>
      </c>
      <c r="AA105" s="291">
        <v>101</v>
      </c>
      <c r="AB105" s="508">
        <v>93</v>
      </c>
      <c r="AC105" s="361">
        <v>97</v>
      </c>
      <c r="AD105" s="376">
        <v>36</v>
      </c>
      <c r="AE105" s="402">
        <v>77</v>
      </c>
      <c r="AF105" s="52">
        <f t="shared" si="3"/>
        <v>585</v>
      </c>
    </row>
    <row r="106" spans="1:32" s="1" customFormat="1" ht="15" customHeight="1" x14ac:dyDescent="0.25">
      <c r="A106" s="73">
        <v>101</v>
      </c>
      <c r="B106" s="48" t="s">
        <v>66</v>
      </c>
      <c r="C106" s="718" t="s">
        <v>74</v>
      </c>
      <c r="D106" s="793">
        <v>2</v>
      </c>
      <c r="E106" s="801">
        <v>38.5</v>
      </c>
      <c r="F106" s="720">
        <v>54.04</v>
      </c>
      <c r="G106" s="94">
        <v>3</v>
      </c>
      <c r="H106" s="317">
        <v>42</v>
      </c>
      <c r="I106" s="720">
        <v>53.85</v>
      </c>
      <c r="J106" s="94">
        <v>2</v>
      </c>
      <c r="K106" s="317">
        <v>61</v>
      </c>
      <c r="L106" s="720">
        <v>57.49</v>
      </c>
      <c r="M106" s="350"/>
      <c r="N106" s="125"/>
      <c r="O106" s="288">
        <v>56.26</v>
      </c>
      <c r="P106" s="714"/>
      <c r="Q106" s="109"/>
      <c r="R106" s="103">
        <v>54.87</v>
      </c>
      <c r="S106" s="101">
        <v>2</v>
      </c>
      <c r="T106" s="151">
        <v>45.5</v>
      </c>
      <c r="U106" s="87">
        <v>53.21</v>
      </c>
      <c r="V106" s="88"/>
      <c r="W106" s="30"/>
      <c r="X106" s="89">
        <v>51.45</v>
      </c>
      <c r="Y106" s="283">
        <v>89</v>
      </c>
      <c r="Z106" s="279">
        <v>76</v>
      </c>
      <c r="AA106" s="279">
        <v>36</v>
      </c>
      <c r="AB106" s="507">
        <v>105</v>
      </c>
      <c r="AC106" s="367">
        <v>107</v>
      </c>
      <c r="AD106" s="375">
        <v>78</v>
      </c>
      <c r="AE106" s="401">
        <v>96</v>
      </c>
      <c r="AF106" s="51">
        <f t="shared" si="3"/>
        <v>587</v>
      </c>
    </row>
    <row r="107" spans="1:32" s="1" customFormat="1" ht="15" customHeight="1" x14ac:dyDescent="0.25">
      <c r="A107" s="230">
        <v>102</v>
      </c>
      <c r="B107" s="145" t="s">
        <v>67</v>
      </c>
      <c r="C107" s="313" t="s">
        <v>14</v>
      </c>
      <c r="D107" s="756"/>
      <c r="E107" s="798"/>
      <c r="F107" s="301">
        <v>54.04</v>
      </c>
      <c r="G107" s="86"/>
      <c r="H107" s="241"/>
      <c r="I107" s="502">
        <v>53.85</v>
      </c>
      <c r="J107" s="86">
        <v>4</v>
      </c>
      <c r="K107" s="241">
        <v>45</v>
      </c>
      <c r="L107" s="502">
        <v>57.49</v>
      </c>
      <c r="M107" s="283">
        <v>2</v>
      </c>
      <c r="N107" s="307">
        <v>55</v>
      </c>
      <c r="O107" s="301">
        <v>56.26</v>
      </c>
      <c r="P107" s="279">
        <v>2</v>
      </c>
      <c r="Q107" s="318">
        <v>33</v>
      </c>
      <c r="R107" s="319">
        <v>54.87</v>
      </c>
      <c r="S107" s="320">
        <v>2</v>
      </c>
      <c r="T107" s="318">
        <v>42</v>
      </c>
      <c r="U107" s="321">
        <v>53.21</v>
      </c>
      <c r="V107" s="322">
        <v>3</v>
      </c>
      <c r="W107" s="323">
        <v>48</v>
      </c>
      <c r="X107" s="324">
        <v>51.45</v>
      </c>
      <c r="Y107" s="283">
        <v>96</v>
      </c>
      <c r="Z107" s="279">
        <v>94</v>
      </c>
      <c r="AA107" s="279">
        <v>84</v>
      </c>
      <c r="AB107" s="507">
        <v>59</v>
      </c>
      <c r="AC107" s="360">
        <v>105</v>
      </c>
      <c r="AD107" s="375">
        <v>89</v>
      </c>
      <c r="AE107" s="401">
        <v>62</v>
      </c>
      <c r="AF107" s="55">
        <f t="shared" si="3"/>
        <v>589</v>
      </c>
    </row>
    <row r="108" spans="1:32" s="1" customFormat="1" ht="15" customHeight="1" x14ac:dyDescent="0.25">
      <c r="A108" s="230">
        <v>103</v>
      </c>
      <c r="B108" s="43" t="s">
        <v>68</v>
      </c>
      <c r="C108" s="18" t="s">
        <v>29</v>
      </c>
      <c r="D108" s="679"/>
      <c r="E108" s="686"/>
      <c r="F108" s="288">
        <v>54.04</v>
      </c>
      <c r="G108" s="86">
        <v>1</v>
      </c>
      <c r="H108" s="241">
        <v>25</v>
      </c>
      <c r="I108" s="499">
        <v>53.85</v>
      </c>
      <c r="J108" s="86">
        <v>1</v>
      </c>
      <c r="K108" s="241">
        <v>40</v>
      </c>
      <c r="L108" s="499">
        <v>57.49</v>
      </c>
      <c r="M108" s="86">
        <v>1</v>
      </c>
      <c r="N108" s="241">
        <v>25</v>
      </c>
      <c r="O108" s="288">
        <v>56.26</v>
      </c>
      <c r="P108" s="290">
        <v>2</v>
      </c>
      <c r="Q108" s="151">
        <v>46.5</v>
      </c>
      <c r="R108" s="103">
        <v>54.87</v>
      </c>
      <c r="S108" s="101">
        <v>3</v>
      </c>
      <c r="T108" s="153">
        <v>58.666666666666664</v>
      </c>
      <c r="U108" s="87">
        <v>53.21</v>
      </c>
      <c r="V108" s="101"/>
      <c r="W108" s="99"/>
      <c r="X108" s="89">
        <v>51.45</v>
      </c>
      <c r="Y108" s="283">
        <v>96</v>
      </c>
      <c r="Z108" s="279">
        <v>92</v>
      </c>
      <c r="AA108" s="279">
        <v>94</v>
      </c>
      <c r="AB108" s="507">
        <v>104</v>
      </c>
      <c r="AC108" s="360">
        <v>77</v>
      </c>
      <c r="AD108" s="375">
        <v>32</v>
      </c>
      <c r="AE108" s="401">
        <v>96</v>
      </c>
      <c r="AF108" s="51">
        <f t="shared" si="3"/>
        <v>591</v>
      </c>
    </row>
    <row r="109" spans="1:32" s="1" customFormat="1" ht="15" customHeight="1" x14ac:dyDescent="0.25">
      <c r="A109" s="230">
        <v>104</v>
      </c>
      <c r="B109" s="43" t="s">
        <v>71</v>
      </c>
      <c r="C109" s="18" t="s">
        <v>64</v>
      </c>
      <c r="D109" s="679"/>
      <c r="E109" s="686"/>
      <c r="F109" s="288">
        <v>54.04</v>
      </c>
      <c r="G109" s="86"/>
      <c r="H109" s="242"/>
      <c r="I109" s="499">
        <v>53.85</v>
      </c>
      <c r="J109" s="86">
        <v>1</v>
      </c>
      <c r="K109" s="242">
        <v>57</v>
      </c>
      <c r="L109" s="499">
        <v>57.49</v>
      </c>
      <c r="M109" s="349"/>
      <c r="N109" s="9"/>
      <c r="O109" s="288">
        <v>56.26</v>
      </c>
      <c r="P109" s="290">
        <v>1</v>
      </c>
      <c r="Q109" s="98">
        <v>52</v>
      </c>
      <c r="R109" s="103">
        <v>54.87</v>
      </c>
      <c r="S109" s="101"/>
      <c r="T109" s="102"/>
      <c r="U109" s="87">
        <v>53.21</v>
      </c>
      <c r="V109" s="101"/>
      <c r="W109" s="102"/>
      <c r="X109" s="89">
        <v>51.45</v>
      </c>
      <c r="Y109" s="283">
        <v>96</v>
      </c>
      <c r="Z109" s="279">
        <v>94</v>
      </c>
      <c r="AA109" s="279">
        <v>51</v>
      </c>
      <c r="AB109" s="507">
        <v>105</v>
      </c>
      <c r="AC109" s="360">
        <v>54</v>
      </c>
      <c r="AD109" s="387">
        <v>106</v>
      </c>
      <c r="AE109" s="403">
        <v>96</v>
      </c>
      <c r="AF109" s="51">
        <f t="shared" si="3"/>
        <v>602</v>
      </c>
    </row>
    <row r="110" spans="1:32" s="1" customFormat="1" ht="15" customHeight="1" x14ac:dyDescent="0.25">
      <c r="A110" s="230">
        <v>105</v>
      </c>
      <c r="B110" s="43" t="s">
        <v>69</v>
      </c>
      <c r="C110" s="18" t="s">
        <v>98</v>
      </c>
      <c r="D110" s="679">
        <v>6</v>
      </c>
      <c r="E110" s="686">
        <v>42</v>
      </c>
      <c r="F110" s="288">
        <v>54.04</v>
      </c>
      <c r="G110" s="86">
        <v>3</v>
      </c>
      <c r="H110" s="307">
        <v>28.666666666666671</v>
      </c>
      <c r="I110" s="499">
        <v>53.85</v>
      </c>
      <c r="J110" s="86">
        <v>3</v>
      </c>
      <c r="K110" s="307">
        <v>43</v>
      </c>
      <c r="L110" s="499">
        <v>57.49</v>
      </c>
      <c r="M110" s="86">
        <v>3</v>
      </c>
      <c r="N110" s="241">
        <v>38.299999999999997</v>
      </c>
      <c r="O110" s="288">
        <v>56.26</v>
      </c>
      <c r="P110" s="290">
        <v>6</v>
      </c>
      <c r="Q110" s="151">
        <v>44.5</v>
      </c>
      <c r="R110" s="103">
        <v>54.87</v>
      </c>
      <c r="S110" s="101">
        <v>1</v>
      </c>
      <c r="T110" s="151">
        <v>48</v>
      </c>
      <c r="U110" s="87">
        <v>53.21</v>
      </c>
      <c r="V110" s="101"/>
      <c r="W110" s="102"/>
      <c r="X110" s="89">
        <v>51.45</v>
      </c>
      <c r="Y110" s="283">
        <v>82</v>
      </c>
      <c r="Z110" s="279">
        <v>89</v>
      </c>
      <c r="AA110" s="279">
        <v>89</v>
      </c>
      <c r="AB110" s="507">
        <v>99</v>
      </c>
      <c r="AC110" s="360">
        <v>80</v>
      </c>
      <c r="AD110" s="375">
        <v>72</v>
      </c>
      <c r="AE110" s="401">
        <v>96</v>
      </c>
      <c r="AF110" s="51">
        <f t="shared" si="3"/>
        <v>607</v>
      </c>
    </row>
    <row r="111" spans="1:32" s="1" customFormat="1" ht="15" customHeight="1" x14ac:dyDescent="0.25">
      <c r="A111" s="36">
        <v>106</v>
      </c>
      <c r="B111" s="43" t="s">
        <v>68</v>
      </c>
      <c r="C111" s="18" t="s">
        <v>93</v>
      </c>
      <c r="D111" s="679"/>
      <c r="E111" s="686"/>
      <c r="F111" s="288">
        <v>54.04</v>
      </c>
      <c r="G111" s="349"/>
      <c r="H111" s="9"/>
      <c r="I111" s="499">
        <v>53.85</v>
      </c>
      <c r="J111" s="349"/>
      <c r="K111" s="9"/>
      <c r="L111" s="499">
        <v>57.49</v>
      </c>
      <c r="M111" s="86">
        <v>1</v>
      </c>
      <c r="N111" s="241">
        <v>65</v>
      </c>
      <c r="O111" s="288">
        <v>56.26</v>
      </c>
      <c r="P111" s="290">
        <v>1</v>
      </c>
      <c r="Q111" s="151">
        <v>34</v>
      </c>
      <c r="R111" s="103">
        <v>54.87</v>
      </c>
      <c r="S111" s="101">
        <v>4</v>
      </c>
      <c r="T111" s="151">
        <v>35.75</v>
      </c>
      <c r="U111" s="87">
        <v>53.21</v>
      </c>
      <c r="V111" s="101"/>
      <c r="W111" s="102"/>
      <c r="X111" s="89">
        <v>51.45</v>
      </c>
      <c r="Y111" s="283">
        <v>96</v>
      </c>
      <c r="Z111" s="279">
        <v>94</v>
      </c>
      <c r="AA111" s="279">
        <v>105</v>
      </c>
      <c r="AB111" s="279">
        <v>18</v>
      </c>
      <c r="AC111" s="360">
        <v>104</v>
      </c>
      <c r="AD111" s="371">
        <v>100</v>
      </c>
      <c r="AE111" s="399">
        <v>96</v>
      </c>
      <c r="AF111" s="51">
        <f t="shared" si="3"/>
        <v>613</v>
      </c>
    </row>
    <row r="112" spans="1:32" s="1" customFormat="1" ht="15" customHeight="1" x14ac:dyDescent="0.25">
      <c r="A112" s="36">
        <v>107</v>
      </c>
      <c r="B112" s="43" t="s">
        <v>68</v>
      </c>
      <c r="C112" s="267" t="s">
        <v>138</v>
      </c>
      <c r="D112" s="730">
        <v>4</v>
      </c>
      <c r="E112" s="799">
        <v>59</v>
      </c>
      <c r="F112" s="614">
        <v>54.04</v>
      </c>
      <c r="G112" s="526"/>
      <c r="H112" s="223"/>
      <c r="I112" s="500">
        <v>53.85</v>
      </c>
      <c r="J112" s="526"/>
      <c r="K112" s="223"/>
      <c r="L112" s="500">
        <v>57.49</v>
      </c>
      <c r="M112" s="86">
        <v>1</v>
      </c>
      <c r="N112" s="240">
        <v>44</v>
      </c>
      <c r="O112" s="288">
        <v>56.26</v>
      </c>
      <c r="P112" s="290"/>
      <c r="Q112" s="153"/>
      <c r="R112" s="103">
        <v>54.87</v>
      </c>
      <c r="S112" s="101"/>
      <c r="T112" s="99"/>
      <c r="U112" s="87">
        <v>53.21</v>
      </c>
      <c r="V112" s="101"/>
      <c r="W112" s="99"/>
      <c r="X112" s="89">
        <v>51.45</v>
      </c>
      <c r="Y112" s="86">
        <v>23</v>
      </c>
      <c r="Z112" s="290">
        <v>94</v>
      </c>
      <c r="AA112" s="290">
        <v>105</v>
      </c>
      <c r="AB112" s="290">
        <v>88</v>
      </c>
      <c r="AC112" s="367">
        <v>107</v>
      </c>
      <c r="AD112" s="372">
        <v>106</v>
      </c>
      <c r="AE112" s="373">
        <v>96</v>
      </c>
      <c r="AF112" s="51">
        <f t="shared" si="3"/>
        <v>619</v>
      </c>
    </row>
    <row r="113" spans="1:32" s="1" customFormat="1" ht="15" customHeight="1" x14ac:dyDescent="0.25">
      <c r="A113" s="36">
        <v>108</v>
      </c>
      <c r="B113" s="43" t="s">
        <v>68</v>
      </c>
      <c r="C113" s="18" t="s">
        <v>30</v>
      </c>
      <c r="D113" s="679"/>
      <c r="E113" s="686"/>
      <c r="F113" s="288">
        <v>54.04</v>
      </c>
      <c r="G113" s="315"/>
      <c r="H113" s="240"/>
      <c r="I113" s="499">
        <v>53.85</v>
      </c>
      <c r="J113" s="315">
        <v>1</v>
      </c>
      <c r="K113" s="240">
        <v>41</v>
      </c>
      <c r="L113" s="499">
        <v>57.49</v>
      </c>
      <c r="M113" s="86">
        <v>2</v>
      </c>
      <c r="N113" s="240">
        <v>42</v>
      </c>
      <c r="O113" s="288">
        <v>56.26</v>
      </c>
      <c r="P113" s="290">
        <v>3</v>
      </c>
      <c r="Q113" s="153">
        <v>54</v>
      </c>
      <c r="R113" s="103">
        <v>54.87</v>
      </c>
      <c r="S113" s="101"/>
      <c r="T113" s="99"/>
      <c r="U113" s="87">
        <v>53.21</v>
      </c>
      <c r="V113" s="101"/>
      <c r="W113" s="99"/>
      <c r="X113" s="89">
        <v>51.45</v>
      </c>
      <c r="Y113" s="86">
        <v>96</v>
      </c>
      <c r="Z113" s="290">
        <v>94</v>
      </c>
      <c r="AA113" s="290">
        <v>91</v>
      </c>
      <c r="AB113" s="290">
        <v>92</v>
      </c>
      <c r="AC113" s="360">
        <v>44</v>
      </c>
      <c r="AD113" s="372">
        <v>106</v>
      </c>
      <c r="AE113" s="373">
        <v>96</v>
      </c>
      <c r="AF113" s="51">
        <f t="shared" si="3"/>
        <v>619</v>
      </c>
    </row>
    <row r="114" spans="1:32" s="1" customFormat="1" ht="15" customHeight="1" x14ac:dyDescent="0.25">
      <c r="A114" s="36">
        <v>109</v>
      </c>
      <c r="B114" s="43" t="s">
        <v>67</v>
      </c>
      <c r="C114" s="33" t="s">
        <v>76</v>
      </c>
      <c r="D114" s="734">
        <v>2</v>
      </c>
      <c r="E114" s="688">
        <v>57.5</v>
      </c>
      <c r="F114" s="505">
        <v>54.04</v>
      </c>
      <c r="G114" s="351"/>
      <c r="H114" s="126"/>
      <c r="I114" s="505">
        <v>53.85</v>
      </c>
      <c r="J114" s="351"/>
      <c r="K114" s="126"/>
      <c r="L114" s="505">
        <v>57.49</v>
      </c>
      <c r="M114" s="351"/>
      <c r="N114" s="126"/>
      <c r="O114" s="288">
        <v>56.26</v>
      </c>
      <c r="P114" s="290"/>
      <c r="Q114" s="102"/>
      <c r="R114" s="103">
        <v>54.87</v>
      </c>
      <c r="S114" s="101">
        <v>2</v>
      </c>
      <c r="T114" s="151">
        <v>33</v>
      </c>
      <c r="U114" s="87">
        <v>53.21</v>
      </c>
      <c r="V114" s="88">
        <v>4</v>
      </c>
      <c r="W114" s="129">
        <v>26</v>
      </c>
      <c r="X114" s="89">
        <v>51.45</v>
      </c>
      <c r="Y114" s="86">
        <v>28</v>
      </c>
      <c r="Z114" s="290">
        <v>94</v>
      </c>
      <c r="AA114" s="290">
        <v>105</v>
      </c>
      <c r="AB114" s="290">
        <v>105</v>
      </c>
      <c r="AC114" s="367">
        <v>107</v>
      </c>
      <c r="AD114" s="371">
        <v>103</v>
      </c>
      <c r="AE114" s="399">
        <v>95</v>
      </c>
      <c r="AF114" s="51">
        <f t="shared" si="3"/>
        <v>637</v>
      </c>
    </row>
    <row r="115" spans="1:32" s="1" customFormat="1" ht="15" customHeight="1" thickBot="1" x14ac:dyDescent="0.3">
      <c r="A115" s="39">
        <v>110</v>
      </c>
      <c r="B115" s="44" t="s">
        <v>70</v>
      </c>
      <c r="C115" s="808" t="s">
        <v>41</v>
      </c>
      <c r="D115" s="809"/>
      <c r="E115" s="810"/>
      <c r="F115" s="811">
        <v>54.04</v>
      </c>
      <c r="G115" s="284"/>
      <c r="H115" s="496"/>
      <c r="I115" s="818">
        <v>53.85</v>
      </c>
      <c r="J115" s="284">
        <v>2</v>
      </c>
      <c r="K115" s="496">
        <v>54.5</v>
      </c>
      <c r="L115" s="818">
        <v>57.49</v>
      </c>
      <c r="M115" s="814"/>
      <c r="N115" s="816"/>
      <c r="O115" s="289">
        <v>56.26</v>
      </c>
      <c r="P115" s="291">
        <v>6</v>
      </c>
      <c r="Q115" s="152">
        <v>44.666666666666664</v>
      </c>
      <c r="R115" s="104">
        <v>54.87</v>
      </c>
      <c r="S115" s="105"/>
      <c r="T115" s="294"/>
      <c r="U115" s="91">
        <v>53.21</v>
      </c>
      <c r="V115" s="105"/>
      <c r="W115" s="294"/>
      <c r="X115" s="93">
        <v>51.45</v>
      </c>
      <c r="Y115" s="284">
        <v>96</v>
      </c>
      <c r="Z115" s="280">
        <v>94</v>
      </c>
      <c r="AA115" s="280">
        <v>61</v>
      </c>
      <c r="AB115" s="280">
        <v>105</v>
      </c>
      <c r="AC115" s="361">
        <v>79</v>
      </c>
      <c r="AD115" s="857">
        <v>106</v>
      </c>
      <c r="AE115" s="374">
        <v>96</v>
      </c>
      <c r="AF115" s="52">
        <f t="shared" si="3"/>
        <v>637</v>
      </c>
    </row>
    <row r="116" spans="1:32" s="1" customFormat="1" ht="15" customHeight="1" x14ac:dyDescent="0.25">
      <c r="A116" s="38">
        <v>111</v>
      </c>
      <c r="B116" s="48" t="s">
        <v>68</v>
      </c>
      <c r="C116" s="19" t="s">
        <v>32</v>
      </c>
      <c r="D116" s="771"/>
      <c r="E116" s="803"/>
      <c r="F116" s="287">
        <v>54.04</v>
      </c>
      <c r="G116" s="316">
        <v>1</v>
      </c>
      <c r="H116" s="311">
        <v>32</v>
      </c>
      <c r="I116" s="503">
        <v>53.85</v>
      </c>
      <c r="J116" s="316">
        <v>5</v>
      </c>
      <c r="K116" s="311">
        <v>29.6</v>
      </c>
      <c r="L116" s="503">
        <v>57.49</v>
      </c>
      <c r="M116" s="94">
        <v>3</v>
      </c>
      <c r="N116" s="311">
        <v>46</v>
      </c>
      <c r="O116" s="287">
        <v>56.26</v>
      </c>
      <c r="P116" s="281">
        <v>1</v>
      </c>
      <c r="Q116" s="150">
        <v>37</v>
      </c>
      <c r="R116" s="106">
        <v>54.87</v>
      </c>
      <c r="S116" s="107">
        <v>6</v>
      </c>
      <c r="T116" s="150">
        <v>36.833333333333336</v>
      </c>
      <c r="U116" s="95">
        <v>53.21</v>
      </c>
      <c r="V116" s="663">
        <v>9</v>
      </c>
      <c r="W116" s="149">
        <v>40.888888889999997</v>
      </c>
      <c r="X116" s="97">
        <v>51.45</v>
      </c>
      <c r="Y116" s="94">
        <v>96</v>
      </c>
      <c r="Z116" s="281">
        <v>86</v>
      </c>
      <c r="AA116" s="281">
        <v>102</v>
      </c>
      <c r="AB116" s="281">
        <v>83</v>
      </c>
      <c r="AC116" s="359">
        <v>102</v>
      </c>
      <c r="AD116" s="377">
        <v>99</v>
      </c>
      <c r="AE116" s="400">
        <v>80</v>
      </c>
      <c r="AF116" s="50">
        <f t="shared" si="3"/>
        <v>648</v>
      </c>
    </row>
    <row r="117" spans="1:32" s="1" customFormat="1" ht="15" customHeight="1" x14ac:dyDescent="0.25">
      <c r="A117" s="36">
        <v>112</v>
      </c>
      <c r="B117" s="43" t="s">
        <v>67</v>
      </c>
      <c r="C117" s="33" t="s">
        <v>114</v>
      </c>
      <c r="D117" s="734">
        <v>3</v>
      </c>
      <c r="E117" s="688">
        <v>52</v>
      </c>
      <c r="F117" s="505">
        <v>54.04</v>
      </c>
      <c r="G117" s="86"/>
      <c r="H117" s="241"/>
      <c r="I117" s="505">
        <v>53.85</v>
      </c>
      <c r="J117" s="86">
        <v>2</v>
      </c>
      <c r="K117" s="241">
        <v>37</v>
      </c>
      <c r="L117" s="505">
        <v>57.49</v>
      </c>
      <c r="M117" s="351"/>
      <c r="N117" s="126"/>
      <c r="O117" s="288">
        <v>56.26</v>
      </c>
      <c r="P117" s="290"/>
      <c r="Q117" s="102"/>
      <c r="R117" s="103">
        <v>54.87</v>
      </c>
      <c r="S117" s="101">
        <v>2</v>
      </c>
      <c r="T117" s="151">
        <v>35.5</v>
      </c>
      <c r="U117" s="87">
        <v>53.21</v>
      </c>
      <c r="V117" s="661"/>
      <c r="W117" s="30"/>
      <c r="X117" s="89">
        <v>51.45</v>
      </c>
      <c r="Y117" s="86">
        <v>55</v>
      </c>
      <c r="Z117" s="290">
        <v>94</v>
      </c>
      <c r="AA117" s="290">
        <v>97</v>
      </c>
      <c r="AB117" s="290">
        <v>105</v>
      </c>
      <c r="AC117" s="367">
        <v>107</v>
      </c>
      <c r="AD117" s="371">
        <v>101</v>
      </c>
      <c r="AE117" s="373">
        <v>96</v>
      </c>
      <c r="AF117" s="51">
        <f t="shared" si="3"/>
        <v>655</v>
      </c>
    </row>
    <row r="118" spans="1:32" s="1" customFormat="1" ht="15" customHeight="1" x14ac:dyDescent="0.25">
      <c r="A118" s="36">
        <v>113</v>
      </c>
      <c r="B118" s="43" t="s">
        <v>70</v>
      </c>
      <c r="C118" s="18" t="s">
        <v>168</v>
      </c>
      <c r="D118" s="679">
        <v>13</v>
      </c>
      <c r="E118" s="686">
        <v>48.1</v>
      </c>
      <c r="F118" s="288">
        <v>54.04</v>
      </c>
      <c r="G118" s="86">
        <v>16</v>
      </c>
      <c r="H118" s="240">
        <v>41.8125</v>
      </c>
      <c r="I118" s="499">
        <v>53.85</v>
      </c>
      <c r="J118" s="86"/>
      <c r="K118" s="240"/>
      <c r="L118" s="499">
        <v>57.49</v>
      </c>
      <c r="M118" s="86"/>
      <c r="N118" s="240"/>
      <c r="O118" s="288">
        <v>56.26</v>
      </c>
      <c r="P118" s="290"/>
      <c r="Q118" s="153"/>
      <c r="R118" s="103">
        <v>54.87</v>
      </c>
      <c r="S118" s="101"/>
      <c r="T118" s="99"/>
      <c r="U118" s="87">
        <v>53.21</v>
      </c>
      <c r="V118" s="661"/>
      <c r="W118" s="30"/>
      <c r="X118" s="89">
        <v>51.45</v>
      </c>
      <c r="Y118" s="86">
        <v>71</v>
      </c>
      <c r="Z118" s="290">
        <v>78</v>
      </c>
      <c r="AA118" s="290">
        <v>105</v>
      </c>
      <c r="AB118" s="256">
        <v>105</v>
      </c>
      <c r="AC118" s="717">
        <v>107</v>
      </c>
      <c r="AD118" s="372">
        <v>106</v>
      </c>
      <c r="AE118" s="373">
        <v>96</v>
      </c>
      <c r="AF118" s="51">
        <f t="shared" si="3"/>
        <v>668</v>
      </c>
    </row>
    <row r="119" spans="1:32" s="1" customFormat="1" ht="15" customHeight="1" x14ac:dyDescent="0.25">
      <c r="A119" s="177">
        <v>114</v>
      </c>
      <c r="B119" s="518" t="s">
        <v>67</v>
      </c>
      <c r="C119" s="519" t="s">
        <v>88</v>
      </c>
      <c r="D119" s="795">
        <v>11</v>
      </c>
      <c r="E119" s="806">
        <v>34.799999999999997</v>
      </c>
      <c r="F119" s="711">
        <v>54.04</v>
      </c>
      <c r="G119" s="346"/>
      <c r="H119" s="310"/>
      <c r="I119" s="713">
        <v>53.85</v>
      </c>
      <c r="J119" s="346">
        <v>1</v>
      </c>
      <c r="K119" s="310">
        <v>25</v>
      </c>
      <c r="L119" s="713">
        <v>57.49</v>
      </c>
      <c r="M119" s="709">
        <v>4</v>
      </c>
      <c r="N119" s="819">
        <v>39.75</v>
      </c>
      <c r="O119" s="520">
        <v>56.26</v>
      </c>
      <c r="P119" s="511">
        <v>1</v>
      </c>
      <c r="Q119" s="820">
        <v>18</v>
      </c>
      <c r="R119" s="521">
        <v>54.87</v>
      </c>
      <c r="S119" s="856"/>
      <c r="T119" s="834"/>
      <c r="U119" s="523">
        <v>53.21</v>
      </c>
      <c r="V119" s="657"/>
      <c r="W119" s="834"/>
      <c r="X119" s="484">
        <v>51.45</v>
      </c>
      <c r="Y119" s="512">
        <v>93</v>
      </c>
      <c r="Z119" s="511">
        <v>94</v>
      </c>
      <c r="AA119" s="511">
        <v>103</v>
      </c>
      <c r="AB119" s="511">
        <v>96</v>
      </c>
      <c r="AC119" s="835">
        <v>106</v>
      </c>
      <c r="AD119" s="707">
        <v>106</v>
      </c>
      <c r="AE119" s="723">
        <v>96</v>
      </c>
      <c r="AF119" s="524">
        <f t="shared" si="3"/>
        <v>694</v>
      </c>
    </row>
    <row r="120" spans="1:32" s="1" customFormat="1" ht="15" customHeight="1" x14ac:dyDescent="0.25">
      <c r="A120" s="36">
        <v>115</v>
      </c>
      <c r="B120" s="43" t="s">
        <v>71</v>
      </c>
      <c r="C120" s="33" t="s">
        <v>174</v>
      </c>
      <c r="D120" s="734">
        <v>5</v>
      </c>
      <c r="E120" s="688">
        <v>38.6</v>
      </c>
      <c r="F120" s="505">
        <v>54.04</v>
      </c>
      <c r="G120" s="351"/>
      <c r="H120" s="126"/>
      <c r="I120" s="505">
        <v>53.85</v>
      </c>
      <c r="J120" s="351"/>
      <c r="K120" s="126"/>
      <c r="L120" s="505">
        <v>57.49</v>
      </c>
      <c r="M120" s="615"/>
      <c r="N120" s="126"/>
      <c r="O120" s="293">
        <v>56.26</v>
      </c>
      <c r="P120" s="290"/>
      <c r="Q120" s="102"/>
      <c r="R120" s="103">
        <v>54.87</v>
      </c>
      <c r="S120" s="101"/>
      <c r="T120" s="151"/>
      <c r="U120" s="87">
        <v>53.21</v>
      </c>
      <c r="V120" s="661"/>
      <c r="W120" s="129"/>
      <c r="X120" s="89">
        <v>51.45</v>
      </c>
      <c r="Y120" s="86">
        <v>88</v>
      </c>
      <c r="Z120" s="290">
        <v>94</v>
      </c>
      <c r="AA120" s="290">
        <v>105</v>
      </c>
      <c r="AB120" s="290">
        <v>105</v>
      </c>
      <c r="AC120" s="378">
        <v>107</v>
      </c>
      <c r="AD120" s="371">
        <v>106</v>
      </c>
      <c r="AE120" s="399">
        <v>96</v>
      </c>
      <c r="AF120" s="51">
        <f t="shared" si="3"/>
        <v>701</v>
      </c>
    </row>
    <row r="121" spans="1:32" s="1" customFormat="1" ht="15" customHeight="1" x14ac:dyDescent="0.25">
      <c r="A121" s="177">
        <v>116</v>
      </c>
      <c r="B121" s="518" t="s">
        <v>66</v>
      </c>
      <c r="C121" s="844" t="s">
        <v>73</v>
      </c>
      <c r="D121" s="845"/>
      <c r="E121" s="846"/>
      <c r="F121" s="847">
        <v>54.04</v>
      </c>
      <c r="G121" s="849"/>
      <c r="H121" s="850"/>
      <c r="I121" s="847">
        <v>53.85</v>
      </c>
      <c r="J121" s="849"/>
      <c r="K121" s="850"/>
      <c r="L121" s="847">
        <v>57.49</v>
      </c>
      <c r="M121" s="853"/>
      <c r="N121" s="850"/>
      <c r="O121" s="520">
        <v>56.26</v>
      </c>
      <c r="P121" s="854"/>
      <c r="Q121" s="855"/>
      <c r="R121" s="521">
        <v>54.87</v>
      </c>
      <c r="S121" s="522">
        <v>6</v>
      </c>
      <c r="T121" s="820">
        <v>30.666666666666668</v>
      </c>
      <c r="U121" s="523">
        <v>53.21</v>
      </c>
      <c r="V121" s="657">
        <v>3</v>
      </c>
      <c r="W121" s="529">
        <v>28</v>
      </c>
      <c r="X121" s="484">
        <v>51.45</v>
      </c>
      <c r="Y121" s="512">
        <v>96</v>
      </c>
      <c r="Z121" s="511">
        <v>94</v>
      </c>
      <c r="AA121" s="511">
        <v>105</v>
      </c>
      <c r="AB121" s="511">
        <v>105</v>
      </c>
      <c r="AC121" s="835">
        <v>107</v>
      </c>
      <c r="AD121" s="506">
        <v>105</v>
      </c>
      <c r="AE121" s="404">
        <v>93</v>
      </c>
      <c r="AF121" s="524">
        <f t="shared" si="3"/>
        <v>705</v>
      </c>
    </row>
    <row r="122" spans="1:32" s="1" customFormat="1" ht="15" customHeight="1" x14ac:dyDescent="0.25">
      <c r="A122" s="36">
        <v>117</v>
      </c>
      <c r="B122" s="43" t="s">
        <v>70</v>
      </c>
      <c r="C122" s="33" t="s">
        <v>198</v>
      </c>
      <c r="D122" s="734">
        <v>7</v>
      </c>
      <c r="E122" s="688">
        <v>21.29</v>
      </c>
      <c r="F122" s="505">
        <v>54.04</v>
      </c>
      <c r="G122" s="351"/>
      <c r="H122" s="126"/>
      <c r="I122" s="505">
        <v>53.85</v>
      </c>
      <c r="J122" s="351"/>
      <c r="K122" s="126"/>
      <c r="L122" s="505">
        <v>57.49</v>
      </c>
      <c r="M122" s="615"/>
      <c r="N122" s="126"/>
      <c r="O122" s="293">
        <v>56.26</v>
      </c>
      <c r="P122" s="290"/>
      <c r="Q122" s="102"/>
      <c r="R122" s="103">
        <v>54.87</v>
      </c>
      <c r="S122" s="101"/>
      <c r="T122" s="151"/>
      <c r="U122" s="87">
        <v>53.21</v>
      </c>
      <c r="V122" s="661"/>
      <c r="W122" s="129"/>
      <c r="X122" s="89">
        <v>51.45</v>
      </c>
      <c r="Y122" s="86">
        <v>95</v>
      </c>
      <c r="Z122" s="290">
        <v>94</v>
      </c>
      <c r="AA122" s="290">
        <v>105</v>
      </c>
      <c r="AB122" s="290">
        <v>105</v>
      </c>
      <c r="AC122" s="378">
        <v>107</v>
      </c>
      <c r="AD122" s="371">
        <v>106</v>
      </c>
      <c r="AE122" s="399">
        <v>96</v>
      </c>
      <c r="AF122" s="51">
        <f t="shared" si="3"/>
        <v>708</v>
      </c>
    </row>
    <row r="123" spans="1:32" s="1" customFormat="1" ht="15" customHeight="1" thickBot="1" x14ac:dyDescent="0.3">
      <c r="A123" s="181">
        <v>118</v>
      </c>
      <c r="B123" s="843" t="s">
        <v>69</v>
      </c>
      <c r="C123" s="808" t="s">
        <v>162</v>
      </c>
      <c r="D123" s="809"/>
      <c r="E123" s="810"/>
      <c r="F123" s="811">
        <v>54.04</v>
      </c>
      <c r="G123" s="284"/>
      <c r="H123" s="839"/>
      <c r="I123" s="818">
        <v>53.85</v>
      </c>
      <c r="J123" s="284">
        <v>1</v>
      </c>
      <c r="K123" s="839">
        <v>25</v>
      </c>
      <c r="L123" s="818">
        <v>57.49</v>
      </c>
      <c r="M123" s="814"/>
      <c r="N123" s="816"/>
      <c r="O123" s="658">
        <v>56.26</v>
      </c>
      <c r="P123" s="280"/>
      <c r="Q123" s="840"/>
      <c r="R123" s="662">
        <v>54.87</v>
      </c>
      <c r="S123" s="629"/>
      <c r="T123" s="622"/>
      <c r="U123" s="664">
        <v>53.21</v>
      </c>
      <c r="V123" s="841"/>
      <c r="W123" s="622"/>
      <c r="X123" s="659">
        <v>51.45</v>
      </c>
      <c r="Y123" s="284">
        <v>96</v>
      </c>
      <c r="Z123" s="280">
        <v>94</v>
      </c>
      <c r="AA123" s="280">
        <v>104</v>
      </c>
      <c r="AB123" s="623">
        <v>105</v>
      </c>
      <c r="AC123" s="361">
        <v>107</v>
      </c>
      <c r="AD123" s="379">
        <v>106</v>
      </c>
      <c r="AE123" s="832">
        <v>96</v>
      </c>
      <c r="AF123" s="660">
        <f t="shared" si="3"/>
        <v>708</v>
      </c>
    </row>
    <row r="124" spans="1:32" s="2" customFormat="1" ht="15" customHeight="1" x14ac:dyDescent="0.25">
      <c r="A124" s="11"/>
      <c r="B124" s="4"/>
      <c r="C124" s="80" t="s">
        <v>115</v>
      </c>
      <c r="D124" s="80"/>
      <c r="E124" s="388">
        <f>AVERAGE(E6:E123)</f>
        <v>53.274825224944365</v>
      </c>
      <c r="F124" s="80"/>
      <c r="G124" s="80"/>
      <c r="H124" s="388">
        <f>AVERAGE(H6:H123)</f>
        <v>53.854122660493644</v>
      </c>
      <c r="I124" s="80"/>
      <c r="J124" s="80"/>
      <c r="K124" s="388">
        <f>AVERAGE(K6:K123)</f>
        <v>55.431698717948727</v>
      </c>
      <c r="L124" s="80"/>
      <c r="M124" s="80"/>
      <c r="N124" s="388">
        <f>AVERAGE(N6:N119)</f>
        <v>55.48713107791211</v>
      </c>
      <c r="O124" s="80"/>
      <c r="P124" s="3"/>
      <c r="Q124" s="12">
        <f>AVERAGE(Q6:Q119)</f>
        <v>52.158724044539632</v>
      </c>
      <c r="R124" s="49"/>
      <c r="T124" s="85">
        <f>AVERAGE(T6:T119)</f>
        <v>52.787330445091023</v>
      </c>
      <c r="U124" s="85"/>
      <c r="V124" s="85"/>
      <c r="W124" s="85">
        <f>AVERAGE(W6:W119)</f>
        <v>50.313411698085119</v>
      </c>
      <c r="AF124" s="46"/>
    </row>
    <row r="125" spans="1:32" ht="15" customHeight="1" x14ac:dyDescent="0.25">
      <c r="C125" s="81" t="s">
        <v>133</v>
      </c>
      <c r="D125" s="81"/>
      <c r="E125" s="81">
        <v>54.04</v>
      </c>
      <c r="F125" s="81"/>
      <c r="G125" s="81"/>
      <c r="H125" s="81">
        <v>53.85</v>
      </c>
      <c r="I125" s="81"/>
      <c r="J125" s="81"/>
      <c r="K125" s="81">
        <v>57.49</v>
      </c>
      <c r="L125" s="81"/>
      <c r="M125" s="81"/>
      <c r="N125" s="81">
        <v>56.26</v>
      </c>
      <c r="O125" s="81"/>
      <c r="Q125" s="82">
        <v>54.87</v>
      </c>
      <c r="R125" s="83"/>
      <c r="S125" s="82"/>
      <c r="T125" s="84">
        <v>53.21</v>
      </c>
      <c r="U125" s="82"/>
      <c r="V125" s="82"/>
      <c r="W125" s="82">
        <v>51.45</v>
      </c>
    </row>
  </sheetData>
  <sortState ref="A49:AC53">
    <sortCondition descending="1" ref="P49"/>
  </sortState>
  <mergeCells count="13">
    <mergeCell ref="A4:A5"/>
    <mergeCell ref="B4:B5"/>
    <mergeCell ref="C4:C5"/>
    <mergeCell ref="P4:R4"/>
    <mergeCell ref="M4:O4"/>
    <mergeCell ref="J4:L4"/>
    <mergeCell ref="D4:F4"/>
    <mergeCell ref="B2:C2"/>
    <mergeCell ref="AF4:AF5"/>
    <mergeCell ref="V4:X4"/>
    <mergeCell ref="S4:U4"/>
    <mergeCell ref="G4:I4"/>
    <mergeCell ref="Y4:AE4"/>
  </mergeCells>
  <conditionalFormatting sqref="N6:N12 N14:N78 N80:N125">
    <cfRule type="cellIs" dxfId="140" priority="585" stopIfTrue="1" operator="equal">
      <formula>$N$124</formula>
    </cfRule>
    <cfRule type="containsBlanks" dxfId="139" priority="586" stopIfTrue="1">
      <formula>LEN(TRIM(N6))=0</formula>
    </cfRule>
    <cfRule type="cellIs" dxfId="138" priority="587" stopIfTrue="1" operator="lessThan">
      <formula>50</formula>
    </cfRule>
    <cfRule type="cellIs" dxfId="137" priority="588" stopIfTrue="1" operator="between">
      <formula>50</formula>
      <formula>$N$124</formula>
    </cfRule>
    <cfRule type="cellIs" dxfId="136" priority="589" stopIfTrue="1" operator="between">
      <formula>75</formula>
      <formula>$N$124</formula>
    </cfRule>
    <cfRule type="cellIs" dxfId="135" priority="590" stopIfTrue="1" operator="greaterThanOrEqual">
      <formula>75</formula>
    </cfRule>
  </conditionalFormatting>
  <conditionalFormatting sqref="Q6:Q12 Q14:Q78 Q80:Q125">
    <cfRule type="cellIs" dxfId="134" priority="597" stopIfTrue="1" operator="equal">
      <formula>$Q$124</formula>
    </cfRule>
    <cfRule type="cellIs" dxfId="133" priority="598" stopIfTrue="1" operator="greaterThanOrEqual">
      <formula>75</formula>
    </cfRule>
    <cfRule type="containsBlanks" dxfId="132" priority="599" stopIfTrue="1">
      <formula>LEN(TRIM(Q6))=0</formula>
    </cfRule>
    <cfRule type="cellIs" dxfId="131" priority="600" stopIfTrue="1" operator="lessThan">
      <formula>50</formula>
    </cfRule>
    <cfRule type="cellIs" dxfId="130" priority="601" stopIfTrue="1" operator="between">
      <formula>$Q$124</formula>
      <formula>50</formula>
    </cfRule>
    <cfRule type="cellIs" dxfId="129" priority="602" stopIfTrue="1" operator="between">
      <formula>75</formula>
      <formula>$Q$124</formula>
    </cfRule>
  </conditionalFormatting>
  <conditionalFormatting sqref="T6:T12 T14:T78 T80:T125">
    <cfRule type="cellIs" dxfId="128" priority="609" stopIfTrue="1" operator="equal">
      <formula>$T$124</formula>
    </cfRule>
    <cfRule type="containsBlanks" dxfId="127" priority="610" stopIfTrue="1">
      <formula>LEN(TRIM(T6))=0</formula>
    </cfRule>
    <cfRule type="cellIs" dxfId="126" priority="611" stopIfTrue="1" operator="lessThan">
      <formula>50</formula>
    </cfRule>
    <cfRule type="cellIs" dxfId="125" priority="612" stopIfTrue="1" operator="between">
      <formula>$T$124</formula>
      <formula>50</formula>
    </cfRule>
    <cfRule type="cellIs" dxfId="124" priority="613" stopIfTrue="1" operator="between">
      <formula>74.999</formula>
      <formula>$T$124</formula>
    </cfRule>
    <cfRule type="cellIs" dxfId="123" priority="614" stopIfTrue="1" operator="greaterThanOrEqual">
      <formula>75</formula>
    </cfRule>
  </conditionalFormatting>
  <conditionalFormatting sqref="W6:W12 W14:W78 W80:W125">
    <cfRule type="cellIs" dxfId="122" priority="621" stopIfTrue="1" operator="equal">
      <formula>$W$124</formula>
    </cfRule>
    <cfRule type="containsBlanks" dxfId="121" priority="622" stopIfTrue="1">
      <formula>LEN(TRIM(W6))=0</formula>
    </cfRule>
    <cfRule type="cellIs" dxfId="120" priority="623" stopIfTrue="1" operator="lessThan">
      <formula>50</formula>
    </cfRule>
    <cfRule type="cellIs" dxfId="119" priority="624" stopIfTrue="1" operator="greaterThanOrEqual">
      <formula>75</formula>
    </cfRule>
    <cfRule type="cellIs" dxfId="118" priority="625" stopIfTrue="1" operator="between">
      <formula>$W$124</formula>
      <formula>50</formula>
    </cfRule>
    <cfRule type="cellIs" dxfId="117" priority="626" stopIfTrue="1" operator="between">
      <formula>75</formula>
      <formula>$W$124</formula>
    </cfRule>
  </conditionalFormatting>
  <conditionalFormatting sqref="K6:K12 K14:K78 K80:K125">
    <cfRule type="containsBlanks" dxfId="116" priority="633" stopIfTrue="1">
      <formula>LEN(TRIM(K6))=0</formula>
    </cfRule>
    <cfRule type="cellIs" dxfId="115" priority="634" stopIfTrue="1" operator="equal">
      <formula>$K$124</formula>
    </cfRule>
    <cfRule type="cellIs" dxfId="114" priority="635" stopIfTrue="1" operator="lessThan">
      <formula>50</formula>
    </cfRule>
    <cfRule type="cellIs" dxfId="113" priority="636" stopIfTrue="1" operator="between">
      <formula>50</formula>
      <formula>$K$124</formula>
    </cfRule>
    <cfRule type="cellIs" dxfId="112" priority="637" stopIfTrue="1" operator="between">
      <formula>75</formula>
      <formula>$K$124</formula>
    </cfRule>
    <cfRule type="cellIs" dxfId="111" priority="638" stopIfTrue="1" operator="greaterThanOrEqual">
      <formula>75</formula>
    </cfRule>
  </conditionalFormatting>
  <conditionalFormatting sqref="H6:H12 H14:H78 H80:H125">
    <cfRule type="cellIs" dxfId="110" priority="645" operator="between">
      <formula>$H$124</formula>
      <formula>53.85</formula>
    </cfRule>
    <cfRule type="containsBlanks" dxfId="109" priority="646">
      <formula>LEN(TRIM(H6))=0</formula>
    </cfRule>
    <cfRule type="cellIs" dxfId="108" priority="647" operator="lessThan">
      <formula>50</formula>
    </cfRule>
    <cfRule type="cellIs" dxfId="107" priority="648" operator="between">
      <formula>$H$124</formula>
      <formula>50</formula>
    </cfRule>
    <cfRule type="cellIs" dxfId="106" priority="649" operator="between">
      <formula>75</formula>
      <formula>$H$124</formula>
    </cfRule>
    <cfRule type="cellIs" dxfId="105" priority="650" operator="greaterThanOrEqual">
      <formula>75</formula>
    </cfRule>
  </conditionalFormatting>
  <conditionalFormatting sqref="E6:E12 E14:E78 E80:E125">
    <cfRule type="cellIs" dxfId="104" priority="85" operator="equal">
      <formula>$E$124</formula>
    </cfRule>
    <cfRule type="containsBlanks" dxfId="103" priority="86">
      <formula>LEN(TRIM(E6))=0</formula>
    </cfRule>
    <cfRule type="cellIs" dxfId="102" priority="87" operator="lessThan">
      <formula>50</formula>
    </cfRule>
    <cfRule type="cellIs" dxfId="101" priority="88" operator="between">
      <formula>$E$124</formula>
      <formula>50</formula>
    </cfRule>
    <cfRule type="cellIs" dxfId="100" priority="89" operator="between">
      <formula>75</formula>
      <formula>$E$124</formula>
    </cfRule>
    <cfRule type="cellIs" dxfId="99" priority="90" operator="greaterThanOrEqual">
      <formula>75</formula>
    </cfRule>
  </conditionalFormatting>
  <conditionalFormatting sqref="E13">
    <cfRule type="cellIs" dxfId="98" priority="43" operator="equal">
      <formula>$E$124</formula>
    </cfRule>
    <cfRule type="containsBlanks" dxfId="97" priority="44">
      <formula>LEN(TRIM(E13))=0</formula>
    </cfRule>
    <cfRule type="cellIs" dxfId="96" priority="45" operator="lessThan">
      <formula>50</formula>
    </cfRule>
    <cfRule type="cellIs" dxfId="95" priority="46" operator="between">
      <formula>$E$124</formula>
      <formula>50</formula>
    </cfRule>
    <cfRule type="cellIs" dxfId="94" priority="47" operator="between">
      <formula>75</formula>
      <formula>$E$124</formula>
    </cfRule>
    <cfRule type="cellIs" dxfId="93" priority="48" operator="greaterThanOrEqual">
      <formula>75</formula>
    </cfRule>
  </conditionalFormatting>
  <conditionalFormatting sqref="N13">
    <cfRule type="cellIs" dxfId="92" priority="49" stopIfTrue="1" operator="equal">
      <formula>$N$124</formula>
    </cfRule>
    <cfRule type="containsBlanks" dxfId="91" priority="50" stopIfTrue="1">
      <formula>LEN(TRIM(N13))=0</formula>
    </cfRule>
    <cfRule type="cellIs" dxfId="90" priority="51" stopIfTrue="1" operator="lessThan">
      <formula>50</formula>
    </cfRule>
    <cfRule type="cellIs" dxfId="89" priority="52" stopIfTrue="1" operator="between">
      <formula>50</formula>
      <formula>$N$124</formula>
    </cfRule>
    <cfRule type="cellIs" dxfId="88" priority="53" stopIfTrue="1" operator="between">
      <formula>75</formula>
      <formula>$N$124</formula>
    </cfRule>
    <cfRule type="cellIs" dxfId="87" priority="54" stopIfTrue="1" operator="greaterThanOrEqual">
      <formula>75</formula>
    </cfRule>
  </conditionalFormatting>
  <conditionalFormatting sqref="Q13">
    <cfRule type="cellIs" dxfId="86" priority="55" stopIfTrue="1" operator="equal">
      <formula>$Q$124</formula>
    </cfRule>
    <cfRule type="cellIs" dxfId="85" priority="56" stopIfTrue="1" operator="greaterThanOrEqual">
      <formula>75</formula>
    </cfRule>
    <cfRule type="containsBlanks" dxfId="84" priority="57" stopIfTrue="1">
      <formula>LEN(TRIM(Q13))=0</formula>
    </cfRule>
    <cfRule type="cellIs" dxfId="83" priority="58" stopIfTrue="1" operator="lessThan">
      <formula>50</formula>
    </cfRule>
    <cfRule type="cellIs" dxfId="82" priority="59" stopIfTrue="1" operator="between">
      <formula>$Q$124</formula>
      <formula>50</formula>
    </cfRule>
    <cfRule type="cellIs" dxfId="81" priority="60" stopIfTrue="1" operator="between">
      <formula>75</formula>
      <formula>$Q$124</formula>
    </cfRule>
  </conditionalFormatting>
  <conditionalFormatting sqref="T13">
    <cfRule type="cellIs" dxfId="80" priority="61" stopIfTrue="1" operator="equal">
      <formula>$T$124</formula>
    </cfRule>
    <cfRule type="containsBlanks" dxfId="79" priority="62" stopIfTrue="1">
      <formula>LEN(TRIM(T13))=0</formula>
    </cfRule>
    <cfRule type="cellIs" dxfId="78" priority="63" stopIfTrue="1" operator="lessThan">
      <formula>50</formula>
    </cfRule>
    <cfRule type="cellIs" dxfId="77" priority="64" stopIfTrue="1" operator="between">
      <formula>$T$124</formula>
      <formula>50</formula>
    </cfRule>
    <cfRule type="cellIs" dxfId="76" priority="65" stopIfTrue="1" operator="between">
      <formula>74.999</formula>
      <formula>$T$124</formula>
    </cfRule>
    <cfRule type="cellIs" dxfId="75" priority="66" stopIfTrue="1" operator="greaterThanOrEqual">
      <formula>75</formula>
    </cfRule>
  </conditionalFormatting>
  <conditionalFormatting sqref="W13">
    <cfRule type="cellIs" dxfId="74" priority="67" stopIfTrue="1" operator="equal">
      <formula>$W$124</formula>
    </cfRule>
    <cfRule type="containsBlanks" dxfId="73" priority="68" stopIfTrue="1">
      <formula>LEN(TRIM(W13))=0</formula>
    </cfRule>
    <cfRule type="cellIs" dxfId="72" priority="69" stopIfTrue="1" operator="lessThan">
      <formula>50</formula>
    </cfRule>
    <cfRule type="cellIs" dxfId="71" priority="70" stopIfTrue="1" operator="greaterThanOrEqual">
      <formula>75</formula>
    </cfRule>
    <cfRule type="cellIs" dxfId="70" priority="71" stopIfTrue="1" operator="between">
      <formula>$W$124</formula>
      <formula>50</formula>
    </cfRule>
    <cfRule type="cellIs" dxfId="69" priority="72" stopIfTrue="1" operator="between">
      <formula>75</formula>
      <formula>$W$124</formula>
    </cfRule>
  </conditionalFormatting>
  <conditionalFormatting sqref="K13">
    <cfRule type="containsBlanks" dxfId="68" priority="73" stopIfTrue="1">
      <formula>LEN(TRIM(K13))=0</formula>
    </cfRule>
    <cfRule type="cellIs" dxfId="67" priority="74" stopIfTrue="1" operator="equal">
      <formula>$K$124</formula>
    </cfRule>
    <cfRule type="cellIs" dxfId="66" priority="75" stopIfTrue="1" operator="lessThan">
      <formula>50</formula>
    </cfRule>
    <cfRule type="cellIs" dxfId="65" priority="76" stopIfTrue="1" operator="between">
      <formula>50</formula>
      <formula>$K$124</formula>
    </cfRule>
    <cfRule type="cellIs" dxfId="64" priority="77" stopIfTrue="1" operator="between">
      <formula>75</formula>
      <formula>$K$124</formula>
    </cfRule>
    <cfRule type="cellIs" dxfId="63" priority="78" stopIfTrue="1" operator="greaterThanOrEqual">
      <formula>75</formula>
    </cfRule>
  </conditionalFormatting>
  <conditionalFormatting sqref="H13">
    <cfRule type="cellIs" dxfId="62" priority="79" operator="between">
      <formula>$H$124</formula>
      <formula>53.85</formula>
    </cfRule>
    <cfRule type="containsBlanks" dxfId="61" priority="80">
      <formula>LEN(TRIM(H13))=0</formula>
    </cfRule>
    <cfRule type="cellIs" dxfId="60" priority="81" operator="lessThan">
      <formula>50</formula>
    </cfRule>
    <cfRule type="cellIs" dxfId="59" priority="82" operator="between">
      <formula>$H$124</formula>
      <formula>50</formula>
    </cfRule>
    <cfRule type="cellIs" dxfId="58" priority="83" operator="between">
      <formula>75</formula>
      <formula>$H$124</formula>
    </cfRule>
    <cfRule type="cellIs" dxfId="57" priority="84" operator="greaterThanOrEqual">
      <formula>75</formula>
    </cfRule>
  </conditionalFormatting>
  <conditionalFormatting sqref="N79">
    <cfRule type="cellIs" dxfId="56" priority="7" stopIfTrue="1" operator="equal">
      <formula>$N$124</formula>
    </cfRule>
    <cfRule type="containsBlanks" dxfId="55" priority="8" stopIfTrue="1">
      <formula>LEN(TRIM(N79))=0</formula>
    </cfRule>
    <cfRule type="cellIs" dxfId="54" priority="9" stopIfTrue="1" operator="lessThan">
      <formula>50</formula>
    </cfRule>
    <cfRule type="cellIs" dxfId="53" priority="10" stopIfTrue="1" operator="between">
      <formula>50</formula>
      <formula>$N$124</formula>
    </cfRule>
    <cfRule type="cellIs" dxfId="52" priority="11" stopIfTrue="1" operator="between">
      <formula>75</formula>
      <formula>$N$124</formula>
    </cfRule>
    <cfRule type="cellIs" dxfId="51" priority="12" stopIfTrue="1" operator="greaterThanOrEqual">
      <formula>75</formula>
    </cfRule>
  </conditionalFormatting>
  <conditionalFormatting sqref="Q79">
    <cfRule type="cellIs" dxfId="50" priority="13" stopIfTrue="1" operator="equal">
      <formula>$Q$124</formula>
    </cfRule>
    <cfRule type="cellIs" dxfId="49" priority="14" stopIfTrue="1" operator="greaterThanOrEqual">
      <formula>75</formula>
    </cfRule>
    <cfRule type="containsBlanks" dxfId="48" priority="15" stopIfTrue="1">
      <formula>LEN(TRIM(Q79))=0</formula>
    </cfRule>
    <cfRule type="cellIs" dxfId="47" priority="16" stopIfTrue="1" operator="lessThan">
      <formula>50</formula>
    </cfRule>
    <cfRule type="cellIs" dxfId="46" priority="17" stopIfTrue="1" operator="between">
      <formula>$Q$124</formula>
      <formula>50</formula>
    </cfRule>
    <cfRule type="cellIs" dxfId="45" priority="18" stopIfTrue="1" operator="between">
      <formula>75</formula>
      <formula>$Q$124</formula>
    </cfRule>
  </conditionalFormatting>
  <conditionalFormatting sqref="T79">
    <cfRule type="cellIs" dxfId="44" priority="19" stopIfTrue="1" operator="equal">
      <formula>$T$124</formula>
    </cfRule>
    <cfRule type="containsBlanks" dxfId="43" priority="20" stopIfTrue="1">
      <formula>LEN(TRIM(T79))=0</formula>
    </cfRule>
    <cfRule type="cellIs" dxfId="42" priority="21" stopIfTrue="1" operator="lessThan">
      <formula>50</formula>
    </cfRule>
    <cfRule type="cellIs" dxfId="41" priority="22" stopIfTrue="1" operator="between">
      <formula>$T$124</formula>
      <formula>50</formula>
    </cfRule>
    <cfRule type="cellIs" dxfId="40" priority="23" stopIfTrue="1" operator="between">
      <formula>74.999</formula>
      <formula>$T$124</formula>
    </cfRule>
    <cfRule type="cellIs" dxfId="39" priority="24" stopIfTrue="1" operator="greaterThanOrEqual">
      <formula>75</formula>
    </cfRule>
  </conditionalFormatting>
  <conditionalFormatting sqref="W79">
    <cfRule type="cellIs" dxfId="38" priority="25" stopIfTrue="1" operator="equal">
      <formula>$W$124</formula>
    </cfRule>
    <cfRule type="containsBlanks" dxfId="37" priority="26" stopIfTrue="1">
      <formula>LEN(TRIM(W79))=0</formula>
    </cfRule>
    <cfRule type="cellIs" dxfId="36" priority="27" stopIfTrue="1" operator="lessThan">
      <formula>50</formula>
    </cfRule>
    <cfRule type="cellIs" dxfId="35" priority="28" stopIfTrue="1" operator="greaterThanOrEqual">
      <formula>75</formula>
    </cfRule>
    <cfRule type="cellIs" dxfId="34" priority="29" stopIfTrue="1" operator="between">
      <formula>$W$124</formula>
      <formula>50</formula>
    </cfRule>
    <cfRule type="cellIs" dxfId="33" priority="30" stopIfTrue="1" operator="between">
      <formula>75</formula>
      <formula>$W$124</formula>
    </cfRule>
  </conditionalFormatting>
  <conditionalFormatting sqref="K79">
    <cfRule type="containsBlanks" dxfId="32" priority="31" stopIfTrue="1">
      <formula>LEN(TRIM(K79))=0</formula>
    </cfRule>
    <cfRule type="cellIs" dxfId="31" priority="32" stopIfTrue="1" operator="equal">
      <formula>$K$124</formula>
    </cfRule>
    <cfRule type="cellIs" dxfId="30" priority="33" stopIfTrue="1" operator="lessThan">
      <formula>50</formula>
    </cfRule>
    <cfRule type="cellIs" dxfId="29" priority="34" stopIfTrue="1" operator="between">
      <formula>50</formula>
      <formula>$K$124</formula>
    </cfRule>
    <cfRule type="cellIs" dxfId="28" priority="35" stopIfTrue="1" operator="between">
      <formula>75</formula>
      <formula>$K$124</formula>
    </cfRule>
    <cfRule type="cellIs" dxfId="27" priority="36" stopIfTrue="1" operator="greaterThanOrEqual">
      <formula>75</formula>
    </cfRule>
  </conditionalFormatting>
  <conditionalFormatting sqref="H79">
    <cfRule type="cellIs" dxfId="26" priority="37" operator="between">
      <formula>$H$124</formula>
      <formula>53.85</formula>
    </cfRule>
    <cfRule type="containsBlanks" dxfId="25" priority="38">
      <formula>LEN(TRIM(H79))=0</formula>
    </cfRule>
    <cfRule type="cellIs" dxfId="24" priority="39" operator="lessThan">
      <formula>50</formula>
    </cfRule>
    <cfRule type="cellIs" dxfId="23" priority="40" operator="between">
      <formula>$H$124</formula>
      <formula>50</formula>
    </cfRule>
    <cfRule type="cellIs" dxfId="22" priority="41" operator="between">
      <formula>75</formula>
      <formula>$H$124</formula>
    </cfRule>
    <cfRule type="cellIs" dxfId="21" priority="42" operator="greaterThanOrEqual">
      <formula>75</formula>
    </cfRule>
  </conditionalFormatting>
  <conditionalFormatting sqref="E79">
    <cfRule type="cellIs" dxfId="20" priority="1" operator="equal">
      <formula>$E$124</formula>
    </cfRule>
    <cfRule type="containsBlanks" dxfId="19" priority="2">
      <formula>LEN(TRIM(E79))=0</formula>
    </cfRule>
    <cfRule type="cellIs" dxfId="18" priority="3" operator="lessThan">
      <formula>50</formula>
    </cfRule>
    <cfRule type="cellIs" dxfId="17" priority="4" operator="between">
      <formula>$E$124</formula>
      <formula>50</formula>
    </cfRule>
    <cfRule type="cellIs" dxfId="16" priority="5" operator="between">
      <formula>75</formula>
      <formula>$E$124</formula>
    </cfRule>
    <cfRule type="cellIs" dxfId="15" priority="6" operator="greaterThanOrEqual">
      <formula>75</formula>
    </cfRule>
  </conditionalFormatting>
  <pageMargins left="0.23622047244094488" right="0" top="0" bottom="0" header="0.31496062992125984" footer="0.31496062992125984"/>
  <pageSetup paperSize="9" scale="5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C55" sqref="C55"/>
    </sheetView>
  </sheetViews>
  <sheetFormatPr defaultRowHeight="15" x14ac:dyDescent="0.25"/>
  <cols>
    <col min="1" max="1" width="5.7109375" customWidth="1"/>
    <col min="2" max="2" width="19.5703125" style="17" customWidth="1"/>
    <col min="3" max="3" width="31.7109375" customWidth="1"/>
    <col min="4" max="5" width="9.7109375" customWidth="1"/>
    <col min="6" max="6" width="0" hidden="1" customWidth="1"/>
    <col min="7" max="7" width="6.5703125" customWidth="1"/>
  </cols>
  <sheetData>
    <row r="1" spans="1:9" ht="15" customHeight="1" x14ac:dyDescent="0.25">
      <c r="H1" s="175"/>
      <c r="I1" s="71" t="s">
        <v>129</v>
      </c>
    </row>
    <row r="2" spans="1:9" ht="15" customHeight="1" x14ac:dyDescent="0.25">
      <c r="A2" s="6"/>
      <c r="C2" s="910" t="s">
        <v>126</v>
      </c>
      <c r="D2" s="910"/>
      <c r="E2" s="66">
        <v>2021</v>
      </c>
      <c r="F2" s="6"/>
      <c r="G2" s="6"/>
      <c r="H2" s="174"/>
      <c r="I2" s="71" t="s">
        <v>130</v>
      </c>
    </row>
    <row r="3" spans="1:9" ht="15" customHeight="1" x14ac:dyDescent="0.25">
      <c r="A3" s="6"/>
      <c r="C3" s="37"/>
      <c r="D3" s="6"/>
      <c r="E3" s="6"/>
      <c r="F3" s="6"/>
      <c r="G3" s="6"/>
      <c r="H3" s="836"/>
      <c r="I3" s="71" t="s">
        <v>131</v>
      </c>
    </row>
    <row r="4" spans="1:9" ht="15" customHeight="1" thickBot="1" x14ac:dyDescent="0.3">
      <c r="F4" s="6"/>
      <c r="G4" s="6"/>
      <c r="H4" s="170"/>
      <c r="I4" s="71" t="s">
        <v>132</v>
      </c>
    </row>
    <row r="5" spans="1:9" ht="30" customHeight="1" thickBot="1" x14ac:dyDescent="0.3">
      <c r="A5" s="246" t="s">
        <v>108</v>
      </c>
      <c r="B5" s="247" t="s">
        <v>77</v>
      </c>
      <c r="C5" s="247" t="s">
        <v>0</v>
      </c>
      <c r="D5" s="248" t="s">
        <v>1</v>
      </c>
      <c r="E5" s="249" t="s">
        <v>140</v>
      </c>
      <c r="F5" s="6"/>
      <c r="G5" s="6"/>
      <c r="H5" s="6"/>
    </row>
    <row r="6" spans="1:9" ht="15" customHeight="1" thickBot="1" x14ac:dyDescent="0.3">
      <c r="A6" s="176"/>
      <c r="B6" s="487"/>
      <c r="C6" s="488" t="s">
        <v>143</v>
      </c>
      <c r="D6" s="489">
        <f>SUM(D7:D101)</f>
        <v>779</v>
      </c>
      <c r="E6" s="490">
        <f>AVERAGE(E7:E101)</f>
        <v>53.274825224944344</v>
      </c>
      <c r="F6" s="6">
        <f>E8*D8</f>
        <v>318</v>
      </c>
      <c r="G6" s="6"/>
      <c r="H6" s="6"/>
    </row>
    <row r="7" spans="1:9" ht="15" customHeight="1" x14ac:dyDescent="0.25">
      <c r="A7" s="38">
        <v>1</v>
      </c>
      <c r="B7" s="238" t="s">
        <v>65</v>
      </c>
      <c r="C7" s="13" t="s">
        <v>151</v>
      </c>
      <c r="D7" s="208">
        <v>1</v>
      </c>
      <c r="E7" s="215">
        <v>100</v>
      </c>
      <c r="F7" s="6">
        <f>E9*D9</f>
        <v>1103</v>
      </c>
      <c r="G7" s="6"/>
      <c r="H7" s="6"/>
    </row>
    <row r="8" spans="1:9" ht="15" customHeight="1" x14ac:dyDescent="0.25">
      <c r="A8" s="36">
        <v>2</v>
      </c>
      <c r="B8" s="68" t="s">
        <v>71</v>
      </c>
      <c r="C8" s="223" t="s">
        <v>104</v>
      </c>
      <c r="D8" s="206">
        <v>4</v>
      </c>
      <c r="E8" s="213">
        <v>79.5</v>
      </c>
      <c r="F8" s="6"/>
      <c r="G8" s="6"/>
      <c r="H8" s="6"/>
    </row>
    <row r="9" spans="1:9" ht="15" customHeight="1" x14ac:dyDescent="0.25">
      <c r="A9" s="36">
        <v>3</v>
      </c>
      <c r="B9" s="68" t="s">
        <v>71</v>
      </c>
      <c r="C9" s="9" t="s">
        <v>103</v>
      </c>
      <c r="D9" s="206">
        <v>14</v>
      </c>
      <c r="E9" s="213">
        <v>78.785714285714292</v>
      </c>
      <c r="F9" s="6"/>
      <c r="G9" s="6"/>
      <c r="H9" s="6"/>
    </row>
    <row r="10" spans="1:9" ht="15" customHeight="1" x14ac:dyDescent="0.25">
      <c r="A10" s="36">
        <v>4</v>
      </c>
      <c r="B10" s="68" t="s">
        <v>70</v>
      </c>
      <c r="C10" s="146" t="s">
        <v>187</v>
      </c>
      <c r="D10" s="205">
        <v>3</v>
      </c>
      <c r="E10" s="232">
        <v>70</v>
      </c>
      <c r="F10" s="6"/>
      <c r="G10" s="6"/>
      <c r="H10" s="6"/>
    </row>
    <row r="11" spans="1:9" ht="15" customHeight="1" x14ac:dyDescent="0.25">
      <c r="A11" s="36">
        <v>5</v>
      </c>
      <c r="B11" s="68" t="s">
        <v>67</v>
      </c>
      <c r="C11" s="9" t="s">
        <v>87</v>
      </c>
      <c r="D11" s="206">
        <v>6</v>
      </c>
      <c r="E11" s="213">
        <v>64.7</v>
      </c>
      <c r="F11" s="6">
        <f t="shared" ref="F11:F26" si="0">E11*D11</f>
        <v>388.20000000000005</v>
      </c>
      <c r="G11" s="6"/>
      <c r="H11" s="72"/>
    </row>
    <row r="12" spans="1:9" ht="15" customHeight="1" x14ac:dyDescent="0.25">
      <c r="A12" s="36">
        <v>6</v>
      </c>
      <c r="B12" s="68" t="s">
        <v>68</v>
      </c>
      <c r="C12" s="223" t="s">
        <v>90</v>
      </c>
      <c r="D12" s="206">
        <v>28</v>
      </c>
      <c r="E12" s="212">
        <v>64</v>
      </c>
      <c r="F12" s="6">
        <f t="shared" si="0"/>
        <v>1792</v>
      </c>
      <c r="G12" s="6"/>
      <c r="H12" s="6"/>
    </row>
    <row r="13" spans="1:9" ht="15" customHeight="1" x14ac:dyDescent="0.25">
      <c r="A13" s="36">
        <v>7</v>
      </c>
      <c r="B13" s="68" t="s">
        <v>65</v>
      </c>
      <c r="C13" s="9" t="s">
        <v>80</v>
      </c>
      <c r="D13" s="206">
        <v>8</v>
      </c>
      <c r="E13" s="140">
        <v>63.875</v>
      </c>
      <c r="F13" s="6">
        <f t="shared" si="0"/>
        <v>511</v>
      </c>
      <c r="G13" s="6"/>
      <c r="H13" s="6"/>
    </row>
    <row r="14" spans="1:9" ht="15" customHeight="1" x14ac:dyDescent="0.25">
      <c r="A14" s="36">
        <v>8</v>
      </c>
      <c r="B14" s="68" t="s">
        <v>66</v>
      </c>
      <c r="C14" s="517" t="s">
        <v>5</v>
      </c>
      <c r="D14" s="206">
        <v>9</v>
      </c>
      <c r="E14" s="232">
        <v>63.8</v>
      </c>
      <c r="F14" s="6">
        <f t="shared" si="0"/>
        <v>574.19999999999993</v>
      </c>
      <c r="G14" s="6"/>
      <c r="H14" s="6"/>
    </row>
    <row r="15" spans="1:9" ht="15" customHeight="1" x14ac:dyDescent="0.25">
      <c r="A15" s="36">
        <v>9</v>
      </c>
      <c r="B15" s="68" t="s">
        <v>67</v>
      </c>
      <c r="C15" s="9" t="s">
        <v>86</v>
      </c>
      <c r="D15" s="206">
        <v>14</v>
      </c>
      <c r="E15" s="212">
        <v>63.7</v>
      </c>
      <c r="F15" s="6">
        <f t="shared" si="0"/>
        <v>891.80000000000007</v>
      </c>
      <c r="G15" s="6"/>
      <c r="H15" s="6"/>
    </row>
    <row r="16" spans="1:9" ht="15" customHeight="1" thickBot="1" x14ac:dyDescent="0.3">
      <c r="A16" s="39">
        <v>10</v>
      </c>
      <c r="B16" s="69" t="s">
        <v>68</v>
      </c>
      <c r="C16" s="15" t="s">
        <v>171</v>
      </c>
      <c r="D16" s="209">
        <v>9</v>
      </c>
      <c r="E16" s="220">
        <v>63</v>
      </c>
      <c r="F16" s="6">
        <f t="shared" si="0"/>
        <v>567</v>
      </c>
      <c r="G16" s="6"/>
      <c r="H16" s="6"/>
    </row>
    <row r="17" spans="1:8" ht="15" customHeight="1" x14ac:dyDescent="0.25">
      <c r="A17" s="38">
        <v>11</v>
      </c>
      <c r="B17" s="67" t="s">
        <v>71</v>
      </c>
      <c r="C17" s="13" t="s">
        <v>169</v>
      </c>
      <c r="D17" s="208">
        <v>10</v>
      </c>
      <c r="E17" s="215">
        <v>62.7</v>
      </c>
      <c r="F17" s="6">
        <f t="shared" si="0"/>
        <v>627</v>
      </c>
      <c r="G17" s="6"/>
      <c r="H17" s="6"/>
    </row>
    <row r="18" spans="1:8" ht="15" customHeight="1" x14ac:dyDescent="0.25">
      <c r="A18" s="36">
        <v>12</v>
      </c>
      <c r="B18" s="68" t="s">
        <v>69</v>
      </c>
      <c r="C18" s="9" t="s">
        <v>35</v>
      </c>
      <c r="D18" s="206">
        <v>8</v>
      </c>
      <c r="E18" s="212">
        <v>62.6</v>
      </c>
      <c r="F18" s="6">
        <f t="shared" si="0"/>
        <v>500.8</v>
      </c>
      <c r="G18" s="6"/>
      <c r="H18" s="6"/>
    </row>
    <row r="19" spans="1:8" ht="15" customHeight="1" x14ac:dyDescent="0.25">
      <c r="A19" s="36">
        <v>13</v>
      </c>
      <c r="B19" s="68" t="s">
        <v>68</v>
      </c>
      <c r="C19" s="868" t="s">
        <v>33</v>
      </c>
      <c r="D19" s="206">
        <v>11</v>
      </c>
      <c r="E19" s="212">
        <v>62.6</v>
      </c>
      <c r="F19" s="6">
        <f t="shared" si="0"/>
        <v>688.6</v>
      </c>
      <c r="G19" s="6"/>
      <c r="H19" s="6"/>
    </row>
    <row r="20" spans="1:8" ht="15" customHeight="1" x14ac:dyDescent="0.25">
      <c r="A20" s="36">
        <v>14</v>
      </c>
      <c r="B20" s="486" t="s">
        <v>69</v>
      </c>
      <c r="C20" s="223" t="s">
        <v>111</v>
      </c>
      <c r="D20" s="206">
        <v>9</v>
      </c>
      <c r="E20" s="213">
        <v>62.4</v>
      </c>
      <c r="F20" s="6">
        <f t="shared" si="0"/>
        <v>561.6</v>
      </c>
      <c r="G20" s="6"/>
      <c r="H20" s="6"/>
    </row>
    <row r="21" spans="1:8" ht="15" customHeight="1" x14ac:dyDescent="0.25">
      <c r="A21" s="36">
        <v>15</v>
      </c>
      <c r="B21" s="68" t="s">
        <v>71</v>
      </c>
      <c r="C21" s="223" t="s">
        <v>153</v>
      </c>
      <c r="D21" s="206">
        <v>10</v>
      </c>
      <c r="E21" s="213">
        <v>62.3</v>
      </c>
      <c r="F21" s="6">
        <f t="shared" si="0"/>
        <v>623</v>
      </c>
      <c r="G21" s="6"/>
      <c r="H21" s="6"/>
    </row>
    <row r="22" spans="1:8" ht="15" customHeight="1" x14ac:dyDescent="0.25">
      <c r="A22" s="36">
        <v>16</v>
      </c>
      <c r="B22" s="68" t="s">
        <v>70</v>
      </c>
      <c r="C22" s="9" t="s">
        <v>193</v>
      </c>
      <c r="D22" s="206">
        <v>1</v>
      </c>
      <c r="E22" s="212">
        <v>62</v>
      </c>
      <c r="F22" s="6">
        <f t="shared" si="0"/>
        <v>62</v>
      </c>
      <c r="G22" s="6"/>
      <c r="H22" s="6"/>
    </row>
    <row r="23" spans="1:8" ht="15" customHeight="1" x14ac:dyDescent="0.25">
      <c r="A23" s="36">
        <v>17</v>
      </c>
      <c r="B23" s="68" t="s">
        <v>70</v>
      </c>
      <c r="C23" s="9" t="s">
        <v>113</v>
      </c>
      <c r="D23" s="206">
        <v>10</v>
      </c>
      <c r="E23" s="212">
        <v>62</v>
      </c>
      <c r="F23" s="6">
        <f t="shared" si="0"/>
        <v>620</v>
      </c>
      <c r="G23" s="6"/>
      <c r="H23" s="6"/>
    </row>
    <row r="24" spans="1:8" ht="15" customHeight="1" x14ac:dyDescent="0.25">
      <c r="A24" s="36">
        <v>18</v>
      </c>
      <c r="B24" s="68" t="s">
        <v>69</v>
      </c>
      <c r="C24" s="9" t="s">
        <v>96</v>
      </c>
      <c r="D24" s="206">
        <v>13</v>
      </c>
      <c r="E24" s="214">
        <v>61.4</v>
      </c>
      <c r="F24" s="6">
        <f t="shared" si="0"/>
        <v>798.19999999999993</v>
      </c>
      <c r="G24" s="6"/>
      <c r="H24" s="6"/>
    </row>
    <row r="25" spans="1:8" ht="15" customHeight="1" x14ac:dyDescent="0.25">
      <c r="A25" s="36">
        <v>19</v>
      </c>
      <c r="B25" s="68" t="s">
        <v>70</v>
      </c>
      <c r="C25" s="9" t="s">
        <v>194</v>
      </c>
      <c r="D25" s="206">
        <v>4</v>
      </c>
      <c r="E25" s="235">
        <v>61</v>
      </c>
      <c r="F25" s="6">
        <f t="shared" si="0"/>
        <v>244</v>
      </c>
      <c r="G25" s="6"/>
      <c r="H25" s="6"/>
    </row>
    <row r="26" spans="1:8" ht="15" customHeight="1" thickBot="1" x14ac:dyDescent="0.3">
      <c r="A26" s="39">
        <v>20</v>
      </c>
      <c r="B26" s="69" t="s">
        <v>70</v>
      </c>
      <c r="C26" s="15" t="s">
        <v>189</v>
      </c>
      <c r="D26" s="209">
        <v>12</v>
      </c>
      <c r="E26" s="220">
        <v>61</v>
      </c>
      <c r="F26" s="6">
        <f t="shared" si="0"/>
        <v>732</v>
      </c>
      <c r="G26" s="6"/>
      <c r="H26" s="6"/>
    </row>
    <row r="27" spans="1:8" ht="15" customHeight="1" x14ac:dyDescent="0.25">
      <c r="A27" s="38">
        <v>21</v>
      </c>
      <c r="B27" s="67" t="s">
        <v>67</v>
      </c>
      <c r="C27" s="254" t="s">
        <v>19</v>
      </c>
      <c r="D27" s="208">
        <v>6</v>
      </c>
      <c r="E27" s="217">
        <v>60.7</v>
      </c>
      <c r="F27" s="6"/>
      <c r="G27" s="6"/>
      <c r="H27" s="6"/>
    </row>
    <row r="28" spans="1:8" ht="15" customHeight="1" x14ac:dyDescent="0.25">
      <c r="A28" s="36">
        <v>22</v>
      </c>
      <c r="B28" s="68" t="s">
        <v>70</v>
      </c>
      <c r="C28" s="9" t="s">
        <v>161</v>
      </c>
      <c r="D28" s="206">
        <v>21</v>
      </c>
      <c r="E28" s="212">
        <v>60</v>
      </c>
      <c r="F28" s="6">
        <f>E28*D28</f>
        <v>1260</v>
      </c>
      <c r="G28" s="6"/>
      <c r="H28" s="6"/>
    </row>
    <row r="29" spans="1:8" ht="15" customHeight="1" x14ac:dyDescent="0.25">
      <c r="A29" s="36">
        <v>23</v>
      </c>
      <c r="B29" s="68" t="s">
        <v>68</v>
      </c>
      <c r="C29" s="9" t="s">
        <v>138</v>
      </c>
      <c r="D29" s="206">
        <v>4</v>
      </c>
      <c r="E29" s="231">
        <v>59</v>
      </c>
      <c r="F29" s="6">
        <f>E29*D29</f>
        <v>236</v>
      </c>
      <c r="G29" s="6"/>
      <c r="H29" s="6"/>
    </row>
    <row r="30" spans="1:8" ht="15" customHeight="1" x14ac:dyDescent="0.25">
      <c r="A30" s="36">
        <v>24</v>
      </c>
      <c r="B30" s="68" t="s">
        <v>70</v>
      </c>
      <c r="C30" s="9" t="s">
        <v>42</v>
      </c>
      <c r="D30" s="206">
        <v>7</v>
      </c>
      <c r="E30" s="213">
        <v>59</v>
      </c>
      <c r="F30" s="6">
        <f>E30*D30</f>
        <v>413</v>
      </c>
      <c r="G30" s="6"/>
      <c r="H30" s="6"/>
    </row>
    <row r="31" spans="1:8" ht="15" customHeight="1" x14ac:dyDescent="0.25">
      <c r="A31" s="36">
        <v>25</v>
      </c>
      <c r="B31" s="486" t="s">
        <v>66</v>
      </c>
      <c r="C31" s="223" t="s">
        <v>6</v>
      </c>
      <c r="D31" s="206">
        <v>9</v>
      </c>
      <c r="E31" s="212">
        <v>58.3</v>
      </c>
      <c r="F31" s="6"/>
      <c r="G31" s="6"/>
      <c r="H31" s="6"/>
    </row>
    <row r="32" spans="1:8" ht="15" customHeight="1" x14ac:dyDescent="0.25">
      <c r="A32" s="36">
        <v>26</v>
      </c>
      <c r="B32" s="68" t="s">
        <v>69</v>
      </c>
      <c r="C32" s="9" t="s">
        <v>112</v>
      </c>
      <c r="D32" s="206">
        <v>17</v>
      </c>
      <c r="E32" s="213">
        <v>58.3</v>
      </c>
      <c r="F32" s="6">
        <f t="shared" ref="F32:F45" si="1">E32*D32</f>
        <v>991.09999999999991</v>
      </c>
      <c r="G32" s="6"/>
      <c r="H32" s="6"/>
    </row>
    <row r="33" spans="1:8" ht="15" customHeight="1" x14ac:dyDescent="0.25">
      <c r="A33" s="36">
        <v>27</v>
      </c>
      <c r="B33" s="68" t="s">
        <v>66</v>
      </c>
      <c r="C33" s="9" t="s">
        <v>4</v>
      </c>
      <c r="D33" s="206">
        <v>22</v>
      </c>
      <c r="E33" s="212">
        <v>57.9</v>
      </c>
      <c r="F33" s="6">
        <f t="shared" si="1"/>
        <v>1273.8</v>
      </c>
      <c r="G33" s="6"/>
      <c r="H33" s="6"/>
    </row>
    <row r="34" spans="1:8" ht="15" customHeight="1" x14ac:dyDescent="0.25">
      <c r="A34" s="837">
        <v>28</v>
      </c>
      <c r="B34" s="68" t="s">
        <v>67</v>
      </c>
      <c r="C34" s="9" t="s">
        <v>76</v>
      </c>
      <c r="D34" s="206">
        <v>2</v>
      </c>
      <c r="E34" s="212">
        <v>57.5</v>
      </c>
      <c r="F34" s="6">
        <f t="shared" si="1"/>
        <v>115</v>
      </c>
      <c r="G34" s="6"/>
      <c r="H34" s="6"/>
    </row>
    <row r="35" spans="1:8" ht="15" customHeight="1" x14ac:dyDescent="0.25">
      <c r="A35" s="36">
        <v>29</v>
      </c>
      <c r="B35" s="68" t="s">
        <v>67</v>
      </c>
      <c r="C35" s="9" t="s">
        <v>178</v>
      </c>
      <c r="D35" s="206">
        <v>6</v>
      </c>
      <c r="E35" s="212">
        <v>57.5</v>
      </c>
      <c r="F35" s="6">
        <f t="shared" si="1"/>
        <v>345</v>
      </c>
      <c r="G35" s="6"/>
      <c r="H35" s="6"/>
    </row>
    <row r="36" spans="1:8" ht="15" customHeight="1" thickBot="1" x14ac:dyDescent="0.3">
      <c r="A36" s="39">
        <v>30</v>
      </c>
      <c r="B36" s="69" t="s">
        <v>67</v>
      </c>
      <c r="C36" s="786" t="s">
        <v>22</v>
      </c>
      <c r="D36" s="209">
        <v>8</v>
      </c>
      <c r="E36" s="216">
        <v>57.4</v>
      </c>
      <c r="F36" s="6">
        <f t="shared" si="1"/>
        <v>459.2</v>
      </c>
      <c r="G36" s="6"/>
      <c r="H36" s="6"/>
    </row>
    <row r="37" spans="1:8" ht="15" customHeight="1" x14ac:dyDescent="0.25">
      <c r="A37" s="38">
        <v>31</v>
      </c>
      <c r="B37" s="67" t="s">
        <v>70</v>
      </c>
      <c r="C37" s="13" t="s">
        <v>51</v>
      </c>
      <c r="D37" s="208">
        <v>4</v>
      </c>
      <c r="E37" s="215">
        <v>57.3</v>
      </c>
      <c r="F37" s="6">
        <f t="shared" si="1"/>
        <v>229.2</v>
      </c>
      <c r="G37" s="6"/>
      <c r="H37" s="6"/>
    </row>
    <row r="38" spans="1:8" ht="15" customHeight="1" x14ac:dyDescent="0.25">
      <c r="A38" s="36">
        <v>32</v>
      </c>
      <c r="B38" s="68" t="s">
        <v>66</v>
      </c>
      <c r="C38" s="9" t="s">
        <v>12</v>
      </c>
      <c r="D38" s="226">
        <v>10</v>
      </c>
      <c r="E38" s="212">
        <v>57.2</v>
      </c>
      <c r="F38" s="6">
        <f t="shared" si="1"/>
        <v>572</v>
      </c>
      <c r="G38" s="6"/>
      <c r="H38" s="6"/>
    </row>
    <row r="39" spans="1:8" ht="15" customHeight="1" x14ac:dyDescent="0.25">
      <c r="A39" s="36">
        <v>33</v>
      </c>
      <c r="B39" s="68" t="s">
        <v>70</v>
      </c>
      <c r="C39" s="9" t="s">
        <v>61</v>
      </c>
      <c r="D39" s="206">
        <v>6</v>
      </c>
      <c r="E39" s="213">
        <v>57</v>
      </c>
      <c r="F39" s="6">
        <f t="shared" si="1"/>
        <v>342</v>
      </c>
      <c r="G39" s="6"/>
      <c r="H39" s="6"/>
    </row>
    <row r="40" spans="1:8" ht="15" customHeight="1" x14ac:dyDescent="0.25">
      <c r="A40" s="36">
        <v>34</v>
      </c>
      <c r="B40" s="68" t="s">
        <v>66</v>
      </c>
      <c r="C40" s="9" t="s">
        <v>7</v>
      </c>
      <c r="D40" s="206">
        <v>2</v>
      </c>
      <c r="E40" s="213">
        <v>56.5</v>
      </c>
      <c r="F40" s="6">
        <f t="shared" si="1"/>
        <v>113</v>
      </c>
      <c r="G40" s="6"/>
      <c r="H40" s="6"/>
    </row>
    <row r="41" spans="1:8" ht="15" customHeight="1" x14ac:dyDescent="0.25">
      <c r="A41" s="36">
        <v>35</v>
      </c>
      <c r="B41" s="68" t="s">
        <v>70</v>
      </c>
      <c r="C41" s="9" t="s">
        <v>197</v>
      </c>
      <c r="D41" s="206">
        <v>7</v>
      </c>
      <c r="E41" s="212">
        <v>56.3</v>
      </c>
      <c r="F41" s="6">
        <f t="shared" si="1"/>
        <v>394.09999999999997</v>
      </c>
      <c r="G41" s="6"/>
      <c r="H41" s="6"/>
    </row>
    <row r="42" spans="1:8" ht="15" customHeight="1" x14ac:dyDescent="0.25">
      <c r="A42" s="36">
        <v>36</v>
      </c>
      <c r="B42" s="68" t="s">
        <v>68</v>
      </c>
      <c r="C42" s="9" t="s">
        <v>180</v>
      </c>
      <c r="D42" s="206">
        <v>14</v>
      </c>
      <c r="E42" s="231">
        <v>56.3</v>
      </c>
      <c r="F42" s="6">
        <f t="shared" si="1"/>
        <v>788.19999999999993</v>
      </c>
      <c r="G42" s="6"/>
      <c r="H42" s="6"/>
    </row>
    <row r="43" spans="1:8" ht="15" customHeight="1" x14ac:dyDescent="0.25">
      <c r="A43" s="36">
        <v>37</v>
      </c>
      <c r="B43" s="68" t="s">
        <v>69</v>
      </c>
      <c r="C43" s="9" t="s">
        <v>186</v>
      </c>
      <c r="D43" s="206">
        <v>8</v>
      </c>
      <c r="E43" s="219">
        <v>56</v>
      </c>
      <c r="F43" s="6">
        <f t="shared" si="1"/>
        <v>448</v>
      </c>
      <c r="G43" s="6"/>
      <c r="H43" s="6"/>
    </row>
    <row r="44" spans="1:8" ht="15" customHeight="1" x14ac:dyDescent="0.25">
      <c r="A44" s="36">
        <v>38</v>
      </c>
      <c r="B44" s="68" t="s">
        <v>69</v>
      </c>
      <c r="C44" s="9" t="s">
        <v>100</v>
      </c>
      <c r="D44" s="206">
        <v>5</v>
      </c>
      <c r="E44" s="212">
        <v>55.6</v>
      </c>
      <c r="F44" s="6">
        <f t="shared" si="1"/>
        <v>278</v>
      </c>
      <c r="G44" s="6"/>
      <c r="H44" s="6"/>
    </row>
    <row r="45" spans="1:8" ht="15" customHeight="1" x14ac:dyDescent="0.25">
      <c r="A45" s="36">
        <v>39</v>
      </c>
      <c r="B45" s="68" t="s">
        <v>70</v>
      </c>
      <c r="C45" s="9" t="s">
        <v>158</v>
      </c>
      <c r="D45" s="206">
        <v>20</v>
      </c>
      <c r="E45" s="212">
        <v>55.6</v>
      </c>
      <c r="F45" s="6">
        <f t="shared" si="1"/>
        <v>1112</v>
      </c>
      <c r="G45" s="6"/>
      <c r="H45" s="6"/>
    </row>
    <row r="46" spans="1:8" ht="15" customHeight="1" thickBot="1" x14ac:dyDescent="0.3">
      <c r="A46" s="39">
        <v>40</v>
      </c>
      <c r="B46" s="69" t="s">
        <v>70</v>
      </c>
      <c r="C46" s="15" t="s">
        <v>62</v>
      </c>
      <c r="D46" s="209">
        <v>13</v>
      </c>
      <c r="E46" s="220">
        <v>55</v>
      </c>
      <c r="F46" s="6"/>
      <c r="G46" s="6"/>
      <c r="H46" s="6"/>
    </row>
    <row r="47" spans="1:8" ht="15" customHeight="1" x14ac:dyDescent="0.25">
      <c r="A47" s="38">
        <v>41</v>
      </c>
      <c r="B47" s="67" t="s">
        <v>65</v>
      </c>
      <c r="C47" s="13" t="s">
        <v>84</v>
      </c>
      <c r="D47" s="208">
        <v>5</v>
      </c>
      <c r="E47" s="215">
        <v>54.8</v>
      </c>
      <c r="F47" s="6">
        <f>E47*D47</f>
        <v>274</v>
      </c>
      <c r="G47" s="6"/>
      <c r="H47" s="6"/>
    </row>
    <row r="48" spans="1:8" ht="15" customHeight="1" x14ac:dyDescent="0.25">
      <c r="A48" s="36">
        <v>42</v>
      </c>
      <c r="B48" s="68" t="s">
        <v>70</v>
      </c>
      <c r="C48" s="9" t="s">
        <v>196</v>
      </c>
      <c r="D48" s="206">
        <v>8</v>
      </c>
      <c r="E48" s="212">
        <v>54.1</v>
      </c>
      <c r="F48" s="6">
        <f>E48*D48</f>
        <v>432.8</v>
      </c>
      <c r="G48" s="6"/>
      <c r="H48" s="6"/>
    </row>
    <row r="49" spans="1:8" ht="15" customHeight="1" x14ac:dyDescent="0.25">
      <c r="A49" s="36">
        <v>43</v>
      </c>
      <c r="B49" s="68" t="s">
        <v>66</v>
      </c>
      <c r="C49" s="9" t="s">
        <v>8</v>
      </c>
      <c r="D49" s="206">
        <v>9</v>
      </c>
      <c r="E49" s="213">
        <v>54.1</v>
      </c>
      <c r="F49" s="6">
        <f>E49*D49</f>
        <v>486.90000000000003</v>
      </c>
      <c r="G49" s="6"/>
      <c r="H49" s="6"/>
    </row>
    <row r="50" spans="1:8" ht="15" customHeight="1" x14ac:dyDescent="0.25">
      <c r="A50" s="36">
        <v>44</v>
      </c>
      <c r="B50" s="68" t="s">
        <v>71</v>
      </c>
      <c r="C50" s="9" t="s">
        <v>106</v>
      </c>
      <c r="D50" s="206">
        <v>1</v>
      </c>
      <c r="E50" s="213">
        <v>54</v>
      </c>
      <c r="F50" s="6">
        <f>E50*D50</f>
        <v>54</v>
      </c>
      <c r="G50" s="6"/>
      <c r="H50" s="6"/>
    </row>
    <row r="51" spans="1:8" ht="15" customHeight="1" x14ac:dyDescent="0.25">
      <c r="A51" s="36">
        <v>45</v>
      </c>
      <c r="B51" s="68" t="s">
        <v>65</v>
      </c>
      <c r="C51" s="838" t="s">
        <v>81</v>
      </c>
      <c r="D51" s="206">
        <v>11</v>
      </c>
      <c r="E51" s="213">
        <v>53.727272727272727</v>
      </c>
      <c r="F51" s="6">
        <f>E51*D51</f>
        <v>591</v>
      </c>
      <c r="G51" s="6"/>
      <c r="H51" s="6"/>
    </row>
    <row r="52" spans="1:8" ht="15" customHeight="1" x14ac:dyDescent="0.25">
      <c r="A52" s="36">
        <v>46</v>
      </c>
      <c r="B52" s="68" t="s">
        <v>69</v>
      </c>
      <c r="C52" s="9" t="s">
        <v>97</v>
      </c>
      <c r="D52" s="206">
        <v>14</v>
      </c>
      <c r="E52" s="213">
        <v>53.6</v>
      </c>
      <c r="F52" s="6"/>
      <c r="G52" s="6"/>
      <c r="H52" s="6"/>
    </row>
    <row r="53" spans="1:8" ht="15" customHeight="1" x14ac:dyDescent="0.25">
      <c r="A53" s="36">
        <v>47</v>
      </c>
      <c r="B53" s="68" t="s">
        <v>70</v>
      </c>
      <c r="C53" s="9" t="s">
        <v>188</v>
      </c>
      <c r="D53" s="206">
        <v>17</v>
      </c>
      <c r="E53" s="212">
        <v>53.5</v>
      </c>
      <c r="F53" s="6">
        <f>E53*D53</f>
        <v>909.5</v>
      </c>
      <c r="G53" s="6"/>
      <c r="H53" s="6"/>
    </row>
    <row r="54" spans="1:8" ht="15" customHeight="1" x14ac:dyDescent="0.25">
      <c r="A54" s="36">
        <v>48</v>
      </c>
      <c r="B54" s="781" t="s">
        <v>68</v>
      </c>
      <c r="C54" s="868" t="s">
        <v>94</v>
      </c>
      <c r="D54" s="206">
        <v>3</v>
      </c>
      <c r="E54" s="213">
        <v>53</v>
      </c>
      <c r="F54" s="6">
        <f>E54*D54</f>
        <v>159</v>
      </c>
      <c r="G54" s="6"/>
      <c r="H54" s="6"/>
    </row>
    <row r="55" spans="1:8" ht="15" customHeight="1" x14ac:dyDescent="0.25">
      <c r="A55" s="36">
        <v>49</v>
      </c>
      <c r="B55" s="781" t="s">
        <v>66</v>
      </c>
      <c r="C55" s="9" t="s">
        <v>13</v>
      </c>
      <c r="D55" s="206">
        <v>6</v>
      </c>
      <c r="E55" s="219">
        <v>52.8</v>
      </c>
      <c r="F55" s="6">
        <f>E55*D55</f>
        <v>316.79999999999995</v>
      </c>
      <c r="G55" s="6"/>
      <c r="H55" s="6"/>
    </row>
    <row r="56" spans="1:8" ht="15" customHeight="1" thickBot="1" x14ac:dyDescent="0.3">
      <c r="A56" s="39">
        <v>50</v>
      </c>
      <c r="B56" s="69" t="s">
        <v>65</v>
      </c>
      <c r="C56" s="842" t="s">
        <v>172</v>
      </c>
      <c r="D56" s="209">
        <v>14</v>
      </c>
      <c r="E56" s="220">
        <v>52.8</v>
      </c>
      <c r="F56" s="6">
        <f>E56*D56</f>
        <v>739.19999999999993</v>
      </c>
      <c r="G56" s="6"/>
      <c r="H56" s="6"/>
    </row>
    <row r="57" spans="1:8" ht="15" customHeight="1" x14ac:dyDescent="0.25">
      <c r="A57" s="38">
        <v>51</v>
      </c>
      <c r="B57" s="67" t="s">
        <v>68</v>
      </c>
      <c r="C57" s="13" t="s">
        <v>181</v>
      </c>
      <c r="D57" s="208">
        <v>6</v>
      </c>
      <c r="E57" s="787">
        <v>52.2</v>
      </c>
      <c r="F57" s="6">
        <f>E57*D57</f>
        <v>313.20000000000005</v>
      </c>
      <c r="G57" s="6"/>
      <c r="H57" s="6"/>
    </row>
    <row r="58" spans="1:8" ht="15" customHeight="1" x14ac:dyDescent="0.25">
      <c r="A58" s="36">
        <v>52</v>
      </c>
      <c r="B58" s="68" t="s">
        <v>70</v>
      </c>
      <c r="C58" s="9" t="s">
        <v>190</v>
      </c>
      <c r="D58" s="206">
        <v>6</v>
      </c>
      <c r="E58" s="213">
        <v>52.2</v>
      </c>
      <c r="F58" s="6"/>
      <c r="G58" s="6"/>
      <c r="H58" s="6"/>
    </row>
    <row r="59" spans="1:8" ht="15" customHeight="1" x14ac:dyDescent="0.25">
      <c r="A59" s="36">
        <v>53</v>
      </c>
      <c r="B59" s="781" t="s">
        <v>71</v>
      </c>
      <c r="C59" s="9" t="s">
        <v>167</v>
      </c>
      <c r="D59" s="206">
        <v>19</v>
      </c>
      <c r="E59" s="232">
        <v>52.05263157894737</v>
      </c>
      <c r="F59" s="6">
        <f>E59*D59</f>
        <v>989</v>
      </c>
      <c r="G59" s="6"/>
      <c r="H59" s="6"/>
    </row>
    <row r="60" spans="1:8" ht="15" customHeight="1" x14ac:dyDescent="0.25">
      <c r="A60" s="36">
        <v>54</v>
      </c>
      <c r="B60" s="68" t="s">
        <v>68</v>
      </c>
      <c r="C60" s="9" t="s">
        <v>26</v>
      </c>
      <c r="D60" s="206">
        <v>1</v>
      </c>
      <c r="E60" s="212">
        <v>52</v>
      </c>
      <c r="F60" s="6">
        <f>E60*D60</f>
        <v>52</v>
      </c>
      <c r="G60" s="6"/>
      <c r="H60" s="6"/>
    </row>
    <row r="61" spans="1:8" ht="15" customHeight="1" x14ac:dyDescent="0.25">
      <c r="A61" s="36">
        <v>55</v>
      </c>
      <c r="B61" s="68" t="s">
        <v>67</v>
      </c>
      <c r="C61" s="9" t="s">
        <v>114</v>
      </c>
      <c r="D61" s="206">
        <v>3</v>
      </c>
      <c r="E61" s="213">
        <v>52</v>
      </c>
      <c r="F61" s="6"/>
      <c r="G61" s="6"/>
      <c r="H61" s="6"/>
    </row>
    <row r="62" spans="1:8" ht="15" customHeight="1" x14ac:dyDescent="0.25">
      <c r="A62" s="36">
        <v>56</v>
      </c>
      <c r="B62" s="68" t="s">
        <v>68</v>
      </c>
      <c r="C62" s="223" t="s">
        <v>182</v>
      </c>
      <c r="D62" s="206">
        <v>7</v>
      </c>
      <c r="E62" s="212">
        <v>52</v>
      </c>
      <c r="F62" s="6">
        <f>E58*D58</f>
        <v>313.20000000000005</v>
      </c>
      <c r="G62" s="6"/>
      <c r="H62" s="6"/>
    </row>
    <row r="63" spans="1:8" ht="15" customHeight="1" x14ac:dyDescent="0.25">
      <c r="A63" s="36">
        <v>57</v>
      </c>
      <c r="B63" s="68" t="s">
        <v>67</v>
      </c>
      <c r="C63" s="9" t="s">
        <v>16</v>
      </c>
      <c r="D63" s="206">
        <v>5</v>
      </c>
      <c r="E63" s="213">
        <v>51.6</v>
      </c>
      <c r="F63" s="6">
        <f>E61*D61</f>
        <v>156</v>
      </c>
      <c r="G63" s="6"/>
      <c r="H63" s="6"/>
    </row>
    <row r="64" spans="1:8" ht="15" customHeight="1" x14ac:dyDescent="0.25">
      <c r="A64" s="36">
        <v>58</v>
      </c>
      <c r="B64" s="68" t="s">
        <v>70</v>
      </c>
      <c r="C64" s="9" t="s">
        <v>159</v>
      </c>
      <c r="D64" s="206">
        <v>14</v>
      </c>
      <c r="E64" s="212">
        <v>51.6</v>
      </c>
      <c r="F64" s="6">
        <f>E64*D64</f>
        <v>722.4</v>
      </c>
      <c r="G64" s="6"/>
      <c r="H64" s="6"/>
    </row>
    <row r="65" spans="1:8" ht="15" customHeight="1" x14ac:dyDescent="0.25">
      <c r="A65" s="36">
        <v>59</v>
      </c>
      <c r="B65" s="68" t="s">
        <v>70</v>
      </c>
      <c r="C65" s="9" t="s">
        <v>52</v>
      </c>
      <c r="D65" s="206">
        <v>5</v>
      </c>
      <c r="E65" s="213">
        <v>51.6</v>
      </c>
      <c r="F65" s="6">
        <f>E63*D63</f>
        <v>258</v>
      </c>
      <c r="G65" s="6"/>
      <c r="H65" s="6"/>
    </row>
    <row r="66" spans="1:8" ht="15" customHeight="1" thickBot="1" x14ac:dyDescent="0.3">
      <c r="A66" s="39">
        <v>60</v>
      </c>
      <c r="B66" s="69" t="s">
        <v>67</v>
      </c>
      <c r="C66" s="15" t="s">
        <v>15</v>
      </c>
      <c r="D66" s="209">
        <v>1</v>
      </c>
      <c r="E66" s="216">
        <v>51</v>
      </c>
      <c r="F66" s="6">
        <f t="shared" ref="F66:F73" si="2">E66*D66</f>
        <v>51</v>
      </c>
      <c r="G66" s="6"/>
      <c r="H66" s="6"/>
    </row>
    <row r="67" spans="1:8" ht="15" customHeight="1" x14ac:dyDescent="0.25">
      <c r="A67" s="38">
        <v>61</v>
      </c>
      <c r="B67" s="67" t="s">
        <v>70</v>
      </c>
      <c r="C67" s="13" t="s">
        <v>160</v>
      </c>
      <c r="D67" s="208">
        <v>17</v>
      </c>
      <c r="E67" s="217">
        <v>51</v>
      </c>
      <c r="F67" s="6">
        <f t="shared" si="2"/>
        <v>867</v>
      </c>
      <c r="G67" s="6"/>
      <c r="H67" s="6"/>
    </row>
    <row r="68" spans="1:8" ht="15" customHeight="1" x14ac:dyDescent="0.25">
      <c r="A68" s="36">
        <v>62</v>
      </c>
      <c r="B68" s="68" t="s">
        <v>66</v>
      </c>
      <c r="C68" s="9" t="s">
        <v>176</v>
      </c>
      <c r="D68" s="206">
        <v>6</v>
      </c>
      <c r="E68" s="212">
        <v>50.8</v>
      </c>
      <c r="F68" s="6">
        <f t="shared" si="2"/>
        <v>304.79999999999995</v>
      </c>
      <c r="G68" s="6"/>
      <c r="H68" s="6"/>
    </row>
    <row r="69" spans="1:8" ht="15" customHeight="1" x14ac:dyDescent="0.25">
      <c r="A69" s="36">
        <v>63</v>
      </c>
      <c r="B69" s="68" t="s">
        <v>68</v>
      </c>
      <c r="C69" s="223" t="s">
        <v>92</v>
      </c>
      <c r="D69" s="206">
        <v>12</v>
      </c>
      <c r="E69" s="214">
        <v>50.5</v>
      </c>
      <c r="F69" s="6">
        <f t="shared" si="2"/>
        <v>606</v>
      </c>
      <c r="G69" s="6"/>
      <c r="H69" s="6"/>
    </row>
    <row r="70" spans="1:8" ht="15" customHeight="1" x14ac:dyDescent="0.25">
      <c r="A70" s="36">
        <v>64</v>
      </c>
      <c r="B70" s="68" t="s">
        <v>67</v>
      </c>
      <c r="C70" s="223" t="s">
        <v>155</v>
      </c>
      <c r="D70" s="206">
        <v>7</v>
      </c>
      <c r="E70" s="235">
        <v>50.4</v>
      </c>
      <c r="F70" s="6">
        <f t="shared" si="2"/>
        <v>352.8</v>
      </c>
      <c r="G70" s="6"/>
      <c r="H70" s="6"/>
    </row>
    <row r="71" spans="1:8" ht="15" customHeight="1" x14ac:dyDescent="0.25">
      <c r="A71" s="36">
        <v>65</v>
      </c>
      <c r="B71" s="68" t="s">
        <v>65</v>
      </c>
      <c r="C71" s="223" t="s">
        <v>78</v>
      </c>
      <c r="D71" s="206">
        <v>3</v>
      </c>
      <c r="E71" s="213">
        <v>50</v>
      </c>
      <c r="F71" s="6">
        <f t="shared" si="2"/>
        <v>150</v>
      </c>
      <c r="G71" s="6"/>
      <c r="H71" s="6"/>
    </row>
    <row r="72" spans="1:8" ht="15" customHeight="1" x14ac:dyDescent="0.25">
      <c r="A72" s="36">
        <v>66</v>
      </c>
      <c r="B72" s="68" t="s">
        <v>69</v>
      </c>
      <c r="C72" s="9" t="s">
        <v>34</v>
      </c>
      <c r="D72" s="206">
        <v>6</v>
      </c>
      <c r="E72" s="221">
        <v>50</v>
      </c>
      <c r="F72" s="6">
        <f t="shared" si="2"/>
        <v>300</v>
      </c>
      <c r="G72" s="6"/>
      <c r="H72" s="6"/>
    </row>
    <row r="73" spans="1:8" ht="15" customHeight="1" x14ac:dyDescent="0.25">
      <c r="A73" s="36">
        <v>67</v>
      </c>
      <c r="B73" s="68" t="s">
        <v>70</v>
      </c>
      <c r="C73" s="9" t="s">
        <v>195</v>
      </c>
      <c r="D73" s="206">
        <v>7</v>
      </c>
      <c r="E73" s="213">
        <v>49.8</v>
      </c>
      <c r="F73" s="6">
        <f t="shared" si="2"/>
        <v>348.59999999999997</v>
      </c>
      <c r="G73" s="6"/>
      <c r="H73" s="6"/>
    </row>
    <row r="74" spans="1:8" ht="15" customHeight="1" x14ac:dyDescent="0.25">
      <c r="A74" s="36">
        <v>68</v>
      </c>
      <c r="B74" s="68" t="s">
        <v>71</v>
      </c>
      <c r="C74" s="9" t="s">
        <v>63</v>
      </c>
      <c r="D74" s="206">
        <v>2</v>
      </c>
      <c r="E74" s="213">
        <v>49.5</v>
      </c>
      <c r="F74" s="6"/>
      <c r="G74" s="6"/>
      <c r="H74" s="6"/>
    </row>
    <row r="75" spans="1:8" ht="15" customHeight="1" x14ac:dyDescent="0.25">
      <c r="A75" s="36">
        <v>69</v>
      </c>
      <c r="B75" s="486" t="s">
        <v>70</v>
      </c>
      <c r="C75" s="9" t="s">
        <v>191</v>
      </c>
      <c r="D75" s="206">
        <v>13</v>
      </c>
      <c r="E75" s="212">
        <v>48.7</v>
      </c>
      <c r="F75" s="6">
        <f>E75*D75</f>
        <v>633.1</v>
      </c>
      <c r="G75" s="6"/>
      <c r="H75" s="6"/>
    </row>
    <row r="76" spans="1:8" ht="15" customHeight="1" thickBot="1" x14ac:dyDescent="0.3">
      <c r="A76" s="39">
        <v>70</v>
      </c>
      <c r="B76" s="69" t="s">
        <v>67</v>
      </c>
      <c r="C76" s="15" t="s">
        <v>23</v>
      </c>
      <c r="D76" s="209">
        <v>8</v>
      </c>
      <c r="E76" s="788">
        <v>48.1</v>
      </c>
      <c r="F76" s="6">
        <f>E74*D74</f>
        <v>99</v>
      </c>
      <c r="G76" s="6"/>
      <c r="H76" s="6"/>
    </row>
    <row r="77" spans="1:8" ht="15" customHeight="1" x14ac:dyDescent="0.25">
      <c r="A77" s="38">
        <v>71</v>
      </c>
      <c r="B77" s="67" t="s">
        <v>70</v>
      </c>
      <c r="C77" s="13" t="s">
        <v>168</v>
      </c>
      <c r="D77" s="208">
        <v>13</v>
      </c>
      <c r="E77" s="215">
        <v>48.1</v>
      </c>
      <c r="F77" s="6">
        <f t="shared" ref="F77:F99" si="3">E77*D77</f>
        <v>625.30000000000007</v>
      </c>
      <c r="G77" s="6"/>
      <c r="H77" s="6"/>
    </row>
    <row r="78" spans="1:8" ht="15" customHeight="1" x14ac:dyDescent="0.25">
      <c r="A78" s="36">
        <v>72</v>
      </c>
      <c r="B78" s="68" t="s">
        <v>70</v>
      </c>
      <c r="C78" s="9" t="s">
        <v>44</v>
      </c>
      <c r="D78" s="206">
        <v>18</v>
      </c>
      <c r="E78" s="213">
        <v>48</v>
      </c>
      <c r="F78" s="6">
        <f t="shared" si="3"/>
        <v>864</v>
      </c>
      <c r="G78" s="6"/>
      <c r="H78" s="6"/>
    </row>
    <row r="79" spans="1:8" ht="15" customHeight="1" x14ac:dyDescent="0.25">
      <c r="A79" s="36">
        <v>73</v>
      </c>
      <c r="B79" s="68" t="s">
        <v>66</v>
      </c>
      <c r="C79" s="9" t="s">
        <v>9</v>
      </c>
      <c r="D79" s="206">
        <v>1</v>
      </c>
      <c r="E79" s="212">
        <v>47</v>
      </c>
      <c r="F79" s="6">
        <f t="shared" si="3"/>
        <v>47</v>
      </c>
      <c r="G79" s="6"/>
      <c r="H79" s="6"/>
    </row>
    <row r="80" spans="1:8" ht="15" customHeight="1" x14ac:dyDescent="0.25">
      <c r="A80" s="36">
        <v>74</v>
      </c>
      <c r="B80" s="68" t="s">
        <v>69</v>
      </c>
      <c r="C80" s="9" t="s">
        <v>185</v>
      </c>
      <c r="D80" s="206">
        <v>7</v>
      </c>
      <c r="E80" s="212">
        <v>46.9</v>
      </c>
      <c r="F80" s="6">
        <f t="shared" si="3"/>
        <v>328.3</v>
      </c>
      <c r="G80" s="6"/>
      <c r="H80" s="6"/>
    </row>
    <row r="81" spans="1:8" ht="15" customHeight="1" x14ac:dyDescent="0.25">
      <c r="A81" s="36">
        <v>75</v>
      </c>
      <c r="B81" s="68" t="s">
        <v>66</v>
      </c>
      <c r="C81" s="9" t="s">
        <v>10</v>
      </c>
      <c r="D81" s="226">
        <v>3</v>
      </c>
      <c r="E81" s="213">
        <v>46.7</v>
      </c>
      <c r="F81" s="6">
        <f t="shared" si="3"/>
        <v>140.10000000000002</v>
      </c>
      <c r="G81" s="6"/>
      <c r="H81" s="6"/>
    </row>
    <row r="82" spans="1:8" ht="15" customHeight="1" x14ac:dyDescent="0.25">
      <c r="A82" s="36">
        <v>76</v>
      </c>
      <c r="B82" s="68" t="s">
        <v>68</v>
      </c>
      <c r="C82" s="9" t="s">
        <v>25</v>
      </c>
      <c r="D82" s="206">
        <v>3</v>
      </c>
      <c r="E82" s="214">
        <v>46</v>
      </c>
      <c r="F82" s="6">
        <f t="shared" si="3"/>
        <v>138</v>
      </c>
      <c r="G82" s="6"/>
      <c r="H82" s="6"/>
    </row>
    <row r="83" spans="1:8" ht="15" customHeight="1" x14ac:dyDescent="0.25">
      <c r="A83" s="36">
        <v>77</v>
      </c>
      <c r="B83" s="68" t="s">
        <v>70</v>
      </c>
      <c r="C83" s="9" t="s">
        <v>56</v>
      </c>
      <c r="D83" s="206">
        <v>8</v>
      </c>
      <c r="E83" s="219">
        <v>45.4</v>
      </c>
      <c r="F83" s="6">
        <f t="shared" si="3"/>
        <v>363.2</v>
      </c>
      <c r="G83" s="6"/>
      <c r="H83" s="6"/>
    </row>
    <row r="84" spans="1:8" ht="15" customHeight="1" x14ac:dyDescent="0.25">
      <c r="A84" s="36">
        <v>78</v>
      </c>
      <c r="B84" s="68" t="s">
        <v>68</v>
      </c>
      <c r="C84" s="9" t="s">
        <v>139</v>
      </c>
      <c r="D84" s="206">
        <v>9</v>
      </c>
      <c r="E84" s="213">
        <v>45.3</v>
      </c>
      <c r="F84" s="6">
        <f t="shared" si="3"/>
        <v>407.7</v>
      </c>
      <c r="G84" s="6"/>
      <c r="H84" s="6"/>
    </row>
    <row r="85" spans="1:8" ht="15" customHeight="1" x14ac:dyDescent="0.25">
      <c r="A85" s="36">
        <v>79</v>
      </c>
      <c r="B85" s="68" t="s">
        <v>67</v>
      </c>
      <c r="C85" s="9" t="s">
        <v>179</v>
      </c>
      <c r="D85" s="206">
        <v>10</v>
      </c>
      <c r="E85" s="212">
        <v>45.3</v>
      </c>
      <c r="F85" s="6">
        <f t="shared" si="3"/>
        <v>453</v>
      </c>
      <c r="G85" s="6"/>
      <c r="H85" s="6"/>
    </row>
    <row r="86" spans="1:8" ht="15" customHeight="1" thickBot="1" x14ac:dyDescent="0.3">
      <c r="A86" s="39">
        <v>80</v>
      </c>
      <c r="B86" s="69" t="s">
        <v>68</v>
      </c>
      <c r="C86" s="15" t="s">
        <v>27</v>
      </c>
      <c r="D86" s="209">
        <v>2</v>
      </c>
      <c r="E86" s="220">
        <v>45</v>
      </c>
      <c r="F86" s="6">
        <f t="shared" si="3"/>
        <v>90</v>
      </c>
      <c r="G86" s="6"/>
      <c r="H86" s="6"/>
    </row>
    <row r="87" spans="1:8" ht="15" customHeight="1" x14ac:dyDescent="0.25">
      <c r="A87" s="38">
        <v>81</v>
      </c>
      <c r="B87" s="67" t="s">
        <v>69</v>
      </c>
      <c r="C87" s="13" t="s">
        <v>184</v>
      </c>
      <c r="D87" s="208">
        <v>3</v>
      </c>
      <c r="E87" s="215">
        <v>42</v>
      </c>
      <c r="F87" s="6">
        <f t="shared" si="3"/>
        <v>126</v>
      </c>
      <c r="G87" s="6"/>
      <c r="H87" s="6"/>
    </row>
    <row r="88" spans="1:8" ht="15" customHeight="1" x14ac:dyDescent="0.25">
      <c r="A88" s="36">
        <v>82</v>
      </c>
      <c r="B88" s="68" t="s">
        <v>69</v>
      </c>
      <c r="C88" s="9" t="s">
        <v>98</v>
      </c>
      <c r="D88" s="206">
        <v>6</v>
      </c>
      <c r="E88" s="212">
        <v>42</v>
      </c>
      <c r="F88" s="6">
        <f t="shared" si="3"/>
        <v>252</v>
      </c>
      <c r="G88" s="6"/>
      <c r="H88" s="6"/>
    </row>
    <row r="89" spans="1:8" ht="15" customHeight="1" x14ac:dyDescent="0.25">
      <c r="A89" s="36">
        <v>83</v>
      </c>
      <c r="B89" s="68" t="s">
        <v>67</v>
      </c>
      <c r="C89" s="9" t="s">
        <v>89</v>
      </c>
      <c r="D89" s="206">
        <v>4</v>
      </c>
      <c r="E89" s="212">
        <v>41.8</v>
      </c>
      <c r="F89" s="6">
        <f t="shared" si="3"/>
        <v>167.2</v>
      </c>
      <c r="G89" s="6"/>
      <c r="H89" s="6"/>
    </row>
    <row r="90" spans="1:8" ht="15" customHeight="1" x14ac:dyDescent="0.25">
      <c r="A90" s="36">
        <v>84</v>
      </c>
      <c r="B90" s="68" t="s">
        <v>66</v>
      </c>
      <c r="C90" s="9" t="s">
        <v>175</v>
      </c>
      <c r="D90" s="226">
        <v>14</v>
      </c>
      <c r="E90" s="213">
        <v>40.6</v>
      </c>
      <c r="F90" s="6">
        <f t="shared" si="3"/>
        <v>568.4</v>
      </c>
      <c r="G90" s="6"/>
      <c r="H90" s="6"/>
    </row>
    <row r="91" spans="1:8" ht="15" customHeight="1" x14ac:dyDescent="0.25">
      <c r="A91" s="36">
        <v>85</v>
      </c>
      <c r="B91" s="68" t="s">
        <v>70</v>
      </c>
      <c r="C91" s="9" t="s">
        <v>47</v>
      </c>
      <c r="D91" s="206">
        <v>2</v>
      </c>
      <c r="E91" s="213">
        <v>40</v>
      </c>
      <c r="F91" s="6">
        <f t="shared" si="3"/>
        <v>80</v>
      </c>
      <c r="G91" s="6"/>
      <c r="H91" s="6"/>
    </row>
    <row r="92" spans="1:8" ht="15" customHeight="1" x14ac:dyDescent="0.25">
      <c r="A92" s="36">
        <v>86</v>
      </c>
      <c r="B92" s="68" t="s">
        <v>69</v>
      </c>
      <c r="C92" s="9" t="s">
        <v>183</v>
      </c>
      <c r="D92" s="206">
        <v>11</v>
      </c>
      <c r="E92" s="212">
        <v>39.700000000000003</v>
      </c>
      <c r="F92" s="6">
        <f t="shared" si="3"/>
        <v>436.70000000000005</v>
      </c>
      <c r="G92" s="6"/>
      <c r="H92" s="6"/>
    </row>
    <row r="93" spans="1:8" ht="15" customHeight="1" x14ac:dyDescent="0.25">
      <c r="A93" s="36">
        <v>87</v>
      </c>
      <c r="B93" s="68" t="s">
        <v>65</v>
      </c>
      <c r="C93" s="9" t="s">
        <v>170</v>
      </c>
      <c r="D93" s="206">
        <v>9</v>
      </c>
      <c r="E93" s="212">
        <v>39.444444444444443</v>
      </c>
      <c r="F93" s="6">
        <f t="shared" si="3"/>
        <v>355</v>
      </c>
      <c r="G93" s="6"/>
      <c r="H93" s="6"/>
    </row>
    <row r="94" spans="1:8" ht="15" customHeight="1" x14ac:dyDescent="0.25">
      <c r="A94" s="36">
        <v>88</v>
      </c>
      <c r="B94" s="781" t="s">
        <v>71</v>
      </c>
      <c r="C94" s="9" t="s">
        <v>174</v>
      </c>
      <c r="D94" s="206">
        <v>5</v>
      </c>
      <c r="E94" s="213">
        <v>38.6</v>
      </c>
      <c r="F94" s="6">
        <f t="shared" si="3"/>
        <v>193</v>
      </c>
      <c r="G94" s="6"/>
      <c r="H94" s="6"/>
    </row>
    <row r="95" spans="1:8" ht="15" customHeight="1" x14ac:dyDescent="0.25">
      <c r="A95" s="36">
        <v>89</v>
      </c>
      <c r="B95" s="68" t="s">
        <v>66</v>
      </c>
      <c r="C95" s="9" t="s">
        <v>74</v>
      </c>
      <c r="D95" s="206">
        <v>2</v>
      </c>
      <c r="E95" s="213">
        <v>38.5</v>
      </c>
      <c r="F95" s="6">
        <f t="shared" si="3"/>
        <v>77</v>
      </c>
      <c r="G95" s="6"/>
      <c r="H95" s="6"/>
    </row>
    <row r="96" spans="1:8" ht="15" customHeight="1" thickBot="1" x14ac:dyDescent="0.3">
      <c r="A96" s="39">
        <v>90</v>
      </c>
      <c r="B96" s="69" t="s">
        <v>65</v>
      </c>
      <c r="C96" s="15" t="s">
        <v>173</v>
      </c>
      <c r="D96" s="209">
        <v>6</v>
      </c>
      <c r="E96" s="220">
        <v>38.333333333333336</v>
      </c>
      <c r="F96" s="6">
        <f t="shared" si="3"/>
        <v>230</v>
      </c>
      <c r="G96" s="6"/>
      <c r="H96" s="6"/>
    </row>
    <row r="97" spans="1:8" ht="15" customHeight="1" x14ac:dyDescent="0.25">
      <c r="A97" s="38">
        <v>91</v>
      </c>
      <c r="B97" s="67" t="s">
        <v>67</v>
      </c>
      <c r="C97" s="13" t="s">
        <v>177</v>
      </c>
      <c r="D97" s="208">
        <v>5</v>
      </c>
      <c r="E97" s="217">
        <v>38</v>
      </c>
      <c r="F97" s="6">
        <f t="shared" si="3"/>
        <v>190</v>
      </c>
      <c r="G97" s="6"/>
      <c r="H97" s="6"/>
    </row>
    <row r="98" spans="1:8" ht="15" customHeight="1" x14ac:dyDescent="0.25">
      <c r="A98" s="36">
        <v>92</v>
      </c>
      <c r="B98" s="68" t="s">
        <v>70</v>
      </c>
      <c r="C98" s="223" t="s">
        <v>192</v>
      </c>
      <c r="D98" s="206">
        <v>3</v>
      </c>
      <c r="E98" s="213">
        <v>35.299999999999997</v>
      </c>
      <c r="F98" s="6">
        <f t="shared" si="3"/>
        <v>105.89999999999999</v>
      </c>
      <c r="G98" s="6"/>
      <c r="H98" s="6"/>
    </row>
    <row r="99" spans="1:8" ht="15" customHeight="1" x14ac:dyDescent="0.25">
      <c r="A99" s="36">
        <v>93</v>
      </c>
      <c r="B99" s="68" t="s">
        <v>67</v>
      </c>
      <c r="C99" s="9" t="s">
        <v>88</v>
      </c>
      <c r="D99" s="206">
        <v>11</v>
      </c>
      <c r="E99" s="213">
        <v>34.799999999999997</v>
      </c>
      <c r="F99" s="6">
        <f t="shared" si="3"/>
        <v>382.79999999999995</v>
      </c>
      <c r="G99" s="6"/>
      <c r="H99" s="6"/>
    </row>
    <row r="100" spans="1:8" s="481" customFormat="1" ht="15" customHeight="1" x14ac:dyDescent="0.25">
      <c r="A100" s="36">
        <v>94</v>
      </c>
      <c r="B100" s="68" t="s">
        <v>70</v>
      </c>
      <c r="C100" s="223" t="s">
        <v>39</v>
      </c>
      <c r="D100" s="206">
        <v>6</v>
      </c>
      <c r="E100" s="213">
        <v>33.799999999999997</v>
      </c>
      <c r="F100" s="6"/>
      <c r="G100" s="6"/>
      <c r="H100" s="6"/>
    </row>
    <row r="101" spans="1:8" s="481" customFormat="1" ht="15" customHeight="1" thickBot="1" x14ac:dyDescent="0.3">
      <c r="A101" s="39">
        <v>95</v>
      </c>
      <c r="B101" s="780" t="s">
        <v>70</v>
      </c>
      <c r="C101" s="15" t="s">
        <v>198</v>
      </c>
      <c r="D101" s="209">
        <v>7</v>
      </c>
      <c r="E101" s="222">
        <v>21.29</v>
      </c>
      <c r="F101" s="6"/>
      <c r="G101" s="6"/>
      <c r="H101" s="6"/>
    </row>
    <row r="102" spans="1:8" ht="14.45" customHeight="1" x14ac:dyDescent="0.25">
      <c r="A102" s="10"/>
      <c r="B102" s="29"/>
      <c r="C102" s="6"/>
      <c r="D102" s="250" t="s">
        <v>115</v>
      </c>
      <c r="E102" s="193">
        <f>AVERAGE(E7:E101)</f>
        <v>53.274825224944344</v>
      </c>
      <c r="F102" s="6"/>
      <c r="G102" s="6"/>
      <c r="H102" s="6"/>
    </row>
    <row r="103" spans="1:8" x14ac:dyDescent="0.25">
      <c r="A103" s="6"/>
      <c r="B103" s="29"/>
      <c r="C103" s="6"/>
      <c r="D103" s="251" t="s">
        <v>128</v>
      </c>
      <c r="E103" s="70">
        <v>54.04</v>
      </c>
      <c r="F103" s="6"/>
      <c r="G103" s="6"/>
      <c r="H103" s="6"/>
    </row>
    <row r="104" spans="1:8" x14ac:dyDescent="0.25">
      <c r="A104" s="6"/>
      <c r="B104" s="29"/>
      <c r="C104" s="6"/>
      <c r="D104" s="6"/>
      <c r="E104" s="6"/>
      <c r="F104" s="6"/>
      <c r="G104" s="6"/>
      <c r="H104" s="6"/>
    </row>
    <row r="105" spans="1:8" x14ac:dyDescent="0.25">
      <c r="A105" s="6"/>
      <c r="B105" s="29"/>
      <c r="C105" s="6"/>
      <c r="D105" s="6"/>
      <c r="E105" s="6"/>
      <c r="F105" s="6"/>
      <c r="G105" s="6"/>
      <c r="H105" s="6"/>
    </row>
  </sheetData>
  <mergeCells count="1">
    <mergeCell ref="C2:D2"/>
  </mergeCells>
  <conditionalFormatting sqref="E6:E103">
    <cfRule type="cellIs" dxfId="14" priority="490" stopIfTrue="1" operator="equal">
      <formula>$E$102</formula>
    </cfRule>
    <cfRule type="cellIs" dxfId="13" priority="491" stopIfTrue="1" operator="lessThan">
      <formula>50</formula>
    </cfRule>
    <cfRule type="cellIs" dxfId="12" priority="492" stopIfTrue="1" operator="between">
      <formula>50</formula>
      <formula>$E$102</formula>
    </cfRule>
    <cfRule type="cellIs" dxfId="11" priority="493" stopIfTrue="1" operator="between">
      <formula>75</formula>
      <formula>$E$102</formula>
    </cfRule>
    <cfRule type="cellIs" dxfId="10" priority="494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59" sqref="J59"/>
    </sheetView>
  </sheetViews>
  <sheetFormatPr defaultRowHeight="15" x14ac:dyDescent="0.25"/>
  <cols>
    <col min="1" max="1" width="5.7109375" customWidth="1"/>
    <col min="2" max="2" width="9.7109375" style="17" customWidth="1"/>
    <col min="3" max="3" width="31.7109375" customWidth="1"/>
    <col min="4" max="4" width="8.7109375" customWidth="1"/>
    <col min="5" max="9" width="7.7109375" customWidth="1"/>
    <col min="10" max="10" width="8.7109375" customWidth="1"/>
    <col min="11" max="11" width="0" hidden="1" customWidth="1"/>
    <col min="12" max="12" width="6.5703125" customWidth="1"/>
  </cols>
  <sheetData>
    <row r="1" spans="1:14" x14ac:dyDescent="0.25">
      <c r="M1" s="175"/>
      <c r="N1" s="71" t="s">
        <v>129</v>
      </c>
    </row>
    <row r="2" spans="1:14" ht="15.75" x14ac:dyDescent="0.25">
      <c r="A2" s="6"/>
      <c r="C2" s="480" t="s">
        <v>126</v>
      </c>
      <c r="D2" s="225"/>
      <c r="E2" s="225"/>
      <c r="F2" s="225"/>
      <c r="G2" s="225"/>
      <c r="H2" s="6"/>
      <c r="I2" s="6"/>
      <c r="J2" s="66">
        <v>2021</v>
      </c>
      <c r="K2" s="6"/>
      <c r="L2" s="6"/>
      <c r="M2" s="174"/>
      <c r="N2" s="71" t="s">
        <v>130</v>
      </c>
    </row>
    <row r="3" spans="1:14" ht="15.75" thickBot="1" x14ac:dyDescent="0.3">
      <c r="A3" s="6"/>
      <c r="C3" s="37"/>
      <c r="D3" s="6"/>
      <c r="E3" s="6"/>
      <c r="F3" s="6"/>
      <c r="G3" s="6"/>
      <c r="H3" s="6"/>
      <c r="I3" s="6"/>
      <c r="J3" s="6"/>
      <c r="K3" s="6"/>
      <c r="L3" s="6"/>
      <c r="M3" s="173"/>
      <c r="N3" s="71" t="s">
        <v>131</v>
      </c>
    </row>
    <row r="4" spans="1:14" ht="14.45" customHeight="1" x14ac:dyDescent="0.25">
      <c r="A4" s="885" t="s">
        <v>108</v>
      </c>
      <c r="B4" s="918" t="s">
        <v>118</v>
      </c>
      <c r="C4" s="918" t="s">
        <v>0</v>
      </c>
      <c r="D4" s="920" t="s">
        <v>1</v>
      </c>
      <c r="E4" s="913" t="s">
        <v>166</v>
      </c>
      <c r="F4" s="914"/>
      <c r="G4" s="914"/>
      <c r="H4" s="914"/>
      <c r="I4" s="915"/>
      <c r="J4" s="916" t="s">
        <v>140</v>
      </c>
      <c r="K4" s="6"/>
      <c r="L4" s="6"/>
      <c r="M4" s="170"/>
      <c r="N4" s="71" t="s">
        <v>132</v>
      </c>
    </row>
    <row r="5" spans="1:14" ht="30" customHeight="1" thickBot="1" x14ac:dyDescent="0.3">
      <c r="A5" s="886"/>
      <c r="B5" s="919" t="s">
        <v>127</v>
      </c>
      <c r="C5" s="919"/>
      <c r="D5" s="921"/>
      <c r="E5" s="600" t="s">
        <v>107</v>
      </c>
      <c r="F5" s="601" t="s">
        <v>141</v>
      </c>
      <c r="G5" s="601" t="s">
        <v>142</v>
      </c>
      <c r="H5" s="601" t="s">
        <v>2</v>
      </c>
      <c r="I5" s="601">
        <v>100</v>
      </c>
      <c r="J5" s="917"/>
      <c r="K5" s="6"/>
      <c r="L5" s="6"/>
      <c r="M5" s="6"/>
    </row>
    <row r="6" spans="1:14" ht="15" customHeight="1" thickBot="1" x14ac:dyDescent="0.3">
      <c r="A6" s="177"/>
      <c r="B6" s="179"/>
      <c r="C6" s="197" t="s">
        <v>143</v>
      </c>
      <c r="D6" s="198">
        <f t="shared" ref="D6:I6" si="0">D7+D8+D17+D30+D46+D60+D72+D100</f>
        <v>779</v>
      </c>
      <c r="E6" s="198">
        <f t="shared" si="0"/>
        <v>70</v>
      </c>
      <c r="F6" s="198">
        <f t="shared" si="0"/>
        <v>535</v>
      </c>
      <c r="G6" s="198">
        <f t="shared" si="0"/>
        <v>88</v>
      </c>
      <c r="H6" s="198">
        <f t="shared" si="0"/>
        <v>84</v>
      </c>
      <c r="I6" s="198">
        <f t="shared" si="0"/>
        <v>2</v>
      </c>
      <c r="J6" s="199">
        <v>54.04</v>
      </c>
      <c r="K6" s="6">
        <f>J12*D12</f>
        <v>150</v>
      </c>
      <c r="L6" s="6"/>
      <c r="M6" s="6"/>
    </row>
    <row r="7" spans="1:14" ht="15" customHeight="1" thickBot="1" x14ac:dyDescent="0.3">
      <c r="A7" s="176">
        <v>1</v>
      </c>
      <c r="B7" s="194">
        <v>50050</v>
      </c>
      <c r="C7" s="202" t="s">
        <v>34</v>
      </c>
      <c r="D7" s="203">
        <v>6</v>
      </c>
      <c r="E7" s="203"/>
      <c r="F7" s="203">
        <v>5</v>
      </c>
      <c r="G7" s="203">
        <v>1</v>
      </c>
      <c r="H7" s="203"/>
      <c r="I7" s="203"/>
      <c r="J7" s="204">
        <v>50</v>
      </c>
      <c r="K7" s="6">
        <f>J9*D9</f>
        <v>739.19999999999993</v>
      </c>
      <c r="L7" s="6"/>
      <c r="M7" s="6"/>
    </row>
    <row r="8" spans="1:14" ht="15" customHeight="1" thickBot="1" x14ac:dyDescent="0.3">
      <c r="A8" s="181"/>
      <c r="B8" s="182"/>
      <c r="C8" s="200" t="s">
        <v>144</v>
      </c>
      <c r="D8" s="201">
        <f t="shared" ref="D8:I8" si="1">SUM(D9:D16)</f>
        <v>57</v>
      </c>
      <c r="E8" s="201">
        <f t="shared" si="1"/>
        <v>3</v>
      </c>
      <c r="F8" s="201">
        <f t="shared" si="1"/>
        <v>44</v>
      </c>
      <c r="G8" s="201">
        <f t="shared" si="1"/>
        <v>6</v>
      </c>
      <c r="H8" s="201">
        <f t="shared" si="1"/>
        <v>3</v>
      </c>
      <c r="I8" s="201">
        <f t="shared" si="1"/>
        <v>1</v>
      </c>
      <c r="J8" s="224">
        <f>AVERAGE(J9:J16)</f>
        <v>56.622506313131311</v>
      </c>
      <c r="K8" s="6">
        <f>J11*D11</f>
        <v>511</v>
      </c>
      <c r="L8" s="6"/>
      <c r="M8" s="6"/>
    </row>
    <row r="9" spans="1:14" ht="15" customHeight="1" x14ac:dyDescent="0.25">
      <c r="A9" s="36">
        <v>1</v>
      </c>
      <c r="B9" s="7">
        <v>10002</v>
      </c>
      <c r="C9" s="776" t="s">
        <v>172</v>
      </c>
      <c r="D9" s="206">
        <v>14</v>
      </c>
      <c r="E9" s="206"/>
      <c r="F9" s="206">
        <v>12</v>
      </c>
      <c r="G9" s="206">
        <v>2</v>
      </c>
      <c r="H9" s="206"/>
      <c r="I9" s="206"/>
      <c r="J9" s="212">
        <v>52.8</v>
      </c>
      <c r="K9" s="6"/>
      <c r="L9" s="6"/>
      <c r="M9" s="6"/>
    </row>
    <row r="10" spans="1:14" ht="15" customHeight="1" x14ac:dyDescent="0.25">
      <c r="A10" s="36">
        <v>2</v>
      </c>
      <c r="B10" s="7">
        <v>10090</v>
      </c>
      <c r="C10" s="9" t="s">
        <v>81</v>
      </c>
      <c r="D10" s="206">
        <v>11</v>
      </c>
      <c r="E10" s="206">
        <v>1</v>
      </c>
      <c r="F10" s="206">
        <v>7</v>
      </c>
      <c r="G10" s="206">
        <v>2</v>
      </c>
      <c r="H10" s="206">
        <v>1</v>
      </c>
      <c r="I10" s="206"/>
      <c r="J10" s="212">
        <v>53.727272727272727</v>
      </c>
      <c r="K10" s="6"/>
      <c r="L10" s="6"/>
      <c r="M10" s="6"/>
    </row>
    <row r="11" spans="1:14" ht="15" customHeight="1" x14ac:dyDescent="0.25">
      <c r="A11" s="36">
        <v>3</v>
      </c>
      <c r="B11" s="7">
        <v>10004</v>
      </c>
      <c r="C11" s="9" t="s">
        <v>80</v>
      </c>
      <c r="D11" s="206">
        <v>8</v>
      </c>
      <c r="E11" s="206"/>
      <c r="F11" s="206">
        <v>5</v>
      </c>
      <c r="G11" s="206">
        <v>1</v>
      </c>
      <c r="H11" s="206">
        <v>2</v>
      </c>
      <c r="I11" s="206"/>
      <c r="J11" s="212">
        <v>63.875</v>
      </c>
      <c r="K11" s="6"/>
      <c r="L11" s="6"/>
      <c r="M11" s="6"/>
    </row>
    <row r="12" spans="1:14" ht="15" customHeight="1" x14ac:dyDescent="0.25">
      <c r="A12" s="36">
        <v>4</v>
      </c>
      <c r="B12" s="178">
        <v>10001</v>
      </c>
      <c r="C12" s="146" t="s">
        <v>78</v>
      </c>
      <c r="D12" s="205">
        <v>3</v>
      </c>
      <c r="E12" s="205"/>
      <c r="F12" s="205">
        <v>3</v>
      </c>
      <c r="G12" s="205"/>
      <c r="H12" s="205"/>
      <c r="I12" s="205"/>
      <c r="J12" s="211">
        <v>50</v>
      </c>
      <c r="K12" s="6"/>
      <c r="L12" s="6"/>
      <c r="M12" s="6"/>
    </row>
    <row r="13" spans="1:14" s="481" customFormat="1" ht="15" customHeight="1" x14ac:dyDescent="0.25">
      <c r="A13" s="36">
        <v>5</v>
      </c>
      <c r="B13" s="178">
        <v>10120</v>
      </c>
      <c r="C13" s="146" t="s">
        <v>170</v>
      </c>
      <c r="D13" s="205">
        <v>9</v>
      </c>
      <c r="E13" s="205">
        <v>1</v>
      </c>
      <c r="F13" s="205">
        <v>7</v>
      </c>
      <c r="G13" s="205">
        <v>1</v>
      </c>
      <c r="H13" s="205"/>
      <c r="I13" s="205"/>
      <c r="J13" s="211">
        <v>39.444444444444443</v>
      </c>
      <c r="K13" s="6"/>
      <c r="L13" s="6"/>
      <c r="M13" s="6"/>
    </row>
    <row r="14" spans="1:14" ht="15" customHeight="1" x14ac:dyDescent="0.25">
      <c r="A14" s="36">
        <v>6</v>
      </c>
      <c r="B14" s="7">
        <v>10190</v>
      </c>
      <c r="C14" s="776" t="s">
        <v>173</v>
      </c>
      <c r="D14" s="206">
        <v>6</v>
      </c>
      <c r="E14" s="206">
        <v>1</v>
      </c>
      <c r="F14" s="206">
        <v>5</v>
      </c>
      <c r="G14" s="206"/>
      <c r="H14" s="206"/>
      <c r="I14" s="206"/>
      <c r="J14" s="212">
        <v>38.333333333333336</v>
      </c>
      <c r="K14" s="6">
        <f>J14*D14</f>
        <v>230</v>
      </c>
      <c r="L14" s="6"/>
      <c r="M14" s="6"/>
    </row>
    <row r="15" spans="1:14" ht="15" customHeight="1" x14ac:dyDescent="0.25">
      <c r="A15" s="36">
        <v>7</v>
      </c>
      <c r="B15" s="7">
        <v>10320</v>
      </c>
      <c r="C15" s="9" t="s">
        <v>84</v>
      </c>
      <c r="D15" s="206">
        <v>5</v>
      </c>
      <c r="E15" s="206"/>
      <c r="F15" s="206">
        <v>5</v>
      </c>
      <c r="G15" s="206"/>
      <c r="H15" s="206"/>
      <c r="I15" s="206"/>
      <c r="J15" s="213">
        <v>54.8</v>
      </c>
      <c r="K15" s="6">
        <f>J15*D15</f>
        <v>274</v>
      </c>
      <c r="L15" s="6"/>
      <c r="M15" s="6"/>
    </row>
    <row r="16" spans="1:14" ht="15" customHeight="1" thickBot="1" x14ac:dyDescent="0.3">
      <c r="A16" s="36">
        <v>8</v>
      </c>
      <c r="B16" s="7">
        <v>10860</v>
      </c>
      <c r="C16" s="223" t="s">
        <v>151</v>
      </c>
      <c r="D16" s="206">
        <v>1</v>
      </c>
      <c r="E16" s="206"/>
      <c r="F16" s="206"/>
      <c r="G16" s="206"/>
      <c r="H16" s="206"/>
      <c r="I16" s="206">
        <v>1</v>
      </c>
      <c r="J16" s="213">
        <v>100</v>
      </c>
      <c r="K16" s="6">
        <f>J16*D16</f>
        <v>100</v>
      </c>
      <c r="L16" s="6"/>
      <c r="M16" s="6"/>
    </row>
    <row r="17" spans="1:13" ht="15" customHeight="1" thickBot="1" x14ac:dyDescent="0.3">
      <c r="A17" s="176"/>
      <c r="B17" s="194"/>
      <c r="C17" s="195" t="s">
        <v>145</v>
      </c>
      <c r="D17" s="229">
        <f t="shared" ref="D17:I17" si="2">SUM(D18:D29)</f>
        <v>93</v>
      </c>
      <c r="E17" s="186">
        <f t="shared" si="2"/>
        <v>6</v>
      </c>
      <c r="F17" s="186">
        <f t="shared" si="2"/>
        <v>69</v>
      </c>
      <c r="G17" s="186">
        <f t="shared" si="2"/>
        <v>9</v>
      </c>
      <c r="H17" s="186">
        <f t="shared" si="2"/>
        <v>9</v>
      </c>
      <c r="I17" s="186">
        <f t="shared" si="2"/>
        <v>0</v>
      </c>
      <c r="J17" s="196">
        <f>AVERAGE(J18:J29)</f>
        <v>52.016666666666659</v>
      </c>
      <c r="K17" s="6"/>
      <c r="L17" s="6"/>
      <c r="M17" s="6"/>
    </row>
    <row r="18" spans="1:13" ht="15" customHeight="1" x14ac:dyDescent="0.25">
      <c r="A18" s="73">
        <v>1</v>
      </c>
      <c r="B18" s="14">
        <v>20040</v>
      </c>
      <c r="C18" s="13" t="s">
        <v>4</v>
      </c>
      <c r="D18" s="208">
        <v>22</v>
      </c>
      <c r="E18" s="208"/>
      <c r="F18" s="208">
        <v>17</v>
      </c>
      <c r="G18" s="208">
        <v>2</v>
      </c>
      <c r="H18" s="208">
        <v>3</v>
      </c>
      <c r="I18" s="208"/>
      <c r="J18" s="215">
        <v>57.9</v>
      </c>
      <c r="K18" s="6">
        <f>J18*D18</f>
        <v>1273.8</v>
      </c>
      <c r="L18" s="6"/>
      <c r="M18" s="6"/>
    </row>
    <row r="19" spans="1:13" ht="15" customHeight="1" x14ac:dyDescent="0.25">
      <c r="A19" s="230">
        <v>2</v>
      </c>
      <c r="B19" s="7">
        <v>20061</v>
      </c>
      <c r="C19" s="9" t="s">
        <v>6</v>
      </c>
      <c r="D19" s="206">
        <v>9</v>
      </c>
      <c r="E19" s="206"/>
      <c r="F19" s="206">
        <v>7</v>
      </c>
      <c r="G19" s="206">
        <v>2</v>
      </c>
      <c r="H19" s="206"/>
      <c r="I19" s="206"/>
      <c r="J19" s="212">
        <v>58.3</v>
      </c>
      <c r="K19" s="6"/>
      <c r="L19" s="6"/>
      <c r="M19" s="6"/>
    </row>
    <row r="20" spans="1:13" ht="15" customHeight="1" x14ac:dyDescent="0.25">
      <c r="A20" s="230">
        <v>3</v>
      </c>
      <c r="B20" s="7">
        <v>21020</v>
      </c>
      <c r="C20" s="9" t="s">
        <v>12</v>
      </c>
      <c r="D20" s="226">
        <v>10</v>
      </c>
      <c r="E20" s="226"/>
      <c r="F20" s="226">
        <v>8</v>
      </c>
      <c r="G20" s="226">
        <v>1</v>
      </c>
      <c r="H20" s="206">
        <v>1</v>
      </c>
      <c r="I20" s="206"/>
      <c r="J20" s="212">
        <v>57.2</v>
      </c>
      <c r="K20" s="6"/>
      <c r="L20" s="6"/>
      <c r="M20" s="6"/>
    </row>
    <row r="21" spans="1:13" ht="15" customHeight="1" x14ac:dyDescent="0.25">
      <c r="A21" s="41">
        <v>4</v>
      </c>
      <c r="B21" s="7">
        <v>20060</v>
      </c>
      <c r="C21" s="9" t="s">
        <v>5</v>
      </c>
      <c r="D21" s="206">
        <v>9</v>
      </c>
      <c r="E21" s="206">
        <v>1</v>
      </c>
      <c r="F21" s="206">
        <v>4</v>
      </c>
      <c r="G21" s="206">
        <v>1</v>
      </c>
      <c r="H21" s="206">
        <v>3</v>
      </c>
      <c r="I21" s="206"/>
      <c r="J21" s="213">
        <v>63.8</v>
      </c>
      <c r="K21" s="6">
        <f>J21*D21</f>
        <v>574.19999999999993</v>
      </c>
      <c r="L21" s="6"/>
      <c r="M21" s="6"/>
    </row>
    <row r="22" spans="1:13" ht="15" customHeight="1" x14ac:dyDescent="0.25">
      <c r="A22" s="41">
        <v>5</v>
      </c>
      <c r="B22" s="7">
        <v>20400</v>
      </c>
      <c r="C22" s="9" t="s">
        <v>7</v>
      </c>
      <c r="D22" s="206">
        <v>2</v>
      </c>
      <c r="E22" s="206"/>
      <c r="F22" s="206">
        <v>2</v>
      </c>
      <c r="G22" s="206"/>
      <c r="H22" s="206"/>
      <c r="I22" s="206"/>
      <c r="J22" s="212">
        <v>56.5</v>
      </c>
      <c r="K22" s="6">
        <f>J19*D19</f>
        <v>524.69999999999993</v>
      </c>
      <c r="L22" s="6"/>
      <c r="M22" s="6"/>
    </row>
    <row r="23" spans="1:13" ht="15" customHeight="1" x14ac:dyDescent="0.25">
      <c r="A23" s="41">
        <v>6</v>
      </c>
      <c r="B23" s="7">
        <v>20080</v>
      </c>
      <c r="C23" s="776" t="s">
        <v>175</v>
      </c>
      <c r="D23" s="206">
        <v>14</v>
      </c>
      <c r="E23" s="206">
        <v>3</v>
      </c>
      <c r="F23" s="206">
        <v>9</v>
      </c>
      <c r="G23" s="206">
        <v>2</v>
      </c>
      <c r="H23" s="206"/>
      <c r="I23" s="206"/>
      <c r="J23" s="213">
        <v>40.6</v>
      </c>
      <c r="K23" s="6">
        <f>J23*D23</f>
        <v>568.4</v>
      </c>
      <c r="L23" s="6"/>
      <c r="M23" s="6"/>
    </row>
    <row r="24" spans="1:13" ht="15" customHeight="1" x14ac:dyDescent="0.25">
      <c r="A24" s="41">
        <v>7</v>
      </c>
      <c r="B24" s="7">
        <v>20460</v>
      </c>
      <c r="C24" s="9" t="s">
        <v>8</v>
      </c>
      <c r="D24" s="206">
        <v>9</v>
      </c>
      <c r="E24" s="206">
        <v>1</v>
      </c>
      <c r="F24" s="206">
        <v>6</v>
      </c>
      <c r="G24" s="206">
        <v>1</v>
      </c>
      <c r="H24" s="206">
        <v>1</v>
      </c>
      <c r="I24" s="206"/>
      <c r="J24" s="213">
        <v>54.1</v>
      </c>
      <c r="K24" s="6">
        <f>J24*D24</f>
        <v>486.90000000000003</v>
      </c>
      <c r="L24" s="6"/>
      <c r="M24" s="6"/>
    </row>
    <row r="25" spans="1:13" s="481" customFormat="1" ht="15" customHeight="1" x14ac:dyDescent="0.25">
      <c r="A25" s="41">
        <v>8</v>
      </c>
      <c r="B25" s="7">
        <v>20550</v>
      </c>
      <c r="C25" s="9" t="s">
        <v>9</v>
      </c>
      <c r="D25" s="206">
        <v>1</v>
      </c>
      <c r="E25" s="206"/>
      <c r="F25" s="206">
        <v>1</v>
      </c>
      <c r="G25" s="206"/>
      <c r="H25" s="206"/>
      <c r="I25" s="206"/>
      <c r="J25" s="213">
        <v>47</v>
      </c>
      <c r="K25" s="6"/>
      <c r="L25" s="6"/>
      <c r="M25" s="6"/>
    </row>
    <row r="26" spans="1:13" ht="15" customHeight="1" x14ac:dyDescent="0.25">
      <c r="A26" s="41">
        <v>9</v>
      </c>
      <c r="B26" s="7">
        <v>20630</v>
      </c>
      <c r="C26" s="9" t="s">
        <v>10</v>
      </c>
      <c r="D26" s="226">
        <v>3</v>
      </c>
      <c r="E26" s="226"/>
      <c r="F26" s="226">
        <v>3</v>
      </c>
      <c r="G26" s="226"/>
      <c r="H26" s="206"/>
      <c r="I26" s="206"/>
      <c r="J26" s="212">
        <v>46.7</v>
      </c>
      <c r="K26" s="6">
        <f>J26*D26</f>
        <v>140.10000000000002</v>
      </c>
      <c r="L26" s="6"/>
      <c r="M26" s="6"/>
    </row>
    <row r="27" spans="1:13" s="481" customFormat="1" ht="15" customHeight="1" x14ac:dyDescent="0.25">
      <c r="A27" s="191">
        <v>10</v>
      </c>
      <c r="B27" s="7">
        <v>20810</v>
      </c>
      <c r="C27" s="9" t="s">
        <v>74</v>
      </c>
      <c r="D27" s="227">
        <v>2</v>
      </c>
      <c r="E27" s="227"/>
      <c r="F27" s="227">
        <v>2</v>
      </c>
      <c r="G27" s="227"/>
      <c r="H27" s="207"/>
      <c r="I27" s="207"/>
      <c r="J27" s="235">
        <v>38.5</v>
      </c>
      <c r="K27" s="6"/>
      <c r="L27" s="6"/>
      <c r="M27" s="6"/>
    </row>
    <row r="28" spans="1:13" s="481" customFormat="1" ht="15" customHeight="1" x14ac:dyDescent="0.25">
      <c r="A28" s="191">
        <v>11</v>
      </c>
      <c r="B28" s="7">
        <v>20900</v>
      </c>
      <c r="C28" s="776" t="s">
        <v>176</v>
      </c>
      <c r="D28" s="227">
        <v>6</v>
      </c>
      <c r="E28" s="227"/>
      <c r="F28" s="227">
        <v>6</v>
      </c>
      <c r="G28" s="227"/>
      <c r="H28" s="207"/>
      <c r="I28" s="207"/>
      <c r="J28" s="235">
        <v>50.8</v>
      </c>
      <c r="K28" s="6"/>
      <c r="L28" s="6"/>
      <c r="M28" s="6"/>
    </row>
    <row r="29" spans="1:13" ht="15" customHeight="1" thickBot="1" x14ac:dyDescent="0.3">
      <c r="A29" s="191">
        <v>12</v>
      </c>
      <c r="B29" s="7">
        <v>21350</v>
      </c>
      <c r="C29" s="639" t="s">
        <v>13</v>
      </c>
      <c r="D29" s="227">
        <v>6</v>
      </c>
      <c r="E29" s="227">
        <v>1</v>
      </c>
      <c r="F29" s="227">
        <v>4</v>
      </c>
      <c r="G29" s="227"/>
      <c r="H29" s="207">
        <v>1</v>
      </c>
      <c r="I29" s="207"/>
      <c r="J29" s="214">
        <v>52.8</v>
      </c>
      <c r="K29" s="6">
        <f>J29*D29</f>
        <v>316.79999999999995</v>
      </c>
      <c r="L29" s="6"/>
      <c r="M29" s="6"/>
    </row>
    <row r="30" spans="1:13" ht="15" customHeight="1" thickBot="1" x14ac:dyDescent="0.3">
      <c r="A30" s="228"/>
      <c r="B30" s="194"/>
      <c r="C30" s="195" t="s">
        <v>146</v>
      </c>
      <c r="D30" s="186">
        <f t="shared" ref="D30:I30" si="3">SUM(D31:D45)</f>
        <v>96</v>
      </c>
      <c r="E30" s="186">
        <f t="shared" si="3"/>
        <v>8</v>
      </c>
      <c r="F30" s="186">
        <f t="shared" si="3"/>
        <v>71</v>
      </c>
      <c r="G30" s="186">
        <f t="shared" si="3"/>
        <v>8</v>
      </c>
      <c r="H30" s="186">
        <f t="shared" si="3"/>
        <v>9</v>
      </c>
      <c r="I30" s="186">
        <f t="shared" si="3"/>
        <v>0</v>
      </c>
      <c r="J30" s="196">
        <f>AVERAGE(J31:J45)</f>
        <v>51.633333333333333</v>
      </c>
      <c r="K30" s="6"/>
      <c r="L30" s="6"/>
      <c r="M30" s="6"/>
    </row>
    <row r="31" spans="1:13" ht="15" customHeight="1" x14ac:dyDescent="0.25">
      <c r="A31" s="40">
        <v>1</v>
      </c>
      <c r="B31" s="7">
        <v>30070</v>
      </c>
      <c r="C31" s="9" t="s">
        <v>86</v>
      </c>
      <c r="D31" s="206">
        <v>14</v>
      </c>
      <c r="E31" s="206"/>
      <c r="F31" s="206">
        <v>9</v>
      </c>
      <c r="G31" s="206">
        <v>1</v>
      </c>
      <c r="H31" s="206">
        <v>4</v>
      </c>
      <c r="I31" s="206"/>
      <c r="J31" s="212">
        <v>63.7</v>
      </c>
      <c r="K31" s="6">
        <f>J31*D31</f>
        <v>891.80000000000007</v>
      </c>
      <c r="L31" s="6"/>
      <c r="M31" s="6"/>
    </row>
    <row r="32" spans="1:13" ht="15" customHeight="1" x14ac:dyDescent="0.25">
      <c r="A32" s="41">
        <v>2</v>
      </c>
      <c r="B32" s="7">
        <v>30480</v>
      </c>
      <c r="C32" s="223" t="s">
        <v>155</v>
      </c>
      <c r="D32" s="206">
        <v>7</v>
      </c>
      <c r="E32" s="218"/>
      <c r="F32" s="206">
        <v>7</v>
      </c>
      <c r="G32" s="206"/>
      <c r="H32" s="206"/>
      <c r="I32" s="206"/>
      <c r="J32" s="213">
        <v>50.4</v>
      </c>
      <c r="K32" s="6"/>
      <c r="L32" s="6"/>
      <c r="M32" s="6"/>
    </row>
    <row r="33" spans="1:13" ht="15" customHeight="1" x14ac:dyDescent="0.25">
      <c r="A33" s="41">
        <v>3</v>
      </c>
      <c r="B33" s="7">
        <v>30460</v>
      </c>
      <c r="C33" s="9" t="s">
        <v>87</v>
      </c>
      <c r="D33" s="206">
        <v>6</v>
      </c>
      <c r="E33" s="218"/>
      <c r="F33" s="206">
        <v>3</v>
      </c>
      <c r="G33" s="206">
        <v>2</v>
      </c>
      <c r="H33" s="206">
        <v>1</v>
      </c>
      <c r="I33" s="206"/>
      <c r="J33" s="219">
        <v>64.7</v>
      </c>
      <c r="K33" s="6"/>
      <c r="L33" s="6"/>
      <c r="M33" s="6"/>
    </row>
    <row r="34" spans="1:13" ht="15" customHeight="1" x14ac:dyDescent="0.25">
      <c r="A34" s="41">
        <v>4</v>
      </c>
      <c r="B34" s="178">
        <v>30030</v>
      </c>
      <c r="C34" s="778" t="s">
        <v>177</v>
      </c>
      <c r="D34" s="205">
        <v>5</v>
      </c>
      <c r="E34" s="205"/>
      <c r="F34" s="205">
        <v>5</v>
      </c>
      <c r="G34" s="205"/>
      <c r="H34" s="205"/>
      <c r="I34" s="205"/>
      <c r="J34" s="232">
        <v>38</v>
      </c>
      <c r="K34" s="6"/>
      <c r="L34" s="6"/>
      <c r="M34" s="6"/>
    </row>
    <row r="35" spans="1:13" ht="15" customHeight="1" x14ac:dyDescent="0.25">
      <c r="A35" s="41">
        <v>5</v>
      </c>
      <c r="B35" s="7">
        <v>31000</v>
      </c>
      <c r="C35" s="9" t="s">
        <v>89</v>
      </c>
      <c r="D35" s="206">
        <v>4</v>
      </c>
      <c r="E35" s="206"/>
      <c r="F35" s="206">
        <v>4</v>
      </c>
      <c r="G35" s="206"/>
      <c r="H35" s="206"/>
      <c r="I35" s="206"/>
      <c r="J35" s="212">
        <v>41.8</v>
      </c>
      <c r="K35" s="6"/>
      <c r="L35" s="6"/>
      <c r="M35" s="6"/>
    </row>
    <row r="36" spans="1:13" ht="15" customHeight="1" x14ac:dyDescent="0.25">
      <c r="A36" s="41">
        <v>6</v>
      </c>
      <c r="B36" s="7">
        <v>30160</v>
      </c>
      <c r="C36" s="9" t="s">
        <v>15</v>
      </c>
      <c r="D36" s="206">
        <v>1</v>
      </c>
      <c r="E36" s="218"/>
      <c r="F36" s="206">
        <v>1</v>
      </c>
      <c r="G36" s="206"/>
      <c r="H36" s="206"/>
      <c r="I36" s="206"/>
      <c r="J36" s="212">
        <v>51</v>
      </c>
      <c r="K36" s="6">
        <f>J36*D36</f>
        <v>51</v>
      </c>
      <c r="L36" s="6"/>
      <c r="M36" s="6"/>
    </row>
    <row r="37" spans="1:13" ht="15" customHeight="1" x14ac:dyDescent="0.25">
      <c r="A37" s="41">
        <v>7</v>
      </c>
      <c r="B37" s="7">
        <v>30440</v>
      </c>
      <c r="C37" s="223" t="s">
        <v>16</v>
      </c>
      <c r="D37" s="206">
        <v>5</v>
      </c>
      <c r="E37" s="218"/>
      <c r="F37" s="206">
        <v>4</v>
      </c>
      <c r="G37" s="206"/>
      <c r="H37" s="206">
        <v>1</v>
      </c>
      <c r="I37" s="206"/>
      <c r="J37" s="212">
        <v>51.6</v>
      </c>
      <c r="K37" s="6"/>
      <c r="L37" s="6"/>
      <c r="M37" s="6"/>
    </row>
    <row r="38" spans="1:13" ht="15" customHeight="1" x14ac:dyDescent="0.25">
      <c r="A38" s="41">
        <v>8</v>
      </c>
      <c r="B38" s="7">
        <v>30500</v>
      </c>
      <c r="C38" s="639" t="s">
        <v>76</v>
      </c>
      <c r="D38" s="206">
        <v>2</v>
      </c>
      <c r="E38" s="218"/>
      <c r="F38" s="206">
        <v>2</v>
      </c>
      <c r="G38" s="206"/>
      <c r="H38" s="206"/>
      <c r="I38" s="206"/>
      <c r="J38" s="213">
        <v>57.5</v>
      </c>
      <c r="K38" s="6" t="e">
        <f>#REF!*#REF!</f>
        <v>#REF!</v>
      </c>
      <c r="L38" s="6"/>
      <c r="M38" s="6"/>
    </row>
    <row r="39" spans="1:13" s="481" customFormat="1" ht="15" customHeight="1" x14ac:dyDescent="0.25">
      <c r="A39" s="41">
        <v>9</v>
      </c>
      <c r="B39" s="7">
        <v>30530</v>
      </c>
      <c r="C39" s="776" t="s">
        <v>178</v>
      </c>
      <c r="D39" s="206">
        <v>6</v>
      </c>
      <c r="E39" s="218">
        <v>1</v>
      </c>
      <c r="F39" s="206">
        <v>3</v>
      </c>
      <c r="G39" s="206"/>
      <c r="H39" s="206">
        <v>2</v>
      </c>
      <c r="I39" s="206"/>
      <c r="J39" s="213">
        <v>57.5</v>
      </c>
      <c r="K39" s="6"/>
      <c r="L39" s="6"/>
      <c r="M39" s="6"/>
    </row>
    <row r="40" spans="1:13" ht="15" customHeight="1" x14ac:dyDescent="0.25">
      <c r="A40" s="41">
        <v>10</v>
      </c>
      <c r="B40" s="7">
        <v>30640</v>
      </c>
      <c r="C40" s="9" t="s">
        <v>19</v>
      </c>
      <c r="D40" s="206">
        <v>6</v>
      </c>
      <c r="E40" s="218"/>
      <c r="F40" s="206">
        <v>4</v>
      </c>
      <c r="G40" s="206">
        <v>2</v>
      </c>
      <c r="H40" s="206"/>
      <c r="I40" s="206"/>
      <c r="J40" s="213">
        <v>60.7</v>
      </c>
      <c r="K40" s="6">
        <f>J38*D38</f>
        <v>115</v>
      </c>
      <c r="L40" s="6"/>
      <c r="M40" s="6"/>
    </row>
    <row r="41" spans="1:13" ht="15" customHeight="1" x14ac:dyDescent="0.25">
      <c r="A41" s="41">
        <v>11</v>
      </c>
      <c r="B41" s="7">
        <v>30650</v>
      </c>
      <c r="C41" s="776" t="s">
        <v>114</v>
      </c>
      <c r="D41" s="206">
        <v>3</v>
      </c>
      <c r="E41" s="218"/>
      <c r="F41" s="206">
        <v>2</v>
      </c>
      <c r="G41" s="206">
        <v>1</v>
      </c>
      <c r="H41" s="206"/>
      <c r="I41" s="206"/>
      <c r="J41" s="213">
        <v>52</v>
      </c>
      <c r="K41" s="6">
        <f t="shared" ref="K41:K45" si="4">J41*D41</f>
        <v>156</v>
      </c>
      <c r="L41" s="6"/>
      <c r="M41" s="6"/>
    </row>
    <row r="42" spans="1:13" s="481" customFormat="1" ht="15" customHeight="1" x14ac:dyDescent="0.25">
      <c r="A42" s="41">
        <v>12</v>
      </c>
      <c r="B42" s="7">
        <v>30790</v>
      </c>
      <c r="C42" s="776" t="s">
        <v>88</v>
      </c>
      <c r="D42" s="206">
        <v>11</v>
      </c>
      <c r="E42" s="218">
        <v>5</v>
      </c>
      <c r="F42" s="206">
        <v>6</v>
      </c>
      <c r="G42" s="206"/>
      <c r="H42" s="206"/>
      <c r="I42" s="206"/>
      <c r="J42" s="213">
        <v>34.799999999999997</v>
      </c>
      <c r="K42" s="6"/>
      <c r="L42" s="6"/>
      <c r="M42" s="6"/>
    </row>
    <row r="43" spans="1:13" s="481" customFormat="1" ht="15" customHeight="1" x14ac:dyDescent="0.25">
      <c r="A43" s="41">
        <v>13</v>
      </c>
      <c r="B43" s="7">
        <v>30890</v>
      </c>
      <c r="C43" s="776" t="s">
        <v>179</v>
      </c>
      <c r="D43" s="206">
        <v>10</v>
      </c>
      <c r="E43" s="218">
        <v>1</v>
      </c>
      <c r="F43" s="206">
        <v>9</v>
      </c>
      <c r="G43" s="206"/>
      <c r="H43" s="206"/>
      <c r="I43" s="206"/>
      <c r="J43" s="213">
        <v>45.3</v>
      </c>
      <c r="K43" s="6"/>
      <c r="L43" s="6"/>
      <c r="M43" s="6"/>
    </row>
    <row r="44" spans="1:13" ht="15" customHeight="1" x14ac:dyDescent="0.25">
      <c r="A44" s="41">
        <v>14</v>
      </c>
      <c r="B44" s="7">
        <v>30940</v>
      </c>
      <c r="C44" s="9" t="s">
        <v>22</v>
      </c>
      <c r="D44" s="206">
        <v>8</v>
      </c>
      <c r="E44" s="218"/>
      <c r="F44" s="206">
        <v>7</v>
      </c>
      <c r="G44" s="206"/>
      <c r="H44" s="206">
        <v>1</v>
      </c>
      <c r="I44" s="206"/>
      <c r="J44" s="219">
        <v>57.4</v>
      </c>
      <c r="K44" s="6">
        <f t="shared" si="4"/>
        <v>459.2</v>
      </c>
      <c r="L44" s="6"/>
      <c r="M44" s="6"/>
    </row>
    <row r="45" spans="1:13" ht="15" customHeight="1" thickBot="1" x14ac:dyDescent="0.3">
      <c r="A45" s="42">
        <v>15</v>
      </c>
      <c r="B45" s="16">
        <v>31480</v>
      </c>
      <c r="C45" s="15" t="s">
        <v>23</v>
      </c>
      <c r="D45" s="209">
        <v>8</v>
      </c>
      <c r="E45" s="209">
        <v>1</v>
      </c>
      <c r="F45" s="209">
        <v>5</v>
      </c>
      <c r="G45" s="209">
        <v>2</v>
      </c>
      <c r="H45" s="209"/>
      <c r="I45" s="209"/>
      <c r="J45" s="220">
        <v>48.1</v>
      </c>
      <c r="K45" s="6">
        <f t="shared" si="4"/>
        <v>384.8</v>
      </c>
      <c r="L45" s="6"/>
      <c r="M45" s="6"/>
    </row>
    <row r="46" spans="1:13" ht="15" customHeight="1" thickBot="1" x14ac:dyDescent="0.3">
      <c r="A46" s="187"/>
      <c r="B46" s="185"/>
      <c r="C46" s="188" t="s">
        <v>147</v>
      </c>
      <c r="D46" s="189">
        <f t="shared" ref="D46:I46" si="5">SUM(D47:D59)</f>
        <v>109</v>
      </c>
      <c r="E46" s="189">
        <f t="shared" si="5"/>
        <v>12</v>
      </c>
      <c r="F46" s="189">
        <f t="shared" si="5"/>
        <v>69</v>
      </c>
      <c r="G46" s="189">
        <f t="shared" si="5"/>
        <v>18</v>
      </c>
      <c r="H46" s="189">
        <f t="shared" si="5"/>
        <v>10</v>
      </c>
      <c r="I46" s="189">
        <f t="shared" si="5"/>
        <v>0</v>
      </c>
      <c r="J46" s="190">
        <f>AVERAGE(J47:J59)</f>
        <v>53.91538461538461</v>
      </c>
      <c r="K46" s="6"/>
      <c r="L46" s="6"/>
      <c r="M46" s="6"/>
    </row>
    <row r="47" spans="1:13" ht="15" customHeight="1" x14ac:dyDescent="0.25">
      <c r="A47" s="40">
        <v>1</v>
      </c>
      <c r="B47" s="14">
        <v>40010</v>
      </c>
      <c r="C47" s="13" t="s">
        <v>90</v>
      </c>
      <c r="D47" s="208">
        <v>28</v>
      </c>
      <c r="E47" s="208">
        <v>1</v>
      </c>
      <c r="F47" s="208">
        <v>17</v>
      </c>
      <c r="G47" s="208">
        <v>5</v>
      </c>
      <c r="H47" s="208">
        <v>5</v>
      </c>
      <c r="I47" s="208"/>
      <c r="J47" s="215">
        <v>64</v>
      </c>
      <c r="K47" s="6">
        <f>J47*D47</f>
        <v>1792</v>
      </c>
      <c r="L47" s="6"/>
      <c r="M47" s="6"/>
    </row>
    <row r="48" spans="1:13" ht="15" customHeight="1" x14ac:dyDescent="0.25">
      <c r="A48" s="164">
        <v>2</v>
      </c>
      <c r="B48" s="7">
        <v>40030</v>
      </c>
      <c r="C48" s="650" t="s">
        <v>171</v>
      </c>
      <c r="D48" s="206">
        <v>9</v>
      </c>
      <c r="E48" s="206">
        <v>1</v>
      </c>
      <c r="F48" s="206">
        <v>4</v>
      </c>
      <c r="G48" s="206">
        <v>2</v>
      </c>
      <c r="H48" s="206">
        <v>2</v>
      </c>
      <c r="I48" s="206"/>
      <c r="J48" s="212">
        <v>63</v>
      </c>
      <c r="K48" s="6"/>
      <c r="L48" s="6"/>
      <c r="M48" s="6"/>
    </row>
    <row r="49" spans="1:13" ht="15" customHeight="1" x14ac:dyDescent="0.25">
      <c r="A49" s="164">
        <v>3</v>
      </c>
      <c r="B49" s="7">
        <v>40410</v>
      </c>
      <c r="C49" s="9" t="s">
        <v>92</v>
      </c>
      <c r="D49" s="206">
        <v>12</v>
      </c>
      <c r="E49" s="206">
        <v>2</v>
      </c>
      <c r="F49" s="206">
        <v>9</v>
      </c>
      <c r="G49" s="206">
        <v>1</v>
      </c>
      <c r="H49" s="206"/>
      <c r="I49" s="206"/>
      <c r="J49" s="212">
        <v>50.5</v>
      </c>
      <c r="K49" s="6"/>
      <c r="L49" s="6"/>
      <c r="M49" s="6"/>
    </row>
    <row r="50" spans="1:13" ht="15" customHeight="1" x14ac:dyDescent="0.25">
      <c r="A50" s="164">
        <v>4</v>
      </c>
      <c r="B50" s="7">
        <v>40011</v>
      </c>
      <c r="C50" s="776" t="s">
        <v>180</v>
      </c>
      <c r="D50" s="206">
        <v>14</v>
      </c>
      <c r="E50" s="206">
        <v>3</v>
      </c>
      <c r="F50" s="206">
        <v>8</v>
      </c>
      <c r="G50" s="206">
        <v>2</v>
      </c>
      <c r="H50" s="206">
        <v>1</v>
      </c>
      <c r="I50" s="206"/>
      <c r="J50" s="212">
        <v>56.3</v>
      </c>
      <c r="K50" s="6"/>
      <c r="L50" s="6"/>
      <c r="M50" s="6"/>
    </row>
    <row r="51" spans="1:13" ht="15" customHeight="1" x14ac:dyDescent="0.25">
      <c r="A51" s="164">
        <v>5</v>
      </c>
      <c r="B51" s="7">
        <v>40080</v>
      </c>
      <c r="C51" s="9" t="s">
        <v>26</v>
      </c>
      <c r="D51" s="206">
        <v>1</v>
      </c>
      <c r="E51" s="206"/>
      <c r="F51" s="206">
        <v>1</v>
      </c>
      <c r="G51" s="206"/>
      <c r="H51" s="206"/>
      <c r="I51" s="206"/>
      <c r="J51" s="212">
        <v>52</v>
      </c>
      <c r="K51" s="6">
        <f>J50*D50</f>
        <v>788.19999999999993</v>
      </c>
      <c r="L51" s="6"/>
      <c r="M51" s="6"/>
    </row>
    <row r="52" spans="1:13" s="481" customFormat="1" ht="15" customHeight="1" x14ac:dyDescent="0.25">
      <c r="A52" s="164">
        <v>6</v>
      </c>
      <c r="B52" s="7">
        <v>40100</v>
      </c>
      <c r="C52" s="9" t="s">
        <v>27</v>
      </c>
      <c r="D52" s="206">
        <v>2</v>
      </c>
      <c r="E52" s="206"/>
      <c r="F52" s="206">
        <v>2</v>
      </c>
      <c r="G52" s="206"/>
      <c r="H52" s="206"/>
      <c r="I52" s="206"/>
      <c r="J52" s="212">
        <v>45</v>
      </c>
      <c r="K52" s="6"/>
      <c r="L52" s="6"/>
      <c r="M52" s="6"/>
    </row>
    <row r="53" spans="1:13" ht="15" customHeight="1" x14ac:dyDescent="0.25">
      <c r="A53" s="164">
        <v>7</v>
      </c>
      <c r="B53" s="7">
        <v>40020</v>
      </c>
      <c r="C53" s="776" t="s">
        <v>181</v>
      </c>
      <c r="D53" s="206">
        <v>6</v>
      </c>
      <c r="E53" s="206">
        <v>1</v>
      </c>
      <c r="F53" s="206">
        <v>3</v>
      </c>
      <c r="G53" s="206">
        <v>2</v>
      </c>
      <c r="H53" s="206"/>
      <c r="I53" s="206"/>
      <c r="J53" s="212">
        <v>52.2</v>
      </c>
      <c r="K53" s="6">
        <f>J53*D53</f>
        <v>313.20000000000005</v>
      </c>
      <c r="L53" s="6"/>
      <c r="M53" s="6"/>
    </row>
    <row r="54" spans="1:13" ht="15" customHeight="1" x14ac:dyDescent="0.25">
      <c r="A54" s="164">
        <v>8</v>
      </c>
      <c r="B54" s="7">
        <v>40031</v>
      </c>
      <c r="C54" s="9" t="s">
        <v>25</v>
      </c>
      <c r="D54" s="206">
        <v>3</v>
      </c>
      <c r="E54" s="206">
        <v>1</v>
      </c>
      <c r="F54" s="206">
        <v>2</v>
      </c>
      <c r="G54" s="206"/>
      <c r="H54" s="183"/>
      <c r="I54" s="183"/>
      <c r="J54" s="212">
        <v>46</v>
      </c>
      <c r="K54" s="6">
        <f>J48*D48</f>
        <v>567</v>
      </c>
      <c r="L54" s="6"/>
      <c r="M54" s="6"/>
    </row>
    <row r="55" spans="1:13" ht="15" customHeight="1" x14ac:dyDescent="0.25">
      <c r="A55" s="164">
        <v>9</v>
      </c>
      <c r="B55" s="7">
        <v>40390</v>
      </c>
      <c r="C55" s="9" t="s">
        <v>138</v>
      </c>
      <c r="D55" s="206">
        <v>4</v>
      </c>
      <c r="E55" s="206"/>
      <c r="F55" s="206">
        <v>3</v>
      </c>
      <c r="G55" s="206">
        <v>1</v>
      </c>
      <c r="H55" s="206"/>
      <c r="I55" s="206"/>
      <c r="J55" s="213">
        <v>59</v>
      </c>
      <c r="K55" s="6">
        <f>J54*D54</f>
        <v>138</v>
      </c>
      <c r="L55" s="6"/>
      <c r="M55" s="6"/>
    </row>
    <row r="56" spans="1:13" ht="15" customHeight="1" x14ac:dyDescent="0.25">
      <c r="A56" s="164">
        <v>10</v>
      </c>
      <c r="B56" s="7">
        <v>40720</v>
      </c>
      <c r="C56" s="223" t="s">
        <v>139</v>
      </c>
      <c r="D56" s="206">
        <v>9</v>
      </c>
      <c r="E56" s="206">
        <v>3</v>
      </c>
      <c r="F56" s="206">
        <v>5</v>
      </c>
      <c r="G56" s="206"/>
      <c r="H56" s="206">
        <v>1</v>
      </c>
      <c r="I56" s="206"/>
      <c r="J56" s="213">
        <v>45.3</v>
      </c>
      <c r="K56" s="6">
        <f>J51*D51</f>
        <v>52</v>
      </c>
      <c r="L56" s="6"/>
      <c r="M56" s="6"/>
    </row>
    <row r="57" spans="1:13" ht="15" customHeight="1" x14ac:dyDescent="0.25">
      <c r="A57" s="164">
        <v>11</v>
      </c>
      <c r="B57" s="7">
        <v>40820</v>
      </c>
      <c r="C57" s="776" t="s">
        <v>182</v>
      </c>
      <c r="D57" s="206">
        <v>7</v>
      </c>
      <c r="E57" s="206"/>
      <c r="F57" s="206">
        <v>6</v>
      </c>
      <c r="G57" s="206">
        <v>1</v>
      </c>
      <c r="H57" s="206"/>
      <c r="I57" s="206"/>
      <c r="J57" s="213">
        <v>52</v>
      </c>
      <c r="K57" s="6" t="e">
        <f>#REF!*#REF!</f>
        <v>#REF!</v>
      </c>
      <c r="L57" s="6"/>
      <c r="M57" s="6"/>
    </row>
    <row r="58" spans="1:13" ht="15" customHeight="1" x14ac:dyDescent="0.25">
      <c r="A58" s="164">
        <v>12</v>
      </c>
      <c r="B58" s="7">
        <v>40950</v>
      </c>
      <c r="C58" s="776" t="s">
        <v>94</v>
      </c>
      <c r="D58" s="206">
        <v>3</v>
      </c>
      <c r="E58" s="206"/>
      <c r="F58" s="206">
        <v>3</v>
      </c>
      <c r="G58" s="206"/>
      <c r="H58" s="206"/>
      <c r="I58" s="206"/>
      <c r="J58" s="221">
        <v>53</v>
      </c>
      <c r="K58" s="6">
        <f>J49*D49</f>
        <v>606</v>
      </c>
      <c r="L58" s="6"/>
      <c r="M58" s="6"/>
    </row>
    <row r="59" spans="1:13" ht="15" customHeight="1" thickBot="1" x14ac:dyDescent="0.3">
      <c r="A59" s="164">
        <v>13</v>
      </c>
      <c r="B59" s="7">
        <v>40990</v>
      </c>
      <c r="C59" s="9" t="s">
        <v>33</v>
      </c>
      <c r="D59" s="206">
        <v>11</v>
      </c>
      <c r="E59" s="206"/>
      <c r="F59" s="206">
        <v>6</v>
      </c>
      <c r="G59" s="206">
        <v>4</v>
      </c>
      <c r="H59" s="206">
        <v>1</v>
      </c>
      <c r="I59" s="206"/>
      <c r="J59" s="221">
        <v>62.6</v>
      </c>
      <c r="K59" s="6">
        <f>J57*D57</f>
        <v>364</v>
      </c>
      <c r="L59" s="6"/>
      <c r="M59" s="6"/>
    </row>
    <row r="60" spans="1:13" ht="15" customHeight="1" thickBot="1" x14ac:dyDescent="0.3">
      <c r="A60" s="228"/>
      <c r="B60" s="194"/>
      <c r="C60" s="233" t="s">
        <v>148</v>
      </c>
      <c r="D60" s="229">
        <f t="shared" ref="D60:I60" si="6">SUM(D61:D71)</f>
        <v>101</v>
      </c>
      <c r="E60" s="229">
        <f t="shared" si="6"/>
        <v>14</v>
      </c>
      <c r="F60" s="229">
        <f t="shared" si="6"/>
        <v>60</v>
      </c>
      <c r="G60" s="229">
        <f t="shared" si="6"/>
        <v>10</v>
      </c>
      <c r="H60" s="229">
        <f t="shared" si="6"/>
        <v>17</v>
      </c>
      <c r="I60" s="229">
        <f t="shared" si="6"/>
        <v>0</v>
      </c>
      <c r="J60" s="234">
        <f>AVERAGE(J61:J71)</f>
        <v>52.772727272727273</v>
      </c>
      <c r="K60" s="6"/>
      <c r="L60" s="6"/>
      <c r="M60" s="6"/>
    </row>
    <row r="61" spans="1:13" ht="15" customHeight="1" x14ac:dyDescent="0.25">
      <c r="A61" s="40">
        <v>1</v>
      </c>
      <c r="B61" s="7">
        <v>50040</v>
      </c>
      <c r="C61" s="9" t="s">
        <v>97</v>
      </c>
      <c r="D61" s="206">
        <v>14</v>
      </c>
      <c r="E61" s="206">
        <v>1</v>
      </c>
      <c r="F61" s="206">
        <v>9</v>
      </c>
      <c r="G61" s="206">
        <v>3</v>
      </c>
      <c r="H61" s="206">
        <v>1</v>
      </c>
      <c r="I61" s="206"/>
      <c r="J61" s="212">
        <v>53.6</v>
      </c>
      <c r="K61" s="6" t="e">
        <f>#REF!*#REF!</f>
        <v>#REF!</v>
      </c>
      <c r="L61" s="6"/>
      <c r="M61" s="6"/>
    </row>
    <row r="62" spans="1:13" ht="15" customHeight="1" x14ac:dyDescent="0.25">
      <c r="A62" s="164">
        <v>2</v>
      </c>
      <c r="B62" s="7">
        <v>50003</v>
      </c>
      <c r="C62" s="9" t="s">
        <v>96</v>
      </c>
      <c r="D62" s="206">
        <v>13</v>
      </c>
      <c r="E62" s="206"/>
      <c r="F62" s="206">
        <v>9</v>
      </c>
      <c r="G62" s="206"/>
      <c r="H62" s="206">
        <v>4</v>
      </c>
      <c r="I62" s="206"/>
      <c r="J62" s="212">
        <v>61.4</v>
      </c>
      <c r="K62" s="6">
        <f t="shared" ref="K62:K70" si="7">J62*D62</f>
        <v>798.19999999999993</v>
      </c>
      <c r="L62" s="6"/>
      <c r="M62" s="6"/>
    </row>
    <row r="63" spans="1:13" ht="15" customHeight="1" x14ac:dyDescent="0.25">
      <c r="A63" s="164">
        <v>3</v>
      </c>
      <c r="B63" s="7">
        <v>50060</v>
      </c>
      <c r="C63" s="9" t="s">
        <v>35</v>
      </c>
      <c r="D63" s="206">
        <v>8</v>
      </c>
      <c r="E63" s="206"/>
      <c r="F63" s="206">
        <v>5</v>
      </c>
      <c r="G63" s="206">
        <v>1</v>
      </c>
      <c r="H63" s="206">
        <v>2</v>
      </c>
      <c r="I63" s="206"/>
      <c r="J63" s="212">
        <v>62.6</v>
      </c>
      <c r="K63" s="6">
        <f t="shared" si="7"/>
        <v>500.8</v>
      </c>
      <c r="L63" s="6"/>
      <c r="M63" s="6"/>
    </row>
    <row r="64" spans="1:13" ht="15" customHeight="1" x14ac:dyDescent="0.25">
      <c r="A64" s="164">
        <v>4</v>
      </c>
      <c r="B64" s="7">
        <v>50170</v>
      </c>
      <c r="C64" s="776" t="s">
        <v>185</v>
      </c>
      <c r="D64" s="206">
        <v>7</v>
      </c>
      <c r="E64" s="206">
        <v>3</v>
      </c>
      <c r="F64" s="206">
        <v>2</v>
      </c>
      <c r="G64" s="206">
        <v>2</v>
      </c>
      <c r="H64" s="206"/>
      <c r="I64" s="206"/>
      <c r="J64" s="212">
        <v>46.9</v>
      </c>
      <c r="K64" s="6">
        <f t="shared" si="7"/>
        <v>328.3</v>
      </c>
      <c r="L64" s="6"/>
      <c r="M64" s="6"/>
    </row>
    <row r="65" spans="1:13" ht="15" customHeight="1" x14ac:dyDescent="0.25">
      <c r="A65" s="164">
        <v>5</v>
      </c>
      <c r="B65" s="7">
        <v>50230</v>
      </c>
      <c r="C65" s="9" t="s">
        <v>111</v>
      </c>
      <c r="D65" s="206">
        <v>9</v>
      </c>
      <c r="E65" s="206">
        <v>1</v>
      </c>
      <c r="F65" s="206">
        <v>5</v>
      </c>
      <c r="G65" s="206"/>
      <c r="H65" s="206">
        <v>3</v>
      </c>
      <c r="I65" s="206"/>
      <c r="J65" s="212">
        <v>62.4</v>
      </c>
      <c r="K65" s="6">
        <f t="shared" si="7"/>
        <v>561.6</v>
      </c>
      <c r="L65" s="6"/>
      <c r="M65" s="6"/>
    </row>
    <row r="66" spans="1:13" ht="15" customHeight="1" x14ac:dyDescent="0.25">
      <c r="A66" s="164">
        <v>6</v>
      </c>
      <c r="B66" s="7">
        <v>50340</v>
      </c>
      <c r="C66" s="9" t="s">
        <v>98</v>
      </c>
      <c r="D66" s="206">
        <v>6</v>
      </c>
      <c r="E66" s="206">
        <v>1</v>
      </c>
      <c r="F66" s="206">
        <v>5</v>
      </c>
      <c r="G66" s="206"/>
      <c r="H66" s="206"/>
      <c r="I66" s="206"/>
      <c r="J66" s="213">
        <v>42</v>
      </c>
      <c r="K66" s="6">
        <f t="shared" si="7"/>
        <v>252</v>
      </c>
      <c r="L66" s="6"/>
      <c r="M66" s="6"/>
    </row>
    <row r="67" spans="1:13" ht="15" customHeight="1" x14ac:dyDescent="0.25">
      <c r="A67" s="164">
        <v>7</v>
      </c>
      <c r="B67" s="7">
        <v>50420</v>
      </c>
      <c r="C67" s="776" t="s">
        <v>186</v>
      </c>
      <c r="D67" s="206">
        <v>8</v>
      </c>
      <c r="E67" s="206">
        <v>2</v>
      </c>
      <c r="F67" s="206">
        <v>2</v>
      </c>
      <c r="G67" s="206">
        <v>2</v>
      </c>
      <c r="H67" s="206">
        <v>2</v>
      </c>
      <c r="I67" s="206"/>
      <c r="J67" s="213">
        <v>56</v>
      </c>
      <c r="K67" s="6">
        <f t="shared" si="7"/>
        <v>448</v>
      </c>
      <c r="L67" s="6"/>
      <c r="M67" s="6"/>
    </row>
    <row r="68" spans="1:13" ht="15" customHeight="1" x14ac:dyDescent="0.25">
      <c r="A68" s="164">
        <v>8</v>
      </c>
      <c r="B68" s="7">
        <v>50450</v>
      </c>
      <c r="C68" s="9" t="s">
        <v>100</v>
      </c>
      <c r="D68" s="206">
        <v>5</v>
      </c>
      <c r="E68" s="206">
        <v>1</v>
      </c>
      <c r="F68" s="206">
        <v>2</v>
      </c>
      <c r="G68" s="206">
        <v>1</v>
      </c>
      <c r="H68" s="206">
        <v>1</v>
      </c>
      <c r="I68" s="206"/>
      <c r="J68" s="213">
        <v>55.6</v>
      </c>
      <c r="K68" s="6">
        <f t="shared" si="7"/>
        <v>278</v>
      </c>
      <c r="L68" s="6"/>
      <c r="M68" s="6"/>
    </row>
    <row r="69" spans="1:13" ht="15" customHeight="1" x14ac:dyDescent="0.25">
      <c r="A69" s="164">
        <v>9</v>
      </c>
      <c r="B69" s="7">
        <v>50760</v>
      </c>
      <c r="C69" s="776" t="s">
        <v>183</v>
      </c>
      <c r="D69" s="206">
        <v>11</v>
      </c>
      <c r="E69" s="206">
        <v>4</v>
      </c>
      <c r="F69" s="206">
        <v>7</v>
      </c>
      <c r="G69" s="206"/>
      <c r="H69" s="206"/>
      <c r="I69" s="206"/>
      <c r="J69" s="213">
        <v>39.700000000000003</v>
      </c>
      <c r="K69" s="6">
        <f t="shared" si="7"/>
        <v>436.70000000000005</v>
      </c>
      <c r="L69" s="6"/>
      <c r="M69" s="6"/>
    </row>
    <row r="70" spans="1:13" ht="15" customHeight="1" x14ac:dyDescent="0.25">
      <c r="A70" s="164">
        <v>10</v>
      </c>
      <c r="B70" s="192">
        <v>50930</v>
      </c>
      <c r="C70" s="779" t="s">
        <v>184</v>
      </c>
      <c r="D70" s="207">
        <v>3</v>
      </c>
      <c r="E70" s="207"/>
      <c r="F70" s="207">
        <v>3</v>
      </c>
      <c r="G70" s="207"/>
      <c r="H70" s="207"/>
      <c r="I70" s="207"/>
      <c r="J70" s="235">
        <v>42</v>
      </c>
      <c r="K70" s="6">
        <f t="shared" si="7"/>
        <v>126</v>
      </c>
      <c r="L70" s="6"/>
      <c r="M70" s="6"/>
    </row>
    <row r="71" spans="1:13" s="481" customFormat="1" ht="15" customHeight="1" thickBot="1" x14ac:dyDescent="0.3">
      <c r="A71" s="164">
        <v>11</v>
      </c>
      <c r="B71" s="7">
        <v>51370</v>
      </c>
      <c r="C71" s="9" t="s">
        <v>112</v>
      </c>
      <c r="D71" s="206">
        <v>17</v>
      </c>
      <c r="E71" s="206">
        <v>1</v>
      </c>
      <c r="F71" s="206">
        <v>11</v>
      </c>
      <c r="G71" s="206">
        <v>1</v>
      </c>
      <c r="H71" s="206">
        <v>4</v>
      </c>
      <c r="I71" s="206"/>
      <c r="J71" s="213">
        <v>58.3</v>
      </c>
      <c r="K71" s="6"/>
      <c r="L71" s="6"/>
      <c r="M71" s="6"/>
    </row>
    <row r="72" spans="1:13" ht="15" customHeight="1" thickBot="1" x14ac:dyDescent="0.3">
      <c r="A72" s="228"/>
      <c r="B72" s="194"/>
      <c r="C72" s="233" t="s">
        <v>149</v>
      </c>
      <c r="D72" s="229">
        <f t="shared" ref="D72:I72" si="8">SUM(D73:D99)</f>
        <v>252</v>
      </c>
      <c r="E72" s="229">
        <f t="shared" si="8"/>
        <v>24</v>
      </c>
      <c r="F72" s="229">
        <f t="shared" si="8"/>
        <v>182</v>
      </c>
      <c r="G72" s="229">
        <f t="shared" si="8"/>
        <v>22</v>
      </c>
      <c r="H72" s="229">
        <f t="shared" si="8"/>
        <v>23</v>
      </c>
      <c r="I72" s="229">
        <f t="shared" si="8"/>
        <v>1</v>
      </c>
      <c r="J72" s="237">
        <f>AVERAGE(J73:J99)</f>
        <v>51.87370370370369</v>
      </c>
      <c r="K72" s="6"/>
      <c r="L72" s="6"/>
      <c r="M72" s="6"/>
    </row>
    <row r="73" spans="1:13" ht="15" customHeight="1" x14ac:dyDescent="0.25">
      <c r="A73" s="164">
        <v>1</v>
      </c>
      <c r="B73" s="178">
        <v>60010</v>
      </c>
      <c r="C73" s="778" t="s">
        <v>187</v>
      </c>
      <c r="D73" s="205">
        <v>3</v>
      </c>
      <c r="E73" s="205"/>
      <c r="F73" s="205">
        <v>2</v>
      </c>
      <c r="G73" s="205"/>
      <c r="H73" s="205">
        <v>1</v>
      </c>
      <c r="I73" s="205"/>
      <c r="J73" s="232">
        <v>70</v>
      </c>
      <c r="K73" s="6">
        <f>J73*D73</f>
        <v>210</v>
      </c>
      <c r="L73" s="6"/>
      <c r="M73" s="6"/>
    </row>
    <row r="74" spans="1:13" s="481" customFormat="1" ht="15" customHeight="1" x14ac:dyDescent="0.25">
      <c r="A74" s="164"/>
      <c r="B74" s="7">
        <v>60050</v>
      </c>
      <c r="C74" s="9" t="s">
        <v>42</v>
      </c>
      <c r="D74" s="206">
        <v>7</v>
      </c>
      <c r="E74" s="206">
        <v>1</v>
      </c>
      <c r="F74" s="206">
        <v>4</v>
      </c>
      <c r="G74" s="206">
        <v>1</v>
      </c>
      <c r="H74" s="206">
        <v>1</v>
      </c>
      <c r="I74" s="206"/>
      <c r="J74" s="213">
        <v>59</v>
      </c>
      <c r="K74" s="6"/>
      <c r="L74" s="6"/>
      <c r="M74" s="6"/>
    </row>
    <row r="75" spans="1:13" ht="15" customHeight="1" x14ac:dyDescent="0.25">
      <c r="A75" s="164">
        <v>2</v>
      </c>
      <c r="B75" s="7">
        <v>60070</v>
      </c>
      <c r="C75" s="776" t="s">
        <v>188</v>
      </c>
      <c r="D75" s="206">
        <v>17</v>
      </c>
      <c r="E75" s="206">
        <v>1</v>
      </c>
      <c r="F75" s="206">
        <v>12</v>
      </c>
      <c r="G75" s="206">
        <v>1</v>
      </c>
      <c r="H75" s="206">
        <v>3</v>
      </c>
      <c r="I75" s="206"/>
      <c r="J75" s="213">
        <v>53.5</v>
      </c>
      <c r="K75" s="6">
        <f t="shared" ref="K75:K81" si="9">J75*D75</f>
        <v>909.5</v>
      </c>
      <c r="L75" s="6"/>
      <c r="M75" s="6"/>
    </row>
    <row r="76" spans="1:13" ht="15" customHeight="1" x14ac:dyDescent="0.25">
      <c r="A76" s="164">
        <v>3</v>
      </c>
      <c r="B76" s="7">
        <v>60180</v>
      </c>
      <c r="C76" s="9" t="s">
        <v>44</v>
      </c>
      <c r="D76" s="206">
        <v>18</v>
      </c>
      <c r="E76" s="206">
        <v>2</v>
      </c>
      <c r="F76" s="206">
        <v>12</v>
      </c>
      <c r="G76" s="206">
        <v>3</v>
      </c>
      <c r="H76" s="206">
        <v>1</v>
      </c>
      <c r="I76" s="206"/>
      <c r="J76" s="213">
        <v>48</v>
      </c>
      <c r="K76" s="6">
        <f t="shared" si="9"/>
        <v>864</v>
      </c>
      <c r="L76" s="6"/>
      <c r="M76" s="6"/>
    </row>
    <row r="77" spans="1:13" ht="15" customHeight="1" x14ac:dyDescent="0.25">
      <c r="A77" s="164">
        <v>4</v>
      </c>
      <c r="B77" s="7">
        <v>60240</v>
      </c>
      <c r="C77" s="776" t="s">
        <v>189</v>
      </c>
      <c r="D77" s="206">
        <v>12</v>
      </c>
      <c r="E77" s="206"/>
      <c r="F77" s="206">
        <v>10</v>
      </c>
      <c r="G77" s="206"/>
      <c r="H77" s="206">
        <v>2</v>
      </c>
      <c r="I77" s="206"/>
      <c r="J77" s="212">
        <v>61</v>
      </c>
      <c r="K77" s="6">
        <f t="shared" si="9"/>
        <v>732</v>
      </c>
      <c r="L77" s="6"/>
      <c r="M77" s="6"/>
    </row>
    <row r="78" spans="1:13" ht="15" customHeight="1" x14ac:dyDescent="0.25">
      <c r="A78" s="164">
        <v>5</v>
      </c>
      <c r="B78" s="192">
        <v>60560</v>
      </c>
      <c r="C78" s="640" t="s">
        <v>47</v>
      </c>
      <c r="D78" s="207">
        <v>2</v>
      </c>
      <c r="E78" s="207"/>
      <c r="F78" s="207">
        <v>2</v>
      </c>
      <c r="G78" s="207"/>
      <c r="H78" s="207"/>
      <c r="I78" s="207"/>
      <c r="J78" s="214">
        <v>40</v>
      </c>
      <c r="K78" s="6">
        <f t="shared" si="9"/>
        <v>80</v>
      </c>
      <c r="L78" s="6"/>
      <c r="M78" s="6"/>
    </row>
    <row r="79" spans="1:13" ht="15" customHeight="1" x14ac:dyDescent="0.25">
      <c r="A79" s="164">
        <v>6</v>
      </c>
      <c r="B79" s="7">
        <v>60001</v>
      </c>
      <c r="C79" s="9" t="s">
        <v>39</v>
      </c>
      <c r="D79" s="206">
        <v>6</v>
      </c>
      <c r="E79" s="206">
        <v>2</v>
      </c>
      <c r="F79" s="206">
        <v>4</v>
      </c>
      <c r="G79" s="206"/>
      <c r="H79" s="206"/>
      <c r="I79" s="206"/>
      <c r="J79" s="213">
        <v>33.799999999999997</v>
      </c>
      <c r="K79" s="6">
        <f t="shared" si="9"/>
        <v>202.79999999999998</v>
      </c>
      <c r="L79" s="6"/>
      <c r="M79" s="6"/>
    </row>
    <row r="80" spans="1:13" ht="15" customHeight="1" x14ac:dyDescent="0.25">
      <c r="A80" s="164">
        <v>7</v>
      </c>
      <c r="B80" s="7">
        <v>60850</v>
      </c>
      <c r="C80" s="9" t="s">
        <v>190</v>
      </c>
      <c r="D80" s="206">
        <v>6</v>
      </c>
      <c r="E80" s="206"/>
      <c r="F80" s="206">
        <v>5</v>
      </c>
      <c r="G80" s="206"/>
      <c r="H80" s="206">
        <v>1</v>
      </c>
      <c r="I80" s="206"/>
      <c r="J80" s="213">
        <v>52.2</v>
      </c>
      <c r="K80" s="6">
        <f t="shared" si="9"/>
        <v>313.20000000000005</v>
      </c>
      <c r="L80" s="6"/>
      <c r="M80" s="6"/>
    </row>
    <row r="81" spans="1:13" ht="15" customHeight="1" x14ac:dyDescent="0.25">
      <c r="A81" s="164">
        <v>8</v>
      </c>
      <c r="B81" s="7">
        <v>60910</v>
      </c>
      <c r="C81" s="776" t="s">
        <v>51</v>
      </c>
      <c r="D81" s="206">
        <v>4</v>
      </c>
      <c r="E81" s="206">
        <v>1</v>
      </c>
      <c r="F81" s="206">
        <v>2</v>
      </c>
      <c r="G81" s="206"/>
      <c r="H81" s="206">
        <v>1</v>
      </c>
      <c r="I81" s="206"/>
      <c r="J81" s="212">
        <v>57.3</v>
      </c>
      <c r="K81" s="6">
        <f t="shared" si="9"/>
        <v>229.2</v>
      </c>
      <c r="L81" s="6"/>
      <c r="M81" s="6"/>
    </row>
    <row r="82" spans="1:13" ht="15" customHeight="1" x14ac:dyDescent="0.25">
      <c r="A82" s="164">
        <v>9</v>
      </c>
      <c r="B82" s="7">
        <v>60980</v>
      </c>
      <c r="C82" s="9" t="s">
        <v>52</v>
      </c>
      <c r="D82" s="206">
        <v>5</v>
      </c>
      <c r="E82" s="206"/>
      <c r="F82" s="206">
        <v>4</v>
      </c>
      <c r="G82" s="206">
        <v>1</v>
      </c>
      <c r="H82" s="206"/>
      <c r="I82" s="206"/>
      <c r="J82" s="213">
        <v>51.6</v>
      </c>
      <c r="K82" s="6">
        <f t="shared" ref="K82:K99" si="10">J82*D82</f>
        <v>258</v>
      </c>
      <c r="L82" s="6"/>
      <c r="M82" s="6"/>
    </row>
    <row r="83" spans="1:13" ht="15" customHeight="1" x14ac:dyDescent="0.25">
      <c r="A83" s="164">
        <v>10</v>
      </c>
      <c r="B83" s="7">
        <v>61080</v>
      </c>
      <c r="C83" s="776" t="s">
        <v>191</v>
      </c>
      <c r="D83" s="206">
        <v>13</v>
      </c>
      <c r="E83" s="206">
        <v>4</v>
      </c>
      <c r="F83" s="206">
        <v>6</v>
      </c>
      <c r="G83" s="206">
        <v>3</v>
      </c>
      <c r="H83" s="206"/>
      <c r="I83" s="206"/>
      <c r="J83" s="212">
        <v>48.7</v>
      </c>
      <c r="K83" s="6">
        <f t="shared" si="10"/>
        <v>633.1</v>
      </c>
      <c r="L83" s="6"/>
      <c r="M83" s="6"/>
    </row>
    <row r="84" spans="1:13" ht="15" customHeight="1" x14ac:dyDescent="0.25">
      <c r="A84" s="164">
        <v>11</v>
      </c>
      <c r="B84" s="7">
        <v>61150</v>
      </c>
      <c r="C84" s="776" t="s">
        <v>192</v>
      </c>
      <c r="D84" s="206">
        <v>3</v>
      </c>
      <c r="E84" s="206">
        <v>1</v>
      </c>
      <c r="F84" s="206">
        <v>2</v>
      </c>
      <c r="G84" s="206"/>
      <c r="H84" s="206"/>
      <c r="I84" s="206"/>
      <c r="J84" s="212">
        <v>35.299999999999997</v>
      </c>
      <c r="K84" s="6">
        <f t="shared" si="10"/>
        <v>105.89999999999999</v>
      </c>
      <c r="L84" s="6"/>
      <c r="M84" s="6"/>
    </row>
    <row r="85" spans="1:13" s="481" customFormat="1" ht="15" customHeight="1" x14ac:dyDescent="0.25">
      <c r="A85" s="164">
        <v>12</v>
      </c>
      <c r="B85" s="7">
        <v>61210</v>
      </c>
      <c r="C85" s="776" t="s">
        <v>193</v>
      </c>
      <c r="D85" s="206">
        <v>1</v>
      </c>
      <c r="E85" s="206"/>
      <c r="F85" s="206">
        <v>1</v>
      </c>
      <c r="G85" s="206"/>
      <c r="H85" s="206"/>
      <c r="I85" s="206"/>
      <c r="J85" s="212">
        <v>62</v>
      </c>
      <c r="K85" s="6"/>
      <c r="L85" s="6"/>
      <c r="M85" s="6"/>
    </row>
    <row r="86" spans="1:13" ht="15" customHeight="1" x14ac:dyDescent="0.25">
      <c r="A86" s="164">
        <v>13</v>
      </c>
      <c r="B86" s="7">
        <v>61290</v>
      </c>
      <c r="C86" s="9" t="s">
        <v>56</v>
      </c>
      <c r="D86" s="206">
        <v>8</v>
      </c>
      <c r="E86" s="206">
        <v>2</v>
      </c>
      <c r="F86" s="206">
        <v>6</v>
      </c>
      <c r="G86" s="206"/>
      <c r="H86" s="206"/>
      <c r="I86" s="206"/>
      <c r="J86" s="219">
        <v>45.4</v>
      </c>
      <c r="K86" s="6">
        <f t="shared" si="10"/>
        <v>363.2</v>
      </c>
      <c r="L86" s="6"/>
      <c r="M86" s="6"/>
    </row>
    <row r="87" spans="1:13" ht="15" customHeight="1" x14ac:dyDescent="0.25">
      <c r="A87" s="164">
        <v>14</v>
      </c>
      <c r="B87" s="7">
        <v>61340</v>
      </c>
      <c r="C87" s="776" t="s">
        <v>194</v>
      </c>
      <c r="D87" s="206">
        <v>4</v>
      </c>
      <c r="E87" s="206"/>
      <c r="F87" s="206">
        <v>3</v>
      </c>
      <c r="G87" s="206">
        <v>1</v>
      </c>
      <c r="H87" s="206"/>
      <c r="I87" s="206"/>
      <c r="J87" s="212">
        <v>61</v>
      </c>
      <c r="K87" s="6">
        <f t="shared" si="10"/>
        <v>244</v>
      </c>
      <c r="L87" s="6"/>
      <c r="M87" s="6"/>
    </row>
    <row r="88" spans="1:13" ht="15" customHeight="1" x14ac:dyDescent="0.25">
      <c r="A88" s="164">
        <v>15</v>
      </c>
      <c r="B88" s="7">
        <v>61390</v>
      </c>
      <c r="C88" s="776" t="s">
        <v>195</v>
      </c>
      <c r="D88" s="206">
        <v>7</v>
      </c>
      <c r="E88" s="206"/>
      <c r="F88" s="206">
        <v>7</v>
      </c>
      <c r="G88" s="206"/>
      <c r="H88" s="206"/>
      <c r="I88" s="206"/>
      <c r="J88" s="219">
        <v>49.8</v>
      </c>
      <c r="K88" s="6">
        <f t="shared" si="10"/>
        <v>348.59999999999997</v>
      </c>
      <c r="L88" s="6"/>
      <c r="M88" s="6"/>
    </row>
    <row r="89" spans="1:13" ht="15" customHeight="1" x14ac:dyDescent="0.25">
      <c r="A89" s="164">
        <v>16</v>
      </c>
      <c r="B89" s="7">
        <v>61410</v>
      </c>
      <c r="C89" s="776" t="s">
        <v>196</v>
      </c>
      <c r="D89" s="206">
        <v>8</v>
      </c>
      <c r="E89" s="206">
        <v>1</v>
      </c>
      <c r="F89" s="206">
        <v>5</v>
      </c>
      <c r="G89" s="206">
        <v>1</v>
      </c>
      <c r="H89" s="206">
        <v>1</v>
      </c>
      <c r="I89" s="206"/>
      <c r="J89" s="213">
        <v>54.1</v>
      </c>
      <c r="K89" s="6">
        <f t="shared" si="10"/>
        <v>432.8</v>
      </c>
      <c r="L89" s="6"/>
      <c r="M89" s="6"/>
    </row>
    <row r="90" spans="1:13" ht="15" customHeight="1" x14ac:dyDescent="0.25">
      <c r="A90" s="41">
        <v>17</v>
      </c>
      <c r="B90" s="7">
        <v>61430</v>
      </c>
      <c r="C90" s="9" t="s">
        <v>158</v>
      </c>
      <c r="D90" s="206">
        <v>20</v>
      </c>
      <c r="E90" s="206"/>
      <c r="F90" s="206">
        <v>17</v>
      </c>
      <c r="G90" s="206">
        <v>1</v>
      </c>
      <c r="H90" s="206">
        <v>2</v>
      </c>
      <c r="I90" s="206"/>
      <c r="J90" s="212">
        <v>55.6</v>
      </c>
      <c r="K90" s="6">
        <f t="shared" si="10"/>
        <v>1112</v>
      </c>
      <c r="L90" s="6"/>
      <c r="M90" s="6"/>
    </row>
    <row r="91" spans="1:13" ht="15" customHeight="1" x14ac:dyDescent="0.25">
      <c r="A91" s="41">
        <v>18</v>
      </c>
      <c r="B91" s="7">
        <v>61440</v>
      </c>
      <c r="C91" s="776" t="s">
        <v>197</v>
      </c>
      <c r="D91" s="206">
        <v>7</v>
      </c>
      <c r="E91" s="206"/>
      <c r="F91" s="206">
        <v>6</v>
      </c>
      <c r="G91" s="206"/>
      <c r="H91" s="206">
        <v>1</v>
      </c>
      <c r="I91" s="206"/>
      <c r="J91" s="213">
        <v>56.3</v>
      </c>
      <c r="K91" s="6">
        <f t="shared" si="10"/>
        <v>394.09999999999997</v>
      </c>
      <c r="L91" s="6"/>
      <c r="M91" s="6"/>
    </row>
    <row r="92" spans="1:13" ht="15" customHeight="1" x14ac:dyDescent="0.25">
      <c r="A92" s="41">
        <v>19</v>
      </c>
      <c r="B92" s="7">
        <v>61450</v>
      </c>
      <c r="C92" s="9" t="s">
        <v>159</v>
      </c>
      <c r="D92" s="206">
        <v>14</v>
      </c>
      <c r="E92" s="206"/>
      <c r="F92" s="206">
        <v>13</v>
      </c>
      <c r="G92" s="206">
        <v>1</v>
      </c>
      <c r="H92" s="206"/>
      <c r="I92" s="206"/>
      <c r="J92" s="213">
        <v>51.6</v>
      </c>
      <c r="K92" s="6">
        <f t="shared" si="10"/>
        <v>722.4</v>
      </c>
      <c r="L92" s="6"/>
      <c r="M92" s="6"/>
    </row>
    <row r="93" spans="1:13" ht="15" customHeight="1" x14ac:dyDescent="0.25">
      <c r="A93" s="41">
        <v>20</v>
      </c>
      <c r="B93" s="7">
        <v>61470</v>
      </c>
      <c r="C93" s="9" t="s">
        <v>61</v>
      </c>
      <c r="D93" s="206">
        <v>6</v>
      </c>
      <c r="E93" s="206">
        <v>1</v>
      </c>
      <c r="F93" s="206">
        <v>3</v>
      </c>
      <c r="G93" s="206"/>
      <c r="H93" s="206">
        <v>2</v>
      </c>
      <c r="I93" s="206"/>
      <c r="J93" s="212">
        <v>57</v>
      </c>
      <c r="K93" s="6">
        <f t="shared" si="10"/>
        <v>342</v>
      </c>
      <c r="L93" s="6"/>
      <c r="M93" s="6"/>
    </row>
    <row r="94" spans="1:13" ht="15" customHeight="1" x14ac:dyDescent="0.25">
      <c r="A94" s="41">
        <v>21</v>
      </c>
      <c r="B94" s="7">
        <v>61490</v>
      </c>
      <c r="C94" s="223" t="s">
        <v>160</v>
      </c>
      <c r="D94" s="206">
        <v>17</v>
      </c>
      <c r="E94" s="206"/>
      <c r="F94" s="206">
        <v>15</v>
      </c>
      <c r="G94" s="206">
        <v>1</v>
      </c>
      <c r="H94" s="206"/>
      <c r="I94" s="206">
        <v>1</v>
      </c>
      <c r="J94" s="212">
        <v>51</v>
      </c>
      <c r="K94" s="6">
        <f t="shared" si="10"/>
        <v>867</v>
      </c>
      <c r="L94" s="6"/>
      <c r="M94" s="6"/>
    </row>
    <row r="95" spans="1:13" ht="15" customHeight="1" x14ac:dyDescent="0.25">
      <c r="A95" s="41">
        <v>22</v>
      </c>
      <c r="B95" s="7">
        <v>61500</v>
      </c>
      <c r="C95" s="9" t="s">
        <v>161</v>
      </c>
      <c r="D95" s="206">
        <v>21</v>
      </c>
      <c r="E95" s="206"/>
      <c r="F95" s="206">
        <v>14</v>
      </c>
      <c r="G95" s="206">
        <v>4</v>
      </c>
      <c r="H95" s="206">
        <v>3</v>
      </c>
      <c r="I95" s="206"/>
      <c r="J95" s="213">
        <v>60</v>
      </c>
      <c r="K95" s="6">
        <f t="shared" si="10"/>
        <v>1260</v>
      </c>
      <c r="L95" s="6"/>
      <c r="M95" s="6"/>
    </row>
    <row r="96" spans="1:13" ht="15" customHeight="1" x14ac:dyDescent="0.25">
      <c r="A96" s="41">
        <v>23</v>
      </c>
      <c r="B96" s="7">
        <v>61510</v>
      </c>
      <c r="C96" s="223" t="s">
        <v>62</v>
      </c>
      <c r="D96" s="206">
        <v>13</v>
      </c>
      <c r="E96" s="206">
        <v>1</v>
      </c>
      <c r="F96" s="206">
        <v>10</v>
      </c>
      <c r="G96" s="206">
        <v>1</v>
      </c>
      <c r="H96" s="206">
        <v>1</v>
      </c>
      <c r="I96" s="206"/>
      <c r="J96" s="212">
        <v>55</v>
      </c>
      <c r="K96" s="6">
        <f t="shared" si="10"/>
        <v>715</v>
      </c>
      <c r="L96" s="6"/>
      <c r="M96" s="6"/>
    </row>
    <row r="97" spans="1:13" ht="15" customHeight="1" x14ac:dyDescent="0.25">
      <c r="A97" s="41">
        <v>24</v>
      </c>
      <c r="B97" s="7">
        <v>61520</v>
      </c>
      <c r="C97" s="9" t="s">
        <v>113</v>
      </c>
      <c r="D97" s="206">
        <v>10</v>
      </c>
      <c r="E97" s="206"/>
      <c r="F97" s="206">
        <v>7</v>
      </c>
      <c r="G97" s="206">
        <v>1</v>
      </c>
      <c r="H97" s="206">
        <v>2</v>
      </c>
      <c r="I97" s="206"/>
      <c r="J97" s="212">
        <v>62</v>
      </c>
      <c r="K97" s="6">
        <f t="shared" si="10"/>
        <v>620</v>
      </c>
      <c r="L97" s="6"/>
      <c r="M97" s="6"/>
    </row>
    <row r="98" spans="1:13" ht="15" customHeight="1" x14ac:dyDescent="0.25">
      <c r="A98" s="41">
        <v>25</v>
      </c>
      <c r="B98" s="7">
        <v>61540</v>
      </c>
      <c r="C98" s="223" t="s">
        <v>168</v>
      </c>
      <c r="D98" s="206">
        <v>13</v>
      </c>
      <c r="E98" s="206">
        <v>1</v>
      </c>
      <c r="F98" s="206">
        <v>9</v>
      </c>
      <c r="G98" s="206">
        <v>2</v>
      </c>
      <c r="H98" s="206">
        <v>1</v>
      </c>
      <c r="I98" s="206"/>
      <c r="J98" s="212">
        <v>48.1</v>
      </c>
      <c r="K98" s="6">
        <f t="shared" si="10"/>
        <v>625.30000000000007</v>
      </c>
      <c r="L98" s="6"/>
      <c r="M98" s="6"/>
    </row>
    <row r="99" spans="1:13" ht="15" customHeight="1" thickBot="1" x14ac:dyDescent="0.3">
      <c r="A99" s="191">
        <v>26</v>
      </c>
      <c r="B99" s="192">
        <v>61560</v>
      </c>
      <c r="C99" s="779" t="s">
        <v>198</v>
      </c>
      <c r="D99" s="207">
        <v>7</v>
      </c>
      <c r="E99" s="207">
        <v>6</v>
      </c>
      <c r="F99" s="207">
        <v>1</v>
      </c>
      <c r="G99" s="207"/>
      <c r="H99" s="207"/>
      <c r="I99" s="207"/>
      <c r="J99" s="235">
        <v>21.29</v>
      </c>
      <c r="K99" s="6">
        <f t="shared" si="10"/>
        <v>149.03</v>
      </c>
      <c r="L99" s="6"/>
      <c r="M99" s="6"/>
    </row>
    <row r="100" spans="1:13" ht="15" customHeight="1" thickBot="1" x14ac:dyDescent="0.3">
      <c r="A100" s="228"/>
      <c r="B100" s="194"/>
      <c r="C100" s="233" t="s">
        <v>150</v>
      </c>
      <c r="D100" s="229">
        <f t="shared" ref="D100:I100" si="11">SUM(D101:D108)</f>
        <v>65</v>
      </c>
      <c r="E100" s="229">
        <f t="shared" si="11"/>
        <v>3</v>
      </c>
      <c r="F100" s="229">
        <f t="shared" si="11"/>
        <v>35</v>
      </c>
      <c r="G100" s="229">
        <f t="shared" si="11"/>
        <v>14</v>
      </c>
      <c r="H100" s="229">
        <f t="shared" si="11"/>
        <v>13</v>
      </c>
      <c r="I100" s="229">
        <f t="shared" si="11"/>
        <v>0</v>
      </c>
      <c r="J100" s="234">
        <f>AVERAGE(J101:J108)</f>
        <v>59.679793233082705</v>
      </c>
      <c r="K100" s="6"/>
      <c r="L100" s="6"/>
      <c r="M100" s="6"/>
    </row>
    <row r="101" spans="1:13" ht="15" customHeight="1" x14ac:dyDescent="0.25">
      <c r="A101" s="40">
        <v>1</v>
      </c>
      <c r="B101" s="14">
        <v>70020</v>
      </c>
      <c r="C101" s="13" t="s">
        <v>103</v>
      </c>
      <c r="D101" s="208">
        <v>14</v>
      </c>
      <c r="E101" s="208"/>
      <c r="F101" s="208">
        <v>2</v>
      </c>
      <c r="G101" s="208">
        <v>4</v>
      </c>
      <c r="H101" s="208">
        <v>8</v>
      </c>
      <c r="I101" s="208"/>
      <c r="J101" s="782">
        <v>78.785714285714292</v>
      </c>
      <c r="K101" s="6">
        <f t="shared" ref="K101:K106" si="12">J101*D101</f>
        <v>1103</v>
      </c>
      <c r="L101" s="6"/>
      <c r="M101" s="6"/>
    </row>
    <row r="102" spans="1:13" ht="15" customHeight="1" x14ac:dyDescent="0.25">
      <c r="A102" s="41">
        <v>2</v>
      </c>
      <c r="B102" s="7">
        <v>70110</v>
      </c>
      <c r="C102" s="639" t="s">
        <v>169</v>
      </c>
      <c r="D102" s="206">
        <v>10</v>
      </c>
      <c r="E102" s="206"/>
      <c r="F102" s="206">
        <v>7</v>
      </c>
      <c r="G102" s="206">
        <v>2</v>
      </c>
      <c r="H102" s="206">
        <v>1</v>
      </c>
      <c r="I102" s="206"/>
      <c r="J102" s="783">
        <v>62.7</v>
      </c>
      <c r="K102" s="6">
        <f t="shared" si="12"/>
        <v>627</v>
      </c>
      <c r="L102" s="6"/>
      <c r="M102" s="6"/>
    </row>
    <row r="103" spans="1:13" s="481" customFormat="1" ht="15" customHeight="1" x14ac:dyDescent="0.25">
      <c r="A103" s="41">
        <v>3</v>
      </c>
      <c r="B103" s="7">
        <v>70021</v>
      </c>
      <c r="C103" s="9" t="s">
        <v>104</v>
      </c>
      <c r="D103" s="206">
        <v>4</v>
      </c>
      <c r="E103" s="206"/>
      <c r="F103" s="206"/>
      <c r="G103" s="206">
        <v>2</v>
      </c>
      <c r="H103" s="206">
        <v>2</v>
      </c>
      <c r="I103" s="206"/>
      <c r="J103" s="783">
        <v>79.5</v>
      </c>
      <c r="K103" s="6"/>
      <c r="L103" s="6"/>
      <c r="M103" s="6"/>
    </row>
    <row r="104" spans="1:13" ht="15" customHeight="1" x14ac:dyDescent="0.25">
      <c r="A104" s="41">
        <v>4</v>
      </c>
      <c r="B104" s="7">
        <v>70040</v>
      </c>
      <c r="C104" s="9" t="s">
        <v>63</v>
      </c>
      <c r="D104" s="206">
        <v>2</v>
      </c>
      <c r="E104" s="206"/>
      <c r="F104" s="206">
        <v>2</v>
      </c>
      <c r="G104" s="206"/>
      <c r="H104" s="206"/>
      <c r="I104" s="206"/>
      <c r="J104" s="783">
        <v>49.5</v>
      </c>
      <c r="K104" s="6">
        <f t="shared" si="12"/>
        <v>99</v>
      </c>
      <c r="L104" s="6"/>
      <c r="M104" s="6"/>
    </row>
    <row r="105" spans="1:13" ht="15" customHeight="1" x14ac:dyDescent="0.25">
      <c r="A105" s="41">
        <v>5</v>
      </c>
      <c r="B105" s="7">
        <v>70100</v>
      </c>
      <c r="C105" s="223" t="s">
        <v>153</v>
      </c>
      <c r="D105" s="206">
        <v>10</v>
      </c>
      <c r="E105" s="206"/>
      <c r="F105" s="206">
        <v>7</v>
      </c>
      <c r="G105" s="206">
        <v>2</v>
      </c>
      <c r="H105" s="206">
        <v>1</v>
      </c>
      <c r="I105" s="206"/>
      <c r="J105" s="783">
        <v>62.3</v>
      </c>
      <c r="K105" s="6">
        <f t="shared" si="12"/>
        <v>623</v>
      </c>
      <c r="L105" s="6"/>
      <c r="M105" s="6"/>
    </row>
    <row r="106" spans="1:13" ht="15" customHeight="1" x14ac:dyDescent="0.25">
      <c r="A106" s="41">
        <v>6</v>
      </c>
      <c r="B106" s="7">
        <v>70270</v>
      </c>
      <c r="C106" s="9" t="s">
        <v>106</v>
      </c>
      <c r="D106" s="206">
        <v>1</v>
      </c>
      <c r="E106" s="206"/>
      <c r="F106" s="206">
        <v>1</v>
      </c>
      <c r="G106" s="206"/>
      <c r="H106" s="206"/>
      <c r="I106" s="206"/>
      <c r="J106" s="783">
        <v>54</v>
      </c>
      <c r="K106" s="6">
        <f t="shared" si="12"/>
        <v>54</v>
      </c>
      <c r="L106" s="6"/>
      <c r="M106" s="6"/>
    </row>
    <row r="107" spans="1:13" s="481" customFormat="1" ht="15" customHeight="1" x14ac:dyDescent="0.25">
      <c r="A107" s="191">
        <v>7</v>
      </c>
      <c r="B107" s="192">
        <v>10880</v>
      </c>
      <c r="C107" s="132" t="s">
        <v>167</v>
      </c>
      <c r="D107" s="207">
        <v>19</v>
      </c>
      <c r="E107" s="207">
        <v>2</v>
      </c>
      <c r="F107" s="207">
        <v>12</v>
      </c>
      <c r="G107" s="207">
        <v>4</v>
      </c>
      <c r="H107" s="207">
        <v>1</v>
      </c>
      <c r="I107" s="207"/>
      <c r="J107" s="784">
        <v>52.05263157894737</v>
      </c>
      <c r="K107" s="6"/>
      <c r="L107" s="6"/>
      <c r="M107" s="6"/>
    </row>
    <row r="108" spans="1:13" ht="15" customHeight="1" thickBot="1" x14ac:dyDescent="0.3">
      <c r="A108" s="42">
        <v>8</v>
      </c>
      <c r="B108" s="16">
        <v>10890</v>
      </c>
      <c r="C108" s="777" t="s">
        <v>174</v>
      </c>
      <c r="D108" s="210">
        <v>5</v>
      </c>
      <c r="E108" s="210">
        <v>1</v>
      </c>
      <c r="F108" s="210">
        <v>4</v>
      </c>
      <c r="G108" s="210"/>
      <c r="H108" s="210"/>
      <c r="I108" s="210"/>
      <c r="J108" s="785">
        <v>38.6</v>
      </c>
      <c r="K108" s="6" t="e">
        <f>#REF!*#REF!</f>
        <v>#REF!</v>
      </c>
      <c r="L108" s="6"/>
      <c r="M108" s="6"/>
    </row>
    <row r="109" spans="1:13" ht="14.45" customHeight="1" x14ac:dyDescent="0.25">
      <c r="A109" s="6"/>
      <c r="B109" s="29"/>
      <c r="C109" s="6"/>
      <c r="D109" s="911" t="s">
        <v>115</v>
      </c>
      <c r="E109" s="911"/>
      <c r="F109" s="911"/>
      <c r="G109" s="911"/>
      <c r="H109" s="911"/>
      <c r="I109" s="912"/>
      <c r="J109" s="193">
        <f>AVERAGE(J7,J9:J16,J18:J29,J31:J45,J47:J59,J61:J71,J73:J99,J101:J108)</f>
        <v>53.274825224944365</v>
      </c>
      <c r="K109" s="6"/>
      <c r="L109" s="6"/>
      <c r="M109" s="6"/>
    </row>
    <row r="110" spans="1:13" x14ac:dyDescent="0.25">
      <c r="A110" s="6"/>
      <c r="B110" s="29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x14ac:dyDescent="0.25">
      <c r="A111" s="6"/>
      <c r="B111" s="29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x14ac:dyDescent="0.25">
      <c r="A112" s="6"/>
      <c r="B112" s="29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</sheetData>
  <mergeCells count="7">
    <mergeCell ref="D109:I109"/>
    <mergeCell ref="E4:I4"/>
    <mergeCell ref="A4:A5"/>
    <mergeCell ref="J4:J5"/>
    <mergeCell ref="B4:B5"/>
    <mergeCell ref="C4:C5"/>
    <mergeCell ref="D4:D5"/>
  </mergeCells>
  <conditionalFormatting sqref="J6:J58 J60:J109">
    <cfRule type="cellIs" dxfId="9" priority="485" stopIfTrue="1" operator="equal">
      <formula>$J$109</formula>
    </cfRule>
    <cfRule type="cellIs" dxfId="8" priority="486" stopIfTrue="1" operator="lessThan">
      <formula>50</formula>
    </cfRule>
    <cfRule type="cellIs" dxfId="7" priority="487" stopIfTrue="1" operator="between">
      <formula>50</formula>
      <formula>$J$109</formula>
    </cfRule>
    <cfRule type="cellIs" dxfId="6" priority="488" stopIfTrue="1" operator="between">
      <formula>75</formula>
      <formula>$J$109</formula>
    </cfRule>
    <cfRule type="cellIs" dxfId="5" priority="489" stopIfTrue="1" operator="greaterThanOrEqual">
      <formula>75</formula>
    </cfRule>
  </conditionalFormatting>
  <conditionalFormatting sqref="J59">
    <cfRule type="cellIs" dxfId="4" priority="1" stopIfTrue="1" operator="equal">
      <formula>$J$109</formula>
    </cfRule>
    <cfRule type="cellIs" dxfId="3" priority="2" stopIfTrue="1" operator="lessThan">
      <formula>50</formula>
    </cfRule>
    <cfRule type="cellIs" dxfId="2" priority="3" stopIfTrue="1" operator="between">
      <formula>50</formula>
      <formula>$J$109</formula>
    </cfRule>
    <cfRule type="cellIs" dxfId="1" priority="4" stopIfTrue="1" operator="between">
      <formula>75</formula>
      <formula>$J$109</formula>
    </cfRule>
    <cfRule type="cellIs" dxfId="0" priority="5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История-11 диаграмма по районам</vt:lpstr>
      <vt:lpstr>История-11 диаграмма</vt:lpstr>
      <vt:lpstr>Рейтинги 2021 - 2015</vt:lpstr>
      <vt:lpstr>Рейтинг по сумме мест</vt:lpstr>
      <vt:lpstr>История-11 2021 Итоги</vt:lpstr>
      <vt:lpstr>История-11 2021 расклад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Горностаев Александр Октавьевич</cp:lastModifiedBy>
  <cp:lastPrinted>2017-11-13T04:55:00Z</cp:lastPrinted>
  <dcterms:created xsi:type="dcterms:W3CDTF">2017-09-27T08:54:00Z</dcterms:created>
  <dcterms:modified xsi:type="dcterms:W3CDTF">2021-10-28T05:58:44Z</dcterms:modified>
</cp:coreProperties>
</file>