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890"/>
  </bookViews>
  <sheets>
    <sheet name="Географ-11 диаграмма по районам" sheetId="13" r:id="rId1"/>
    <sheet name="Географ-11 диаграмма" sheetId="10" r:id="rId2"/>
    <sheet name="Рейтинги 2021 - 2015" sheetId="4" r:id="rId3"/>
    <sheet name="Рейтинг по сумме мест" sheetId="5" r:id="rId4"/>
    <sheet name="География-11 2021 Итоги" sheetId="12" r:id="rId5"/>
    <sheet name="География-11 2021 расклад" sheetId="7" r:id="rId6"/>
  </sheets>
  <externalReferences>
    <externalReference r:id="rId7"/>
  </externalReferences>
  <definedNames>
    <definedName name="_xlnm._FilterDatabase" localSheetId="0" hidden="1">'Географ-11 диаграмма по районам'!#REF!</definedName>
    <definedName name="_xlnm._FilterDatabase" localSheetId="2" hidden="1">'Рейтинги 2021 - 2015'!#REF!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E73" i="13" l="1"/>
  <c r="AE26" i="13"/>
  <c r="AE41" i="13"/>
  <c r="AE40" i="13"/>
  <c r="AE59" i="13"/>
  <c r="AE104" i="13"/>
  <c r="AE103" i="13"/>
  <c r="AE102" i="13"/>
  <c r="AE115" i="13"/>
  <c r="AE114" i="13"/>
  <c r="AE116" i="10"/>
  <c r="AE26" i="10"/>
  <c r="AE41" i="10"/>
  <c r="AE40" i="10"/>
  <c r="AE59" i="10"/>
  <c r="AE73" i="10"/>
  <c r="AE105" i="10"/>
  <c r="AE104" i="10"/>
  <c r="AE103" i="10"/>
  <c r="AE115" i="10"/>
  <c r="C107" i="10"/>
  <c r="D107" i="10"/>
  <c r="G107" i="10"/>
  <c r="H107" i="10"/>
  <c r="K107" i="10"/>
  <c r="L107" i="10"/>
  <c r="O107" i="10"/>
  <c r="P107" i="10"/>
  <c r="S107" i="10"/>
  <c r="T107" i="10"/>
  <c r="W107" i="10"/>
  <c r="AA107" i="10"/>
  <c r="AB107" i="10"/>
  <c r="AE5" i="10"/>
  <c r="AF68" i="5"/>
  <c r="AF92" i="5"/>
  <c r="AF59" i="5"/>
  <c r="AF79" i="5"/>
  <c r="AF88" i="5"/>
  <c r="AF101" i="5"/>
  <c r="AF105" i="5"/>
  <c r="AF70" i="5"/>
  <c r="AF100" i="5"/>
  <c r="AF63" i="5"/>
  <c r="E60" i="12" l="1"/>
  <c r="J67" i="7"/>
  <c r="AE117" i="13" l="1"/>
  <c r="AE116" i="13"/>
  <c r="AE113" i="13"/>
  <c r="AE112" i="13"/>
  <c r="AE111" i="13"/>
  <c r="AE110" i="13"/>
  <c r="AE109" i="13"/>
  <c r="AE108" i="13"/>
  <c r="AE106" i="13"/>
  <c r="AE105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5" i="13"/>
  <c r="AE84" i="13"/>
  <c r="AE83" i="13"/>
  <c r="AE82" i="13"/>
  <c r="AE81" i="13"/>
  <c r="AE80" i="13"/>
  <c r="AE79" i="13"/>
  <c r="AE78" i="13"/>
  <c r="AE77" i="13"/>
  <c r="AE76" i="13"/>
  <c r="AE74" i="13"/>
  <c r="AE72" i="13"/>
  <c r="AE71" i="13"/>
  <c r="AE70" i="13"/>
  <c r="AE69" i="13"/>
  <c r="AE68" i="13"/>
  <c r="AE67" i="13"/>
  <c r="AE66" i="13"/>
  <c r="AE65" i="13"/>
  <c r="AE64" i="13"/>
  <c r="AE63" i="13"/>
  <c r="AE62" i="13"/>
  <c r="AE60" i="13"/>
  <c r="AE58" i="13"/>
  <c r="AE57" i="13"/>
  <c r="AE56" i="13"/>
  <c r="AE55" i="13"/>
  <c r="AE54" i="13"/>
  <c r="AE53" i="13"/>
  <c r="AE52" i="13"/>
  <c r="AE51" i="13"/>
  <c r="AE50" i="13"/>
  <c r="AE49" i="13"/>
  <c r="AE48" i="13"/>
  <c r="AE47" i="13"/>
  <c r="AE46" i="13"/>
  <c r="AE45" i="13"/>
  <c r="AE43" i="13"/>
  <c r="AE42" i="13"/>
  <c r="AE39" i="13"/>
  <c r="AE38" i="13"/>
  <c r="AE37" i="13"/>
  <c r="AE36" i="13"/>
  <c r="AE35" i="13"/>
  <c r="AE34" i="13"/>
  <c r="AE33" i="13"/>
  <c r="AE32" i="13"/>
  <c r="AE31" i="13"/>
  <c r="AE30" i="13"/>
  <c r="AE29" i="13"/>
  <c r="AE27" i="13"/>
  <c r="AE25" i="13"/>
  <c r="AE24" i="13"/>
  <c r="AE23" i="13"/>
  <c r="AE22" i="13"/>
  <c r="AE21" i="13"/>
  <c r="AE20" i="13"/>
  <c r="AE19" i="13"/>
  <c r="AE18" i="13"/>
  <c r="AE17" i="13"/>
  <c r="AE16" i="13"/>
  <c r="AE14" i="13"/>
  <c r="AE13" i="13"/>
  <c r="AE12" i="13"/>
  <c r="AE11" i="13"/>
  <c r="AE10" i="13"/>
  <c r="AE9" i="13"/>
  <c r="AE8" i="13"/>
  <c r="AE7" i="13"/>
  <c r="AE5" i="13"/>
  <c r="D107" i="13"/>
  <c r="C107" i="13"/>
  <c r="D75" i="13"/>
  <c r="C75" i="13"/>
  <c r="D61" i="13"/>
  <c r="C61" i="13"/>
  <c r="D44" i="13"/>
  <c r="C44" i="13"/>
  <c r="D28" i="13"/>
  <c r="C28" i="13"/>
  <c r="D15" i="13"/>
  <c r="C15" i="13"/>
  <c r="D6" i="13"/>
  <c r="C6" i="13"/>
  <c r="D4" i="13"/>
  <c r="D118" i="13" s="1"/>
  <c r="C4" i="13"/>
  <c r="AE117" i="10"/>
  <c r="AE114" i="10"/>
  <c r="AE113" i="10"/>
  <c r="AE112" i="10"/>
  <c r="AE111" i="10"/>
  <c r="AE110" i="10"/>
  <c r="AE109" i="10"/>
  <c r="AE108" i="10"/>
  <c r="AE106" i="10"/>
  <c r="AE102" i="10"/>
  <c r="AE101" i="10"/>
  <c r="AE100" i="10"/>
  <c r="AE99" i="10"/>
  <c r="AE98" i="10"/>
  <c r="AE97" i="10"/>
  <c r="AE96" i="10"/>
  <c r="AE95" i="10"/>
  <c r="AE94" i="10"/>
  <c r="AE93" i="10"/>
  <c r="AE92" i="10"/>
  <c r="AE91" i="10"/>
  <c r="AE90" i="10"/>
  <c r="AE89" i="10"/>
  <c r="AE88" i="10"/>
  <c r="AE87" i="10"/>
  <c r="AE86" i="10"/>
  <c r="AE85" i="10"/>
  <c r="AE84" i="10"/>
  <c r="AE83" i="10"/>
  <c r="AE82" i="10"/>
  <c r="AE81" i="10"/>
  <c r="AE80" i="10"/>
  <c r="AE79" i="10"/>
  <c r="AE78" i="10"/>
  <c r="AE77" i="10"/>
  <c r="AE76" i="10"/>
  <c r="AE74" i="10"/>
  <c r="AE72" i="10"/>
  <c r="AE71" i="10"/>
  <c r="AE70" i="10"/>
  <c r="AE69" i="10"/>
  <c r="AE68" i="10"/>
  <c r="AE67" i="10"/>
  <c r="AE66" i="10"/>
  <c r="AE65" i="10"/>
  <c r="AE64" i="10"/>
  <c r="AE63" i="10"/>
  <c r="AE62" i="10"/>
  <c r="AE60" i="10"/>
  <c r="AE58" i="10"/>
  <c r="AE57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3" i="10"/>
  <c r="AE42" i="10"/>
  <c r="AE39" i="10"/>
  <c r="AE38" i="10"/>
  <c r="AE37" i="10"/>
  <c r="AE36" i="10"/>
  <c r="AE35" i="10"/>
  <c r="AE34" i="10"/>
  <c r="AE33" i="10"/>
  <c r="AE32" i="10"/>
  <c r="AE31" i="10"/>
  <c r="AE30" i="10"/>
  <c r="AE29" i="10"/>
  <c r="AE27" i="10"/>
  <c r="AE25" i="10"/>
  <c r="AE24" i="10"/>
  <c r="AE23" i="10"/>
  <c r="AE22" i="10"/>
  <c r="AE21" i="10"/>
  <c r="AE20" i="10"/>
  <c r="AE19" i="10"/>
  <c r="AE18" i="10"/>
  <c r="AE17" i="10"/>
  <c r="AE16" i="10"/>
  <c r="AE14" i="10"/>
  <c r="AE13" i="10"/>
  <c r="AE12" i="10"/>
  <c r="AE11" i="10"/>
  <c r="AE10" i="10"/>
  <c r="AE9" i="10"/>
  <c r="AE8" i="10"/>
  <c r="AE7" i="10"/>
  <c r="D75" i="10"/>
  <c r="C75" i="10"/>
  <c r="D61" i="10"/>
  <c r="C61" i="10"/>
  <c r="D44" i="10"/>
  <c r="C44" i="10"/>
  <c r="G44" i="10"/>
  <c r="H44" i="10"/>
  <c r="D28" i="10"/>
  <c r="C28" i="10"/>
  <c r="D15" i="10"/>
  <c r="C15" i="10"/>
  <c r="D6" i="10"/>
  <c r="C6" i="10"/>
  <c r="D4" i="10"/>
  <c r="D118" i="10" s="1"/>
  <c r="C4" i="10"/>
  <c r="AF96" i="5"/>
  <c r="AF85" i="5"/>
  <c r="AF111" i="5"/>
  <c r="AF110" i="5"/>
  <c r="AF109" i="5"/>
  <c r="AF108" i="5"/>
  <c r="AF107" i="5"/>
  <c r="AF106" i="5"/>
  <c r="AF72" i="5"/>
  <c r="AF104" i="5"/>
  <c r="AF103" i="5"/>
  <c r="AF102" i="5"/>
  <c r="AF99" i="5"/>
  <c r="AF98" i="5"/>
  <c r="AF97" i="5"/>
  <c r="AF95" i="5"/>
  <c r="AF94" i="5"/>
  <c r="AF61" i="5"/>
  <c r="AF93" i="5"/>
  <c r="AF71" i="5"/>
  <c r="AF91" i="5"/>
  <c r="AF90" i="5"/>
  <c r="AF75" i="5"/>
  <c r="AF89" i="5"/>
  <c r="AF87" i="5"/>
  <c r="AF34" i="5"/>
  <c r="AF86" i="5"/>
  <c r="AF84" i="5"/>
  <c r="AF83" i="5"/>
  <c r="AF80" i="5"/>
  <c r="AF48" i="5"/>
  <c r="AF82" i="5"/>
  <c r="AF81" i="5"/>
  <c r="AF42" i="5"/>
  <c r="AF36" i="5"/>
  <c r="AF78" i="5"/>
  <c r="AF77" i="5"/>
  <c r="AF76" i="5"/>
  <c r="AF74" i="5"/>
  <c r="AF51" i="5"/>
  <c r="AF73" i="5"/>
  <c r="AF47" i="5"/>
  <c r="AF66" i="5"/>
  <c r="AF52" i="5"/>
  <c r="AF69" i="5"/>
  <c r="AF56" i="5"/>
  <c r="AF58" i="5"/>
  <c r="AF67" i="5"/>
  <c r="AF65" i="5"/>
  <c r="AF64" i="5"/>
  <c r="AF50" i="5"/>
  <c r="AF62" i="5"/>
  <c r="AF60" i="5"/>
  <c r="AF26" i="5"/>
  <c r="AF35" i="5"/>
  <c r="AF44" i="5"/>
  <c r="AF57" i="5"/>
  <c r="AF53" i="5"/>
  <c r="AF55" i="5"/>
  <c r="AF54" i="5"/>
  <c r="AF22" i="5"/>
  <c r="AF41" i="5"/>
  <c r="AF23" i="5"/>
  <c r="AF49" i="5"/>
  <c r="AF29" i="5"/>
  <c r="AF43" i="5"/>
  <c r="AF37" i="5"/>
  <c r="AF46" i="5"/>
  <c r="AF25" i="5"/>
  <c r="AF45" i="5"/>
  <c r="AF17" i="5"/>
  <c r="AF18" i="5"/>
  <c r="AF21" i="5"/>
  <c r="AF40" i="5"/>
  <c r="AF14" i="5"/>
  <c r="AF38" i="5"/>
  <c r="AF39" i="5"/>
  <c r="AF13" i="5"/>
  <c r="AF33" i="5"/>
  <c r="AF32" i="5"/>
  <c r="AF30" i="5"/>
  <c r="AF15" i="5"/>
  <c r="AF20" i="5"/>
  <c r="AF31" i="5"/>
  <c r="AF28" i="5"/>
  <c r="AF27" i="5"/>
  <c r="AF24" i="5"/>
  <c r="AF10" i="5"/>
  <c r="AF19" i="5"/>
  <c r="AF9" i="5"/>
  <c r="AF12" i="5"/>
  <c r="AF16" i="5"/>
  <c r="AF7" i="5"/>
  <c r="AF8" i="5"/>
  <c r="AF6" i="5"/>
  <c r="AF11" i="5"/>
  <c r="E112" i="5"/>
  <c r="E112" i="4"/>
  <c r="H4" i="13" l="1"/>
  <c r="K44" i="10"/>
  <c r="L44" i="10"/>
  <c r="O44" i="10"/>
  <c r="P44" i="10"/>
  <c r="S44" i="10"/>
  <c r="T44" i="10"/>
  <c r="W44" i="10"/>
  <c r="X44" i="10"/>
  <c r="AA44" i="10"/>
  <c r="AB44" i="10"/>
  <c r="H6" i="10"/>
  <c r="H4" i="10"/>
  <c r="H107" i="13" l="1"/>
  <c r="G107" i="13"/>
  <c r="H75" i="13"/>
  <c r="G75" i="13"/>
  <c r="H61" i="13"/>
  <c r="G61" i="13"/>
  <c r="H44" i="13"/>
  <c r="G44" i="13"/>
  <c r="H28" i="13"/>
  <c r="G28" i="13"/>
  <c r="H15" i="13"/>
  <c r="G15" i="13"/>
  <c r="H6" i="13"/>
  <c r="G6" i="13"/>
  <c r="G4" i="13" s="1"/>
  <c r="H118" i="13"/>
  <c r="H75" i="10"/>
  <c r="G75" i="10"/>
  <c r="H61" i="10"/>
  <c r="G61" i="10"/>
  <c r="H28" i="10"/>
  <c r="G28" i="10"/>
  <c r="H15" i="10"/>
  <c r="G15" i="10"/>
  <c r="G6" i="10"/>
  <c r="H118" i="10"/>
  <c r="H112" i="5"/>
  <c r="I112" i="4"/>
  <c r="G4" i="10" l="1"/>
  <c r="D27" i="7"/>
  <c r="J27" i="7"/>
  <c r="I27" i="7"/>
  <c r="H27" i="7"/>
  <c r="G27" i="7"/>
  <c r="F27" i="7"/>
  <c r="E27" i="7"/>
  <c r="K107" i="13" l="1"/>
  <c r="L107" i="13"/>
  <c r="O107" i="13"/>
  <c r="P107" i="13"/>
  <c r="S107" i="13"/>
  <c r="T107" i="13"/>
  <c r="AA107" i="13"/>
  <c r="AB107" i="13"/>
  <c r="K61" i="10"/>
  <c r="L61" i="10"/>
  <c r="O61" i="10"/>
  <c r="P61" i="10"/>
  <c r="S61" i="10"/>
  <c r="T61" i="10"/>
  <c r="W61" i="10"/>
  <c r="X61" i="10"/>
  <c r="AA61" i="10"/>
  <c r="AB61" i="10"/>
  <c r="K28" i="10"/>
  <c r="L28" i="10"/>
  <c r="O28" i="10"/>
  <c r="P28" i="10"/>
  <c r="S28" i="10"/>
  <c r="T28" i="10"/>
  <c r="W28" i="10"/>
  <c r="X28" i="10"/>
  <c r="AA28" i="10"/>
  <c r="AB28" i="10"/>
  <c r="L75" i="13"/>
  <c r="K75" i="13"/>
  <c r="L61" i="13"/>
  <c r="K61" i="13"/>
  <c r="L44" i="13"/>
  <c r="K44" i="13"/>
  <c r="L28" i="13"/>
  <c r="K28" i="13"/>
  <c r="L15" i="13"/>
  <c r="K15" i="13"/>
  <c r="L6" i="13"/>
  <c r="K6" i="13"/>
  <c r="L4" i="13"/>
  <c r="L118" i="13" s="1"/>
  <c r="L75" i="10"/>
  <c r="K75" i="10"/>
  <c r="L15" i="10"/>
  <c r="K15" i="10"/>
  <c r="L6" i="10"/>
  <c r="K6" i="10"/>
  <c r="L4" i="10"/>
  <c r="L118" i="10" s="1"/>
  <c r="K4" i="10"/>
  <c r="U112" i="4"/>
  <c r="Q112" i="4"/>
  <c r="M112" i="4"/>
  <c r="Y112" i="4"/>
  <c r="AC112" i="4"/>
  <c r="W112" i="5"/>
  <c r="T112" i="5"/>
  <c r="Q112" i="5"/>
  <c r="N112" i="5"/>
  <c r="K112" i="5"/>
  <c r="K4" i="13" l="1"/>
  <c r="J20" i="7"/>
  <c r="I20" i="7"/>
  <c r="H20" i="7"/>
  <c r="G20" i="7"/>
  <c r="F20" i="7"/>
  <c r="E20" i="7"/>
  <c r="D20" i="7"/>
  <c r="J62" i="7"/>
  <c r="I62" i="7"/>
  <c r="H62" i="7"/>
  <c r="G62" i="7"/>
  <c r="F62" i="7"/>
  <c r="E62" i="7"/>
  <c r="D62" i="7"/>
  <c r="AB4" i="13" l="1"/>
  <c r="AB118" i="13" s="1"/>
  <c r="X4" i="13"/>
  <c r="X118" i="13" s="1"/>
  <c r="T4" i="13"/>
  <c r="T118" i="13" s="1"/>
  <c r="P4" i="13"/>
  <c r="P118" i="13" s="1"/>
  <c r="AB75" i="13"/>
  <c r="AA75" i="13"/>
  <c r="X75" i="13"/>
  <c r="W75" i="13"/>
  <c r="T75" i="13"/>
  <c r="S75" i="13"/>
  <c r="P75" i="13"/>
  <c r="O75" i="13"/>
  <c r="AB61" i="13"/>
  <c r="AA61" i="13"/>
  <c r="X61" i="13"/>
  <c r="W61" i="13"/>
  <c r="T61" i="13"/>
  <c r="S61" i="13"/>
  <c r="P61" i="13"/>
  <c r="O61" i="13"/>
  <c r="AB44" i="13"/>
  <c r="AA44" i="13"/>
  <c r="X44" i="13"/>
  <c r="W44" i="13"/>
  <c r="T44" i="13"/>
  <c r="S44" i="13"/>
  <c r="P44" i="13"/>
  <c r="O44" i="13"/>
  <c r="AB28" i="13"/>
  <c r="AA28" i="13"/>
  <c r="X28" i="13"/>
  <c r="W28" i="13"/>
  <c r="T28" i="13"/>
  <c r="S28" i="13"/>
  <c r="P28" i="13"/>
  <c r="O28" i="13"/>
  <c r="AB15" i="13"/>
  <c r="AA15" i="13"/>
  <c r="X15" i="13"/>
  <c r="W15" i="13"/>
  <c r="T15" i="13"/>
  <c r="S15" i="13"/>
  <c r="P15" i="13"/>
  <c r="O15" i="13"/>
  <c r="AB6" i="13"/>
  <c r="AA6" i="13"/>
  <c r="X6" i="13"/>
  <c r="W6" i="13"/>
  <c r="T6" i="13"/>
  <c r="S6" i="13"/>
  <c r="P6" i="13"/>
  <c r="O6" i="13"/>
  <c r="AA4" i="13"/>
  <c r="W4" i="13"/>
  <c r="S4" i="13"/>
  <c r="O4" i="13"/>
  <c r="AB4" i="10" l="1"/>
  <c r="AA4" i="10" s="1"/>
  <c r="X4" i="10"/>
  <c r="X118" i="10" s="1"/>
  <c r="T4" i="10"/>
  <c r="T118" i="10" s="1"/>
  <c r="P4" i="10"/>
  <c r="P118" i="10" s="1"/>
  <c r="AB118" i="10"/>
  <c r="O15" i="10"/>
  <c r="P15" i="10"/>
  <c r="S15" i="10"/>
  <c r="T15" i="10"/>
  <c r="W15" i="10"/>
  <c r="X15" i="10"/>
  <c r="AA15" i="10"/>
  <c r="AB15" i="10"/>
  <c r="O6" i="10" l="1"/>
  <c r="AB75" i="10"/>
  <c r="AA75" i="10"/>
  <c r="X75" i="10"/>
  <c r="W75" i="10"/>
  <c r="T75" i="10"/>
  <c r="S75" i="10"/>
  <c r="O75" i="10"/>
  <c r="AB6" i="10"/>
  <c r="AA6" i="10"/>
  <c r="X6" i="10"/>
  <c r="W6" i="10"/>
  <c r="W4" i="10" s="1"/>
  <c r="T6" i="10"/>
  <c r="S6" i="10"/>
  <c r="S4" i="10" s="1"/>
  <c r="P6" i="10"/>
  <c r="P75" i="10"/>
  <c r="E6" i="12"/>
  <c r="D6" i="12"/>
  <c r="F40" i="12"/>
  <c r="F39" i="12"/>
  <c r="F38" i="12"/>
  <c r="F37" i="12"/>
  <c r="F36" i="12"/>
  <c r="F34" i="12"/>
  <c r="F33" i="12"/>
  <c r="F32" i="12"/>
  <c r="F31" i="12"/>
  <c r="F30" i="12"/>
  <c r="F28" i="12"/>
  <c r="F27" i="12"/>
  <c r="F26" i="12"/>
  <c r="F25" i="12"/>
  <c r="F24" i="12"/>
  <c r="F23" i="12"/>
  <c r="F21" i="12"/>
  <c r="F19" i="12"/>
  <c r="F18" i="12"/>
  <c r="F17" i="12"/>
  <c r="F16" i="12"/>
  <c r="F15" i="12"/>
  <c r="F10" i="12"/>
  <c r="F8" i="12"/>
  <c r="F7" i="12"/>
  <c r="K59" i="7"/>
  <c r="I40" i="7"/>
  <c r="H40" i="7"/>
  <c r="F40" i="7"/>
  <c r="E40" i="7"/>
  <c r="D40" i="7"/>
  <c r="K43" i="7"/>
  <c r="K38" i="7"/>
  <c r="I35" i="7"/>
  <c r="H35" i="7"/>
  <c r="G35" i="7"/>
  <c r="F35" i="7"/>
  <c r="E35" i="7"/>
  <c r="D35" i="7"/>
  <c r="I14" i="7"/>
  <c r="H14" i="7"/>
  <c r="G14" i="7"/>
  <c r="F14" i="7"/>
  <c r="E14" i="7"/>
  <c r="D14" i="7"/>
  <c r="J14" i="7"/>
  <c r="G40" i="7" l="1"/>
  <c r="O4" i="10"/>
  <c r="J35" i="7"/>
  <c r="J40" i="7"/>
  <c r="J7" i="7"/>
  <c r="I7" i="7"/>
  <c r="I6" i="7" s="1"/>
  <c r="H7" i="7"/>
  <c r="H6" i="7" s="1"/>
  <c r="G7" i="7"/>
  <c r="G6" i="7" s="1"/>
  <c r="F7" i="7"/>
  <c r="F6" i="7" s="1"/>
  <c r="E7" i="7"/>
  <c r="E6" i="7" s="1"/>
  <c r="D7" i="7"/>
  <c r="D6" i="7" s="1"/>
  <c r="K60" i="7" l="1"/>
  <c r="K58" i="7"/>
  <c r="K57" i="7"/>
  <c r="K46" i="7"/>
  <c r="K45" i="7"/>
  <c r="K44" i="7"/>
  <c r="K42" i="7"/>
  <c r="K41" i="7"/>
  <c r="K39" i="7"/>
  <c r="K37" i="7"/>
  <c r="K36" i="7"/>
  <c r="K34" i="7"/>
  <c r="K32" i="7"/>
  <c r="K31" i="7"/>
  <c r="K26" i="7"/>
  <c r="K19" i="7"/>
  <c r="K8" i="7"/>
</calcChain>
</file>

<file path=xl/sharedStrings.xml><?xml version="1.0" encoding="utf-8"?>
<sst xmlns="http://schemas.openxmlformats.org/spreadsheetml/2006/main" count="2051" uniqueCount="191">
  <si>
    <t>Центральный</t>
  </si>
  <si>
    <t>МБОУ СШ № 70</t>
  </si>
  <si>
    <t>Советский</t>
  </si>
  <si>
    <t>МБОУ СШ № 147</t>
  </si>
  <si>
    <t>МБОУ СШ № 69</t>
  </si>
  <si>
    <t>МБОУ СШ № 143</t>
  </si>
  <si>
    <t>МБОУ СШ № 139</t>
  </si>
  <si>
    <t>МБОУ СШ № 145</t>
  </si>
  <si>
    <t>МБОУ СШ № 5</t>
  </si>
  <si>
    <t>МБОУ СШ № 115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</si>
  <si>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</si>
  <si>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</si>
  <si>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</si>
  <si>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</si>
  <si>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</si>
  <si>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150</t>
  </si>
  <si>
    <t>МБОУ СШ № 24</t>
  </si>
  <si>
    <t>МБОУ СШ № 85</t>
  </si>
  <si>
    <t>МБОУ СШ № 7</t>
  </si>
  <si>
    <t>МБОУ СШ № 121</t>
  </si>
  <si>
    <t>МБОУ СШ № 149</t>
  </si>
  <si>
    <t>МБОУ СШ № 152</t>
  </si>
  <si>
    <t>МБОУ СШ № 56</t>
  </si>
  <si>
    <t>Свердловский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</si>
  <si>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</si>
  <si>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</si>
  <si>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</si>
  <si>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</si>
  <si>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</si>
  <si>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84</t>
  </si>
  <si>
    <t>МБОУ Лицей № 10</t>
  </si>
  <si>
    <t>МБОУ СШ № 99</t>
  </si>
  <si>
    <t>МБОУ СШ № 94</t>
  </si>
  <si>
    <t>Ленинский</t>
  </si>
  <si>
    <t>МБОУ СШ № 47</t>
  </si>
  <si>
    <t>МБОУ СШ № 89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</si>
  <si>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</si>
  <si>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</si>
  <si>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</si>
  <si>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</si>
  <si>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</si>
  <si>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</si>
  <si>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63</t>
  </si>
  <si>
    <t>МАОУ Гимназия № 6</t>
  </si>
  <si>
    <t>МАОУ Гимназия № 4</t>
  </si>
  <si>
    <t>МАОУ Гимназия № 10</t>
  </si>
  <si>
    <t>МАОУ Лицей № 11</t>
  </si>
  <si>
    <t>Железнодорожный</t>
  </si>
  <si>
    <t>Район</t>
  </si>
  <si>
    <t>№</t>
  </si>
  <si>
    <t>МБОУ СШ № 51</t>
  </si>
  <si>
    <t>МБОУ СШ № 2</t>
  </si>
  <si>
    <t>МБОУ СШ № 30</t>
  </si>
  <si>
    <t>МБОУ СШ № 90</t>
  </si>
  <si>
    <t>МАОУ СШ № 153</t>
  </si>
  <si>
    <t>МБОУ СШ № 79</t>
  </si>
  <si>
    <t>МАОУ Лицей № 12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</si>
  <si>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</si>
  <si>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</si>
  <si>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</si>
  <si>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</si>
  <si>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</si>
  <si>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</si>
  <si>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</si>
  <si>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</si>
  <si>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СШ № 21</t>
  </si>
  <si>
    <t>МБОУ СШ № 73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</si>
  <si>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</si>
  <si>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</si>
  <si>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</si>
  <si>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</si>
  <si>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</si>
  <si>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45</t>
  </si>
  <si>
    <t>МБОУ СШ № 34</t>
  </si>
  <si>
    <t>МБОУ СШ № 27</t>
  </si>
  <si>
    <t>Расчётное среднее значение</t>
  </si>
  <si>
    <t>Среднее значение по городу принято</t>
  </si>
  <si>
    <t>Человек</t>
  </si>
  <si>
    <t>80-99</t>
  </si>
  <si>
    <t>МБОУ Гимназия  № 16</t>
  </si>
  <si>
    <t>МАОУ Лицей № 1</t>
  </si>
  <si>
    <t>МБОУ СШ № 76</t>
  </si>
  <si>
    <t>ниже 37</t>
  </si>
  <si>
    <t>Код ОУ по КИАСУО</t>
  </si>
  <si>
    <t>Наименование ОУ (кратко)</t>
  </si>
  <si>
    <t>Код ОУ            (по КИАСУО)</t>
  </si>
  <si>
    <t xml:space="preserve">География 11 кл. 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</si>
  <si>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</si>
  <si>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</si>
  <si>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</si>
  <si>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</si>
  <si>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</si>
  <si>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</si>
  <si>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МАОУ Лицей № 9 "Лидер"</t>
  </si>
  <si>
    <t>Наименование ОУ (кратно)</t>
  </si>
  <si>
    <t>ср.балл по городу</t>
  </si>
  <si>
    <t>ср.балл ОУ</t>
  </si>
  <si>
    <t>Расчетное среднее значение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</si>
  <si>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</si>
  <si>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</si>
  <si>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</si>
  <si>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</si>
  <si>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 xml:space="preserve">чел. </t>
  </si>
  <si>
    <t>ср. балл по ОУ</t>
  </si>
  <si>
    <t>ср. балл по городу</t>
  </si>
  <si>
    <t>МБОУ СШ № 3</t>
  </si>
  <si>
    <t xml:space="preserve">МБОУ СШ № 72 </t>
  </si>
  <si>
    <t>МБОУ СШ № 62</t>
  </si>
  <si>
    <t>МБОУ СШ № 137</t>
  </si>
  <si>
    <t>МБОУ СШ № 1</t>
  </si>
  <si>
    <t>МБОУ СШ № 91</t>
  </si>
  <si>
    <t>МБОУ СШ № 98</t>
  </si>
  <si>
    <t>37-68</t>
  </si>
  <si>
    <t xml:space="preserve">МАОУ Гимназия № 11 </t>
  </si>
  <si>
    <t xml:space="preserve">МБОУ СШ № 10 </t>
  </si>
  <si>
    <t>по городу Красноярску</t>
  </si>
  <si>
    <t xml:space="preserve">ЖЕЛЕЗНОДОРОЖНЫЙ РАЙОН </t>
  </si>
  <si>
    <t>КИРОВСКИЙ РАЙОН</t>
  </si>
  <si>
    <t>МБОУ СШ № 86</t>
  </si>
  <si>
    <t>средний балл принят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</si>
  <si>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</si>
  <si>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</si>
  <si>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</si>
  <si>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</si>
  <si>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</si>
  <si>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8 "Созидание"</t>
  </si>
  <si>
    <t xml:space="preserve">МБОУ СШ № 86 </t>
  </si>
  <si>
    <t xml:space="preserve">МБОУ СШ № 14 </t>
  </si>
  <si>
    <t xml:space="preserve">МБОУ Школа-интернат № 1 </t>
  </si>
  <si>
    <t>МБОУ Лицей № 3</t>
  </si>
  <si>
    <t>МБОУ Гимназия № 3</t>
  </si>
  <si>
    <t>МБОУ СШ № 72</t>
  </si>
  <si>
    <t>МАОУ СШ № 152</t>
  </si>
  <si>
    <t xml:space="preserve">средний балл </t>
  </si>
  <si>
    <t>Расчётное среднее значение:</t>
  </si>
  <si>
    <t>Среднее значение по городу принято:</t>
  </si>
  <si>
    <t>МАОУ Гимназия № 11</t>
  </si>
  <si>
    <t xml:space="preserve">по городу Красноярску </t>
  </si>
  <si>
    <t>Расчётное среднее значение среднего балла по ОУ</t>
  </si>
  <si>
    <t>Среднее значение среднего балла принято ГУО</t>
  </si>
  <si>
    <t>МБОУ СШ № 14</t>
  </si>
  <si>
    <t>МАОУ Гимназия № 3</t>
  </si>
  <si>
    <t>МАОУ СШ № 150</t>
  </si>
  <si>
    <t>МАОУ СШ № 149</t>
  </si>
  <si>
    <t>МАОУ СШ № 145</t>
  </si>
  <si>
    <t>МАОУ СШ № 143</t>
  </si>
  <si>
    <t>Получено баллов</t>
  </si>
  <si>
    <t>69-79</t>
  </si>
  <si>
    <t>МАОУ СШ "Комплекс Покровский"</t>
  </si>
  <si>
    <t>МБОУ СШ № 4</t>
  </si>
  <si>
    <t>МАОУ СШ № 55</t>
  </si>
  <si>
    <t>МБОУ СШ № 46</t>
  </si>
  <si>
    <t>МБОУ Лицей № 8</t>
  </si>
  <si>
    <t>МБОУ СШ № 134</t>
  </si>
  <si>
    <t>МБОУ СШ № 144</t>
  </si>
  <si>
    <t>МАОУ Гимназия № 5</t>
  </si>
  <si>
    <t>МБОУ Лицей № 2</t>
  </si>
  <si>
    <t>МАОУ СШ № 134</t>
  </si>
  <si>
    <t>МАОУ СШ № 141</t>
  </si>
  <si>
    <t>МБОУ СШ № 31</t>
  </si>
  <si>
    <t>МБОУ СШ № 44</t>
  </si>
  <si>
    <t>МАОУ СШ № 6</t>
  </si>
  <si>
    <t>МАОУ Гимназия № 8</t>
  </si>
  <si>
    <t>МАОУ СШ № 12</t>
  </si>
  <si>
    <t xml:space="preserve"> </t>
  </si>
  <si>
    <t>МБОУ СШ № 155</t>
  </si>
  <si>
    <t>МАОУ Гимназия № 2</t>
  </si>
  <si>
    <t>МАОУ Лицей № 6 "Перспектива"</t>
  </si>
  <si>
    <t>МАОУ СШ № 90</t>
  </si>
  <si>
    <t>МАОУ Лицей № 3</t>
  </si>
  <si>
    <t>МБОУ СШ № 16</t>
  </si>
  <si>
    <t>МБОУ СШ № 65</t>
  </si>
  <si>
    <t>МБОУ СШ № 39</t>
  </si>
  <si>
    <t>МАОУ СШ № 17</t>
  </si>
  <si>
    <t>МАОУ СШ № 23</t>
  </si>
  <si>
    <t>МАОУ СШ № 93</t>
  </si>
  <si>
    <t>МАОУ СШ № 1</t>
  </si>
  <si>
    <t>МАОУ СШ № 7</t>
  </si>
  <si>
    <t>МАОУ СШ № 24</t>
  </si>
  <si>
    <t>МБОУ СШ № 66</t>
  </si>
  <si>
    <t>МАОУ СШ № 85</t>
  </si>
  <si>
    <t>МАОУ СШ № 115</t>
  </si>
  <si>
    <t>МАОУ СШ № 121</t>
  </si>
  <si>
    <t>МАОУ СШ № 139</t>
  </si>
  <si>
    <t>МАОУ СШ № 144</t>
  </si>
  <si>
    <t>МАОУ СШ № 154</t>
  </si>
  <si>
    <t>МБОУ СШ № 156</t>
  </si>
  <si>
    <t>МАОУ СШ № 19</t>
  </si>
  <si>
    <t xml:space="preserve">МАОУ Школа-интернат № 1 </t>
  </si>
  <si>
    <t>МАОУ СШ № 108</t>
  </si>
  <si>
    <t>МАОУ СШ № 8 "Созидание"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</si>
</sst>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1" fillId="0" borderId="0"/>
    <xf numFmtId="0" fontId="21" fillId="0" borderId="0"/>
    <xf numFmtId="165" fontId="37" fillId="0" borderId="0" applyBorder="0" applyProtection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0" fontId="11" fillId="0" borderId="0"/>
    <xf numFmtId="0" fontId="11" fillId="0" borderId="0"/>
  </cellStyleXfs>
  <cellXfs count="1318">
    <xf numFmtId="0" fontId="0" fillId="0" borderId="0" xfId="0"/>
    <xf numFmtId="0" fontId="0" fillId="0" borderId="0" xfId="0" applyBorder="1"/>
    <xf numFmtId="0" fontId="20" fillId="0" borderId="0" xfId="0" applyFont="1" applyFill="1" applyBorder="1" applyAlignment="1">
      <alignment horizontal="left" vertical="center"/>
    </xf>
    <xf numFmtId="2" fontId="19" fillId="0" borderId="0" xfId="0" applyNumberFormat="1" applyFont="1" applyBorder="1"/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2" fontId="23" fillId="0" borderId="0" xfId="0" applyNumberFormat="1" applyFont="1"/>
    <xf numFmtId="2" fontId="17" fillId="0" borderId="0" xfId="0" applyNumberFormat="1" applyFont="1" applyFill="1" applyBorder="1"/>
    <xf numFmtId="0" fontId="1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4" fillId="0" borderId="14" xfId="0" applyFont="1" applyBorder="1"/>
    <xf numFmtId="0" fontId="24" fillId="0" borderId="18" xfId="0" applyFont="1" applyBorder="1"/>
    <xf numFmtId="0" fontId="25" fillId="0" borderId="18" xfId="0" applyFont="1" applyBorder="1"/>
    <xf numFmtId="0" fontId="25" fillId="0" borderId="0" xfId="0" applyFont="1" applyBorder="1"/>
    <xf numFmtId="0" fontId="24" fillId="0" borderId="15" xfId="0" applyFont="1" applyBorder="1"/>
    <xf numFmtId="0" fontId="25" fillId="0" borderId="15" xfId="0" applyFont="1" applyBorder="1"/>
    <xf numFmtId="0" fontId="25" fillId="0" borderId="16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5" xfId="0" applyFont="1" applyBorder="1" applyAlignment="1"/>
    <xf numFmtId="0" fontId="15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left" wrapText="1"/>
    </xf>
    <xf numFmtId="0" fontId="15" fillId="0" borderId="7" xfId="0" applyFont="1" applyBorder="1" applyAlignment="1"/>
    <xf numFmtId="2" fontId="15" fillId="0" borderId="6" xfId="0" applyNumberFormat="1" applyFont="1" applyBorder="1" applyAlignment="1"/>
    <xf numFmtId="2" fontId="15" fillId="0" borderId="4" xfId="0" applyNumberFormat="1" applyFont="1" applyBorder="1" applyAlignment="1"/>
    <xf numFmtId="2" fontId="15" fillId="2" borderId="4" xfId="0" applyNumberFormat="1" applyFont="1" applyFill="1" applyBorder="1" applyAlignment="1"/>
    <xf numFmtId="0" fontId="15" fillId="0" borderId="11" xfId="0" applyFont="1" applyBorder="1" applyAlignment="1"/>
    <xf numFmtId="2" fontId="15" fillId="0" borderId="10" xfId="0" applyNumberFormat="1" applyFont="1" applyBorder="1" applyAlignment="1"/>
    <xf numFmtId="0" fontId="24" fillId="0" borderId="17" xfId="0" applyFont="1" applyBorder="1"/>
    <xf numFmtId="0" fontId="15" fillId="0" borderId="9" xfId="0" applyFont="1" applyBorder="1" applyAlignment="1"/>
    <xf numFmtId="2" fontId="15" fillId="0" borderId="8" xfId="0" applyNumberFormat="1" applyFont="1" applyBorder="1" applyAlignment="1"/>
    <xf numFmtId="0" fontId="15" fillId="0" borderId="11" xfId="0" applyFont="1" applyBorder="1" applyAlignment="1">
      <alignment horizontal="left"/>
    </xf>
    <xf numFmtId="2" fontId="17" fillId="0" borderId="0" xfId="0" applyNumberFormat="1" applyFont="1" applyFill="1" applyBorder="1" applyAlignment="1"/>
    <xf numFmtId="0" fontId="0" fillId="0" borderId="5" xfId="0" applyFont="1" applyBorder="1"/>
    <xf numFmtId="2" fontId="0" fillId="2" borderId="5" xfId="0" applyNumberFormat="1" applyFont="1" applyFill="1" applyBorder="1"/>
    <xf numFmtId="0" fontId="0" fillId="0" borderId="28" xfId="0" applyFont="1" applyBorder="1"/>
    <xf numFmtId="0" fontId="0" fillId="0" borderId="0" xfId="0" applyFont="1" applyBorder="1"/>
    <xf numFmtId="0" fontId="0" fillId="2" borderId="0" xfId="0" applyFont="1" applyFill="1" applyBorder="1"/>
    <xf numFmtId="2" fontId="0" fillId="2" borderId="0" xfId="0" applyNumberFormat="1" applyFont="1" applyFill="1" applyBorder="1"/>
    <xf numFmtId="0" fontId="29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4" fillId="0" borderId="0" xfId="0" applyFont="1" applyBorder="1"/>
    <xf numFmtId="2" fontId="16" fillId="0" borderId="0" xfId="0" applyNumberFormat="1" applyFont="1" applyBorder="1"/>
    <xf numFmtId="2" fontId="16" fillId="0" borderId="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 vertical="top"/>
    </xf>
    <xf numFmtId="0" fontId="27" fillId="0" borderId="0" xfId="0" applyFont="1" applyBorder="1" applyAlignment="1">
      <alignment horizontal="left" vertical="center"/>
    </xf>
    <xf numFmtId="2" fontId="0" fillId="2" borderId="9" xfId="0" applyNumberFormat="1" applyFont="1" applyFill="1" applyBorder="1"/>
    <xf numFmtId="2" fontId="22" fillId="0" borderId="5" xfId="0" applyNumberFormat="1" applyFont="1" applyBorder="1" applyAlignment="1"/>
    <xf numFmtId="2" fontId="22" fillId="2" borderId="5" xfId="0" applyNumberFormat="1" applyFont="1" applyFill="1" applyBorder="1" applyAlignment="1"/>
    <xf numFmtId="2" fontId="25" fillId="0" borderId="5" xfId="0" applyNumberFormat="1" applyFont="1" applyBorder="1" applyAlignment="1">
      <alignment wrapText="1"/>
    </xf>
    <xf numFmtId="2" fontId="17" fillId="0" borderId="0" xfId="0" applyNumberFormat="1" applyFont="1" applyFill="1" applyBorder="1" applyAlignment="1">
      <alignment horizontal="right"/>
    </xf>
    <xf numFmtId="1" fontId="22" fillId="0" borderId="15" xfId="0" applyNumberFormat="1" applyFont="1" applyBorder="1" applyAlignment="1">
      <alignment horizontal="right"/>
    </xf>
    <xf numFmtId="2" fontId="22" fillId="0" borderId="15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22" fillId="0" borderId="15" xfId="0" applyFont="1" applyBorder="1" applyAlignment="1"/>
    <xf numFmtId="1" fontId="22" fillId="0" borderId="17" xfId="0" applyNumberFormat="1" applyFont="1" applyBorder="1" applyAlignment="1">
      <alignment horizontal="right"/>
    </xf>
    <xf numFmtId="0" fontId="22" fillId="0" borderId="14" xfId="0" applyFont="1" applyBorder="1" applyAlignment="1"/>
    <xf numFmtId="2" fontId="22" fillId="0" borderId="7" xfId="0" applyNumberFormat="1" applyFont="1" applyBorder="1" applyAlignment="1"/>
    <xf numFmtId="0" fontId="22" fillId="0" borderId="16" xfId="0" applyFont="1" applyBorder="1" applyAlignment="1"/>
    <xf numFmtId="2" fontId="22" fillId="0" borderId="3" xfId="0" applyNumberFormat="1" applyFont="1" applyBorder="1" applyAlignment="1"/>
    <xf numFmtId="0" fontId="22" fillId="0" borderId="17" xfId="0" applyFont="1" applyBorder="1" applyAlignment="1"/>
    <xf numFmtId="2" fontId="22" fillId="0" borderId="9" xfId="0" applyNumberFormat="1" applyFont="1" applyBorder="1" applyAlignment="1"/>
    <xf numFmtId="1" fontId="22" fillId="0" borderId="16" xfId="0" applyNumberFormat="1" applyFont="1" applyBorder="1" applyAlignment="1">
      <alignment horizontal="right"/>
    </xf>
    <xf numFmtId="0" fontId="22" fillId="0" borderId="18" xfId="0" applyFont="1" applyBorder="1" applyAlignment="1"/>
    <xf numFmtId="2" fontId="22" fillId="0" borderId="11" xfId="0" applyNumberFormat="1" applyFont="1" applyBorder="1" applyAlignment="1"/>
    <xf numFmtId="0" fontId="17" fillId="0" borderId="42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wrapText="1"/>
    </xf>
    <xf numFmtId="2" fontId="25" fillId="0" borderId="9" xfId="0" applyNumberFormat="1" applyFont="1" applyBorder="1" applyAlignment="1">
      <alignment wrapText="1"/>
    </xf>
    <xf numFmtId="2" fontId="25" fillId="0" borderId="11" xfId="0" applyNumberFormat="1" applyFont="1" applyBorder="1" applyAlignment="1">
      <alignment wrapText="1"/>
    </xf>
    <xf numFmtId="2" fontId="25" fillId="0" borderId="7" xfId="0" applyNumberFormat="1" applyFont="1" applyBorder="1" applyAlignment="1">
      <alignment wrapText="1"/>
    </xf>
    <xf numFmtId="0" fontId="0" fillId="0" borderId="0" xfId="0" applyFont="1"/>
    <xf numFmtId="0" fontId="0" fillId="0" borderId="15" xfId="0" applyFont="1" applyBorder="1"/>
    <xf numFmtId="0" fontId="0" fillId="0" borderId="5" xfId="0" applyFont="1" applyBorder="1" applyAlignment="1">
      <alignment horizontal="left"/>
    </xf>
    <xf numFmtId="2" fontId="32" fillId="0" borderId="4" xfId="0" applyNumberFormat="1" applyFont="1" applyBorder="1" applyAlignment="1"/>
    <xf numFmtId="2" fontId="32" fillId="2" borderId="4" xfId="0" applyNumberFormat="1" applyFont="1" applyFill="1" applyBorder="1"/>
    <xf numFmtId="0" fontId="0" fillId="0" borderId="17" xfId="0" applyFont="1" applyBorder="1"/>
    <xf numFmtId="0" fontId="0" fillId="0" borderId="14" xfId="0" applyFont="1" applyBorder="1"/>
    <xf numFmtId="2" fontId="0" fillId="2" borderId="7" xfId="0" applyNumberFormat="1" applyFont="1" applyFill="1" applyBorder="1"/>
    <xf numFmtId="2" fontId="32" fillId="2" borderId="6" xfId="0" applyNumberFormat="1" applyFont="1" applyFill="1" applyBorder="1"/>
    <xf numFmtId="2" fontId="32" fillId="0" borderId="4" xfId="0" applyNumberFormat="1" applyFont="1" applyBorder="1"/>
    <xf numFmtId="0" fontId="0" fillId="2" borderId="5" xfId="0" applyFont="1" applyFill="1" applyBorder="1" applyAlignment="1">
      <alignment horizontal="left" vertical="center" wrapText="1"/>
    </xf>
    <xf numFmtId="0" fontId="0" fillId="0" borderId="16" xfId="0" applyFont="1" applyBorder="1"/>
    <xf numFmtId="0" fontId="0" fillId="0" borderId="31" xfId="0" applyFont="1" applyBorder="1"/>
    <xf numFmtId="0" fontId="0" fillId="0" borderId="3" xfId="0" applyFont="1" applyBorder="1" applyAlignment="1">
      <alignment horizontal="left" vertical="center"/>
    </xf>
    <xf numFmtId="2" fontId="0" fillId="2" borderId="3" xfId="0" applyNumberFormat="1" applyFont="1" applyFill="1" applyBorder="1"/>
    <xf numFmtId="2" fontId="32" fillId="0" borderId="2" xfId="0" applyNumberFormat="1" applyFont="1" applyBorder="1"/>
    <xf numFmtId="0" fontId="0" fillId="0" borderId="18" xfId="0" applyFont="1" applyBorder="1"/>
    <xf numFmtId="0" fontId="0" fillId="0" borderId="11" xfId="0" applyFont="1" applyBorder="1"/>
    <xf numFmtId="2" fontId="0" fillId="2" borderId="11" xfId="0" applyNumberFormat="1" applyFont="1" applyFill="1" applyBorder="1"/>
    <xf numFmtId="0" fontId="0" fillId="0" borderId="11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3" borderId="5" xfId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2" fontId="32" fillId="0" borderId="44" xfId="0" applyNumberFormat="1" applyFont="1" applyBorder="1"/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4" xfId="0" applyFont="1" applyBorder="1"/>
    <xf numFmtId="0" fontId="32" fillId="0" borderId="2" xfId="0" applyFont="1" applyBorder="1"/>
    <xf numFmtId="2" fontId="32" fillId="0" borderId="8" xfId="0" applyNumberFormat="1" applyFont="1" applyBorder="1"/>
    <xf numFmtId="2" fontId="32" fillId="0" borderId="6" xfId="0" applyNumberFormat="1" applyFont="1" applyBorder="1"/>
    <xf numFmtId="2" fontId="32" fillId="2" borderId="2" xfId="0" applyNumberFormat="1" applyFont="1" applyFill="1" applyBorder="1"/>
    <xf numFmtId="2" fontId="32" fillId="0" borderId="10" xfId="0" applyNumberFormat="1" applyFont="1" applyBorder="1"/>
    <xf numFmtId="0" fontId="0" fillId="2" borderId="3" xfId="0" applyFont="1" applyFill="1" applyBorder="1" applyAlignment="1">
      <alignment horizontal="left" vertical="center" wrapText="1"/>
    </xf>
    <xf numFmtId="0" fontId="32" fillId="0" borderId="6" xfId="0" applyFont="1" applyBorder="1"/>
    <xf numFmtId="0" fontId="0" fillId="0" borderId="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0" fontId="0" fillId="2" borderId="5" xfId="0" applyFill="1" applyBorder="1" applyAlignment="1">
      <alignment horizontal="left" wrapText="1"/>
    </xf>
    <xf numFmtId="0" fontId="35" fillId="0" borderId="0" xfId="0" applyFont="1" applyBorder="1" applyAlignment="1">
      <alignment horizontal="right"/>
    </xf>
    <xf numFmtId="0" fontId="17" fillId="0" borderId="0" xfId="0" applyFont="1" applyBorder="1"/>
    <xf numFmtId="2" fontId="19" fillId="0" borderId="0" xfId="0" applyNumberFormat="1" applyFont="1"/>
    <xf numFmtId="2" fontId="0" fillId="0" borderId="11" xfId="0" applyNumberFormat="1" applyFont="1" applyFill="1" applyBorder="1" applyAlignment="1">
      <alignment wrapText="1"/>
    </xf>
    <xf numFmtId="0" fontId="0" fillId="0" borderId="27" xfId="0" applyFont="1" applyBorder="1"/>
    <xf numFmtId="0" fontId="31" fillId="0" borderId="4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5" fillId="0" borderId="0" xfId="0" applyFont="1"/>
    <xf numFmtId="0" fontId="25" fillId="5" borderId="0" xfId="0" applyFont="1" applyFill="1"/>
    <xf numFmtId="0" fontId="14" fillId="0" borderId="24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0" fontId="14" fillId="2" borderId="20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0" xfId="0" applyFont="1" applyFill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20" xfId="0" applyFont="1" applyBorder="1" applyAlignment="1">
      <alignment wrapText="1"/>
    </xf>
    <xf numFmtId="0" fontId="14" fillId="0" borderId="20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 wrapText="1"/>
    </xf>
    <xf numFmtId="0" fontId="24" fillId="0" borderId="18" xfId="0" applyFont="1" applyBorder="1" applyAlignment="1"/>
    <xf numFmtId="2" fontId="22" fillId="0" borderId="10" xfId="0" applyNumberFormat="1" applyFont="1" applyBorder="1" applyAlignment="1"/>
    <xf numFmtId="2" fontId="22" fillId="2" borderId="11" xfId="0" applyNumberFormat="1" applyFont="1" applyFill="1" applyBorder="1" applyAlignment="1"/>
    <xf numFmtId="0" fontId="22" fillId="2" borderId="18" xfId="0" applyFont="1" applyFill="1" applyBorder="1" applyAlignment="1"/>
    <xf numFmtId="2" fontId="22" fillId="0" borderId="10" xfId="0" applyNumberFormat="1" applyFont="1" applyFill="1" applyBorder="1" applyAlignment="1"/>
    <xf numFmtId="0" fontId="24" fillId="0" borderId="11" xfId="0" applyFont="1" applyBorder="1" applyAlignment="1"/>
    <xf numFmtId="0" fontId="14" fillId="0" borderId="5" xfId="0" applyFont="1" applyBorder="1" applyAlignment="1"/>
    <xf numFmtId="2" fontId="22" fillId="0" borderId="4" xfId="0" applyNumberFormat="1" applyFont="1" applyBorder="1" applyAlignment="1"/>
    <xf numFmtId="0" fontId="22" fillId="2" borderId="15" xfId="0" applyFont="1" applyFill="1" applyBorder="1" applyAlignment="1"/>
    <xf numFmtId="2" fontId="22" fillId="0" borderId="4" xfId="0" applyNumberFormat="1" applyFont="1" applyFill="1" applyBorder="1" applyAlignment="1"/>
    <xf numFmtId="0" fontId="24" fillId="0" borderId="5" xfId="0" applyFont="1" applyBorder="1" applyAlignment="1"/>
    <xf numFmtId="2" fontId="22" fillId="4" borderId="5" xfId="0" applyNumberFormat="1" applyFont="1" applyFill="1" applyBorder="1" applyAlignment="1"/>
    <xf numFmtId="0" fontId="22" fillId="0" borderId="5" xfId="0" applyFont="1" applyBorder="1" applyAlignment="1"/>
    <xf numFmtId="2" fontId="22" fillId="0" borderId="8" xfId="0" applyNumberFormat="1" applyFont="1" applyBorder="1" applyAlignment="1"/>
    <xf numFmtId="0" fontId="22" fillId="2" borderId="17" xfId="0" applyFont="1" applyFill="1" applyBorder="1" applyAlignment="1"/>
    <xf numFmtId="2" fontId="22" fillId="2" borderId="9" xfId="0" applyNumberFormat="1" applyFont="1" applyFill="1" applyBorder="1" applyAlignment="1"/>
    <xf numFmtId="2" fontId="22" fillId="0" borderId="8" xfId="0" applyNumberFormat="1" applyFont="1" applyFill="1" applyBorder="1" applyAlignment="1"/>
    <xf numFmtId="0" fontId="24" fillId="0" borderId="9" xfId="0" applyFont="1" applyBorder="1" applyAlignment="1"/>
    <xf numFmtId="0" fontId="24" fillId="0" borderId="14" xfId="0" applyFont="1" applyBorder="1" applyAlignment="1"/>
    <xf numFmtId="0" fontId="14" fillId="0" borderId="7" xfId="0" applyFont="1" applyBorder="1" applyAlignment="1"/>
    <xf numFmtId="0" fontId="14" fillId="0" borderId="22" xfId="0" applyFont="1" applyBorder="1" applyAlignment="1">
      <alignment horizontal="left" wrapText="1"/>
    </xf>
    <xf numFmtId="2" fontId="22" fillId="0" borderId="6" xfId="0" applyNumberFormat="1" applyFont="1" applyBorder="1" applyAlignment="1"/>
    <xf numFmtId="0" fontId="22" fillId="2" borderId="14" xfId="0" applyFont="1" applyFill="1" applyBorder="1" applyAlignment="1"/>
    <xf numFmtId="2" fontId="22" fillId="2" borderId="7" xfId="0" applyNumberFormat="1" applyFont="1" applyFill="1" applyBorder="1" applyAlignment="1"/>
    <xf numFmtId="2" fontId="22" fillId="0" borderId="6" xfId="0" applyNumberFormat="1" applyFont="1" applyFill="1" applyBorder="1" applyAlignment="1"/>
    <xf numFmtId="0" fontId="24" fillId="0" borderId="7" xfId="0" applyFont="1" applyBorder="1" applyAlignment="1"/>
    <xf numFmtId="0" fontId="24" fillId="0" borderId="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4" fillId="0" borderId="33" xfId="0" applyFont="1" applyBorder="1" applyAlignment="1"/>
    <xf numFmtId="0" fontId="14" fillId="0" borderId="3" xfId="0" applyFont="1" applyBorder="1" applyAlignment="1"/>
    <xf numFmtId="2" fontId="22" fillId="0" borderId="2" xfId="0" applyNumberFormat="1" applyFont="1" applyBorder="1" applyAlignment="1"/>
    <xf numFmtId="2" fontId="22" fillId="0" borderId="2" xfId="0" applyNumberFormat="1" applyFont="1" applyFill="1" applyBorder="1" applyAlignment="1"/>
    <xf numFmtId="0" fontId="24" fillId="0" borderId="3" xfId="0" applyFont="1" applyBorder="1" applyAlignment="1"/>
    <xf numFmtId="0" fontId="14" fillId="0" borderId="22" xfId="0" applyFont="1" applyBorder="1" applyAlignment="1">
      <alignment horizontal="left"/>
    </xf>
    <xf numFmtId="2" fontId="22" fillId="2" borderId="3" xfId="0" applyNumberFormat="1" applyFont="1" applyFill="1" applyBorder="1" applyAlignment="1"/>
    <xf numFmtId="0" fontId="22" fillId="2" borderId="16" xfId="0" applyFont="1" applyFill="1" applyBorder="1" applyAlignment="1"/>
    <xf numFmtId="0" fontId="14" fillId="3" borderId="20" xfId="1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14" fillId="0" borderId="0" xfId="0" applyFont="1" applyBorder="1"/>
    <xf numFmtId="0" fontId="0" fillId="0" borderId="15" xfId="0" applyFont="1" applyBorder="1" applyAlignment="1"/>
    <xf numFmtId="0" fontId="24" fillId="0" borderId="4" xfId="0" applyFont="1" applyBorder="1" applyAlignment="1"/>
    <xf numFmtId="0" fontId="24" fillId="0" borderId="2" xfId="0" applyFont="1" applyBorder="1" applyAlignment="1"/>
    <xf numFmtId="0" fontId="24" fillId="0" borderId="6" xfId="0" applyFont="1" applyBorder="1" applyAlignment="1"/>
    <xf numFmtId="0" fontId="36" fillId="0" borderId="0" xfId="0" applyFont="1" applyAlignment="1">
      <alignment horizontal="right"/>
    </xf>
    <xf numFmtId="2" fontId="34" fillId="0" borderId="0" xfId="0" applyNumberFormat="1" applyFont="1"/>
    <xf numFmtId="2" fontId="0" fillId="0" borderId="0" xfId="0" applyNumberFormat="1"/>
    <xf numFmtId="2" fontId="22" fillId="0" borderId="5" xfId="0" applyNumberFormat="1" applyFont="1" applyBorder="1" applyAlignment="1">
      <alignment horizontal="right"/>
    </xf>
    <xf numFmtId="0" fontId="0" fillId="0" borderId="17" xfId="0" applyFont="1" applyBorder="1" applyAlignment="1"/>
    <xf numFmtId="0" fontId="14" fillId="0" borderId="22" xfId="0" applyFont="1" applyFill="1" applyBorder="1" applyAlignment="1">
      <alignment horizontal="left" wrapText="1"/>
    </xf>
    <xf numFmtId="0" fontId="22" fillId="0" borderId="36" xfId="0" applyFont="1" applyBorder="1" applyAlignment="1"/>
    <xf numFmtId="0" fontId="22" fillId="0" borderId="44" xfId="0" applyFont="1" applyBorder="1" applyAlignment="1"/>
    <xf numFmtId="0" fontId="22" fillId="0" borderId="44" xfId="0" applyFont="1" applyBorder="1" applyAlignment="1">
      <alignment horizontal="right" wrapText="1"/>
    </xf>
    <xf numFmtId="0" fontId="22" fillId="0" borderId="50" xfId="0" applyFont="1" applyBorder="1" applyAlignment="1"/>
    <xf numFmtId="2" fontId="22" fillId="0" borderId="14" xfId="0" applyNumberFormat="1" applyFont="1" applyBorder="1" applyAlignment="1">
      <alignment horizontal="center"/>
    </xf>
    <xf numFmtId="0" fontId="0" fillId="0" borderId="0" xfId="0" applyAlignment="1"/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24" fillId="0" borderId="41" xfId="0" applyFont="1" applyBorder="1"/>
    <xf numFmtId="0" fontId="24" fillId="0" borderId="32" xfId="0" applyFont="1" applyBorder="1"/>
    <xf numFmtId="2" fontId="15" fillId="0" borderId="5" xfId="0" applyNumberFormat="1" applyFont="1" applyBorder="1" applyAlignment="1"/>
    <xf numFmtId="0" fontId="17" fillId="0" borderId="42" xfId="0" applyFont="1" applyBorder="1" applyAlignment="1">
      <alignment horizontal="left"/>
    </xf>
    <xf numFmtId="2" fontId="17" fillId="0" borderId="43" xfId="0" applyNumberFormat="1" applyFont="1" applyBorder="1" applyAlignment="1">
      <alignment horizontal="left"/>
    </xf>
    <xf numFmtId="2" fontId="15" fillId="2" borderId="8" xfId="0" applyNumberFormat="1" applyFont="1" applyFill="1" applyBorder="1" applyAlignment="1"/>
    <xf numFmtId="2" fontId="15" fillId="0" borderId="11" xfId="0" applyNumberFormat="1" applyFont="1" applyBorder="1" applyAlignment="1"/>
    <xf numFmtId="0" fontId="17" fillId="0" borderId="0" xfId="0" applyFont="1" applyAlignment="1"/>
    <xf numFmtId="0" fontId="0" fillId="0" borderId="0" xfId="0"/>
    <xf numFmtId="0" fontId="17" fillId="0" borderId="42" xfId="0" applyFont="1" applyFill="1" applyBorder="1" applyAlignment="1">
      <alignment horizontal="left" wrapText="1"/>
    </xf>
    <xf numFmtId="2" fontId="17" fillId="2" borderId="43" xfId="0" applyNumberFormat="1" applyFont="1" applyFill="1" applyBorder="1" applyAlignment="1">
      <alignment horizontal="left"/>
    </xf>
    <xf numFmtId="0" fontId="17" fillId="2" borderId="42" xfId="0" applyFont="1" applyFill="1" applyBorder="1" applyAlignment="1">
      <alignment horizontal="left" wrapText="1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7" fillId="0" borderId="42" xfId="0" applyFont="1" applyBorder="1" applyAlignment="1"/>
    <xf numFmtId="0" fontId="11" fillId="0" borderId="5" xfId="0" applyFont="1" applyFill="1" applyBorder="1" applyAlignment="1">
      <alignment horizontal="left" wrapText="1"/>
    </xf>
    <xf numFmtId="0" fontId="25" fillId="7" borderId="0" xfId="0" applyFont="1" applyFill="1"/>
    <xf numFmtId="0" fontId="11" fillId="0" borderId="20" xfId="0" applyFont="1" applyBorder="1" applyAlignment="1">
      <alignment horizontal="left" wrapText="1"/>
    </xf>
    <xf numFmtId="0" fontId="11" fillId="0" borderId="20" xfId="1" applyFont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/>
    <xf numFmtId="0" fontId="11" fillId="0" borderId="5" xfId="0" applyFont="1" applyBorder="1" applyAlignment="1">
      <alignment horizontal="left"/>
    </xf>
    <xf numFmtId="2" fontId="11" fillId="0" borderId="51" xfId="0" applyNumberFormat="1" applyFont="1" applyFill="1" applyBorder="1" applyAlignment="1"/>
    <xf numFmtId="0" fontId="11" fillId="0" borderId="3" xfId="0" applyFont="1" applyBorder="1" applyAlignment="1">
      <alignment horizontal="left"/>
    </xf>
    <xf numFmtId="0" fontId="15" fillId="0" borderId="3" xfId="0" applyFont="1" applyBorder="1" applyAlignment="1"/>
    <xf numFmtId="2" fontId="15" fillId="0" borderId="2" xfId="0" applyNumberFormat="1" applyFont="1" applyBorder="1" applyAlignment="1"/>
    <xf numFmtId="2" fontId="11" fillId="0" borderId="4" xfId="0" applyNumberFormat="1" applyFont="1" applyBorder="1" applyAlignment="1"/>
    <xf numFmtId="0" fontId="11" fillId="2" borderId="5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5" fillId="2" borderId="5" xfId="0" applyNumberFormat="1" applyFont="1" applyFill="1" applyBorder="1" applyAlignment="1"/>
    <xf numFmtId="0" fontId="11" fillId="0" borderId="5" xfId="0" applyFont="1" applyFill="1" applyBorder="1" applyAlignment="1">
      <alignment horizontal="left"/>
    </xf>
    <xf numFmtId="2" fontId="19" fillId="0" borderId="43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2" fontId="12" fillId="0" borderId="4" xfId="0" applyNumberFormat="1" applyFont="1" applyBorder="1" applyAlignment="1">
      <alignment horizontal="right"/>
    </xf>
    <xf numFmtId="2" fontId="11" fillId="0" borderId="4" xfId="0" applyNumberFormat="1" applyFont="1" applyFill="1" applyBorder="1" applyAlignment="1"/>
    <xf numFmtId="0" fontId="11" fillId="2" borderId="11" xfId="0" applyFont="1" applyFill="1" applyBorder="1" applyAlignment="1">
      <alignment horizontal="left" wrapText="1"/>
    </xf>
    <xf numFmtId="0" fontId="17" fillId="0" borderId="54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vertical="top"/>
    </xf>
    <xf numFmtId="2" fontId="18" fillId="0" borderId="5" xfId="0" applyNumberFormat="1" applyFont="1" applyBorder="1" applyAlignment="1">
      <alignment vertical="top"/>
    </xf>
    <xf numFmtId="2" fontId="15" fillId="2" borderId="6" xfId="0" applyNumberFormat="1" applyFont="1" applyFill="1" applyBorder="1" applyAlignment="1"/>
    <xf numFmtId="0" fontId="14" fillId="0" borderId="5" xfId="0" applyFont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4" fillId="0" borderId="5" xfId="0" applyFont="1" applyFill="1" applyBorder="1" applyAlignment="1">
      <alignment horizontal="left" wrapText="1"/>
    </xf>
    <xf numFmtId="0" fontId="14" fillId="0" borderId="5" xfId="0" applyFont="1" applyBorder="1" applyAlignment="1">
      <alignment wrapText="1"/>
    </xf>
    <xf numFmtId="0" fontId="14" fillId="2" borderId="9" xfId="0" applyFont="1" applyFill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1" fillId="0" borderId="5" xfId="1" applyFont="1" applyBorder="1" applyAlignment="1">
      <alignment horizontal="left" wrapText="1"/>
    </xf>
    <xf numFmtId="0" fontId="14" fillId="0" borderId="5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4" fillId="3" borderId="5" xfId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4" fillId="0" borderId="44" xfId="0" applyFont="1" applyBorder="1" applyAlignment="1">
      <alignment horizontal="right" wrapText="1"/>
    </xf>
    <xf numFmtId="0" fontId="14" fillId="2" borderId="44" xfId="0" applyFont="1" applyFill="1" applyBorder="1" applyAlignment="1">
      <alignment horizontal="right" wrapText="1"/>
    </xf>
    <xf numFmtId="0" fontId="14" fillId="0" borderId="44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4" fillId="0" borderId="44" xfId="0" applyFont="1" applyFill="1" applyBorder="1" applyAlignment="1">
      <alignment horizontal="right" wrapText="1"/>
    </xf>
    <xf numFmtId="0" fontId="14" fillId="0" borderId="36" xfId="0" applyFont="1" applyBorder="1" applyAlignment="1">
      <alignment horizontal="right"/>
    </xf>
    <xf numFmtId="0" fontId="11" fillId="0" borderId="44" xfId="0" applyFont="1" applyBorder="1" applyAlignment="1">
      <alignment horizontal="right" wrapText="1"/>
    </xf>
    <xf numFmtId="0" fontId="14" fillId="0" borderId="44" xfId="0" applyFont="1" applyFill="1" applyBorder="1" applyAlignment="1">
      <alignment horizontal="right"/>
    </xf>
    <xf numFmtId="0" fontId="22" fillId="0" borderId="56" xfId="0" applyFont="1" applyBorder="1" applyAlignment="1"/>
    <xf numFmtId="0" fontId="22" fillId="0" borderId="58" xfId="0" applyFont="1" applyBorder="1" applyAlignment="1"/>
    <xf numFmtId="0" fontId="24" fillId="0" borderId="10" xfId="0" applyFont="1" applyBorder="1" applyAlignment="1"/>
    <xf numFmtId="0" fontId="24" fillId="0" borderId="8" xfId="0" applyFont="1" applyBorder="1" applyAlignment="1"/>
    <xf numFmtId="0" fontId="14" fillId="0" borderId="21" xfId="0" applyFont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2" borderId="56" xfId="0" applyFont="1" applyFill="1" applyBorder="1" applyAlignment="1">
      <alignment horizontal="right" wrapText="1"/>
    </xf>
    <xf numFmtId="0" fontId="24" fillId="0" borderId="15" xfId="0" applyFont="1" applyBorder="1" applyAlignment="1"/>
    <xf numFmtId="0" fontId="11" fillId="0" borderId="20" xfId="0" applyFont="1" applyFill="1" applyBorder="1" applyAlignment="1">
      <alignment horizontal="left" wrapText="1"/>
    </xf>
    <xf numFmtId="2" fontId="15" fillId="0" borderId="7" xfId="0" applyNumberFormat="1" applyFont="1" applyBorder="1" applyAlignment="1"/>
    <xf numFmtId="0" fontId="15" fillId="0" borderId="14" xfId="0" applyFont="1" applyBorder="1" applyAlignment="1"/>
    <xf numFmtId="0" fontId="15" fillId="0" borderId="15" xfId="0" applyFont="1" applyBorder="1" applyAlignment="1"/>
    <xf numFmtId="0" fontId="12" fillId="0" borderId="15" xfId="0" applyFont="1" applyBorder="1" applyAlignment="1">
      <alignment horizontal="right"/>
    </xf>
    <xf numFmtId="0" fontId="15" fillId="0" borderId="17" xfId="0" applyFont="1" applyBorder="1" applyAlignment="1"/>
    <xf numFmtId="0" fontId="15" fillId="0" borderId="18" xfId="0" applyFont="1" applyBorder="1" applyAlignment="1"/>
    <xf numFmtId="2" fontId="20" fillId="0" borderId="0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29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24" fillId="0" borderId="16" xfId="0" applyFont="1" applyBorder="1" applyAlignment="1"/>
    <xf numFmtId="0" fontId="29" fillId="0" borderId="5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2" fontId="15" fillId="0" borderId="3" xfId="0" applyNumberFormat="1" applyFont="1" applyBorder="1" applyAlignment="1"/>
    <xf numFmtId="0" fontId="15" fillId="0" borderId="20" xfId="0" applyFont="1" applyBorder="1" applyAlignment="1">
      <alignment horizontal="left"/>
    </xf>
    <xf numFmtId="0" fontId="11" fillId="2" borderId="20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14" fillId="2" borderId="4" xfId="0" applyFont="1" applyFill="1" applyBorder="1" applyAlignment="1">
      <alignment horizontal="right" wrapText="1"/>
    </xf>
    <xf numFmtId="0" fontId="14" fillId="0" borderId="15" xfId="0" applyFont="1" applyBorder="1" applyAlignment="1">
      <alignment horizontal="left"/>
    </xf>
    <xf numFmtId="0" fontId="14" fillId="0" borderId="4" xfId="0" applyFont="1" applyBorder="1" applyAlignment="1">
      <alignment horizontal="right"/>
    </xf>
    <xf numFmtId="0" fontId="15" fillId="0" borderId="16" xfId="0" applyFont="1" applyBorder="1" applyAlignment="1"/>
    <xf numFmtId="0" fontId="14" fillId="0" borderId="15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right" wrapText="1"/>
    </xf>
    <xf numFmtId="0" fontId="14" fillId="2" borderId="15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4" fillId="3" borderId="15" xfId="1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17" fillId="0" borderId="32" xfId="0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right"/>
    </xf>
    <xf numFmtId="2" fontId="22" fillId="0" borderId="15" xfId="0" applyNumberFormat="1" applyFont="1" applyBorder="1" applyAlignment="1"/>
    <xf numFmtId="2" fontId="22" fillId="0" borderId="4" xfId="0" applyNumberFormat="1" applyFont="1" applyBorder="1" applyAlignment="1">
      <alignment horizontal="right"/>
    </xf>
    <xf numFmtId="2" fontId="22" fillId="0" borderId="2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1" fontId="22" fillId="0" borderId="15" xfId="0" applyNumberFormat="1" applyFont="1" applyBorder="1" applyAlignment="1"/>
    <xf numFmtId="2" fontId="22" fillId="0" borderId="8" xfId="0" applyNumberFormat="1" applyFont="1" applyBorder="1" applyAlignment="1">
      <alignment horizontal="right"/>
    </xf>
    <xf numFmtId="0" fontId="24" fillId="0" borderId="17" xfId="0" applyFont="1" applyBorder="1" applyAlignment="1"/>
    <xf numFmtId="0" fontId="14" fillId="0" borderId="14" xfId="0" applyFont="1" applyBorder="1" applyAlignment="1">
      <alignment horizontal="left"/>
    </xf>
    <xf numFmtId="0" fontId="25" fillId="8" borderId="0" xfId="0" applyFont="1" applyFill="1"/>
    <xf numFmtId="0" fontId="0" fillId="0" borderId="30" xfId="0" applyFont="1" applyBorder="1"/>
    <xf numFmtId="0" fontId="0" fillId="0" borderId="48" xfId="0" applyFont="1" applyBorder="1"/>
    <xf numFmtId="0" fontId="0" fillId="0" borderId="35" xfId="0" applyFont="1" applyBorder="1"/>
    <xf numFmtId="0" fontId="0" fillId="0" borderId="56" xfId="0" applyFont="1" applyBorder="1"/>
    <xf numFmtId="0" fontId="0" fillId="0" borderId="44" xfId="0" applyFont="1" applyBorder="1"/>
    <xf numFmtId="0" fontId="0" fillId="0" borderId="50" xfId="0" applyFont="1" applyBorder="1"/>
    <xf numFmtId="0" fontId="0" fillId="0" borderId="36" xfId="0" applyFont="1" applyBorder="1"/>
    <xf numFmtId="0" fontId="14" fillId="0" borderId="10" xfId="0" applyFont="1" applyBorder="1" applyAlignment="1">
      <alignment horizontal="right"/>
    </xf>
    <xf numFmtId="0" fontId="11" fillId="0" borderId="24" xfId="0" applyFont="1" applyBorder="1" applyAlignment="1">
      <alignment horizontal="left" wrapText="1"/>
    </xf>
    <xf numFmtId="0" fontId="30" fillId="0" borderId="0" xfId="0" applyFont="1" applyAlignment="1"/>
    <xf numFmtId="0" fontId="24" fillId="0" borderId="51" xfId="0" applyFont="1" applyBorder="1" applyAlignment="1"/>
    <xf numFmtId="0" fontId="22" fillId="0" borderId="60" xfId="0" applyFont="1" applyBorder="1" applyAlignment="1"/>
    <xf numFmtId="0" fontId="25" fillId="0" borderId="32" xfId="0" applyFont="1" applyBorder="1"/>
    <xf numFmtId="0" fontId="17" fillId="0" borderId="5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2" fontId="17" fillId="0" borderId="0" xfId="0" applyNumberFormat="1" applyFont="1"/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2" fontId="17" fillId="0" borderId="42" xfId="0" applyNumberFormat="1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0" fillId="0" borderId="0" xfId="0"/>
    <xf numFmtId="0" fontId="17" fillId="0" borderId="32" xfId="0" applyFont="1" applyBorder="1" applyAlignment="1">
      <alignment horizontal="center" vertical="center"/>
    </xf>
    <xf numFmtId="0" fontId="25" fillId="9" borderId="0" xfId="0" applyFont="1" applyFill="1"/>
    <xf numFmtId="0" fontId="25" fillId="10" borderId="0" xfId="0" applyFont="1" applyFill="1"/>
    <xf numFmtId="0" fontId="31" fillId="0" borderId="4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/>
    </xf>
    <xf numFmtId="0" fontId="11" fillId="0" borderId="2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0" fillId="0" borderId="15" xfId="0" applyBorder="1"/>
    <xf numFmtId="0" fontId="14" fillId="0" borderId="11" xfId="0" applyFont="1" applyBorder="1" applyAlignment="1">
      <alignment horizontal="left"/>
    </xf>
    <xf numFmtId="2" fontId="11" fillId="0" borderId="5" xfId="0" applyNumberFormat="1" applyFont="1" applyFill="1" applyBorder="1" applyAlignment="1"/>
    <xf numFmtId="1" fontId="22" fillId="0" borderId="16" xfId="0" applyNumberFormat="1" applyFont="1" applyBorder="1" applyAlignment="1"/>
    <xf numFmtId="2" fontId="22" fillId="0" borderId="17" xfId="0" applyNumberFormat="1" applyFont="1" applyBorder="1" applyAlignment="1">
      <alignment horizontal="center"/>
    </xf>
    <xf numFmtId="0" fontId="10" fillId="2" borderId="20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1" fontId="22" fillId="0" borderId="18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 wrapText="1"/>
    </xf>
    <xf numFmtId="0" fontId="14" fillId="2" borderId="11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0" fillId="0" borderId="57" xfId="0" applyFont="1" applyBorder="1"/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4" xfId="0" applyFont="1" applyBorder="1"/>
    <xf numFmtId="0" fontId="0" fillId="0" borderId="59" xfId="0" applyFont="1" applyBorder="1"/>
    <xf numFmtId="0" fontId="14" fillId="0" borderId="9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/>
    </xf>
    <xf numFmtId="0" fontId="11" fillId="0" borderId="3" xfId="1" applyFont="1" applyBorder="1" applyAlignment="1">
      <alignment horizontal="left" wrapText="1"/>
    </xf>
    <xf numFmtId="0" fontId="0" fillId="0" borderId="7" xfId="0" applyFont="1" applyBorder="1"/>
    <xf numFmtId="0" fontId="0" fillId="0" borderId="23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right" wrapText="1"/>
    </xf>
    <xf numFmtId="0" fontId="11" fillId="0" borderId="5" xfId="0" applyFont="1" applyBorder="1" applyAlignment="1">
      <alignment wrapText="1"/>
    </xf>
    <xf numFmtId="0" fontId="14" fillId="2" borderId="33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0" fillId="0" borderId="32" xfId="0" applyFont="1" applyFill="1" applyBorder="1"/>
    <xf numFmtId="0" fontId="24" fillId="0" borderId="1" xfId="0" applyFont="1" applyBorder="1" applyAlignment="1"/>
    <xf numFmtId="0" fontId="22" fillId="0" borderId="32" xfId="0" applyFont="1" applyBorder="1" applyAlignment="1"/>
    <xf numFmtId="2" fontId="22" fillId="0" borderId="51" xfId="0" applyNumberFormat="1" applyFont="1" applyBorder="1" applyAlignment="1"/>
    <xf numFmtId="2" fontId="22" fillId="0" borderId="51" xfId="0" applyNumberFormat="1" applyFont="1" applyBorder="1" applyAlignment="1">
      <alignment horizontal="right"/>
    </xf>
    <xf numFmtId="2" fontId="22" fillId="0" borderId="51" xfId="0" applyNumberFormat="1" applyFont="1" applyFill="1" applyBorder="1" applyAlignment="1"/>
    <xf numFmtId="0" fontId="14" fillId="0" borderId="14" xfId="0" applyFont="1" applyBorder="1" applyAlignment="1"/>
    <xf numFmtId="2" fontId="22" fillId="2" borderId="6" xfId="0" applyNumberFormat="1" applyFont="1" applyFill="1" applyBorder="1" applyAlignment="1"/>
    <xf numFmtId="0" fontId="14" fillId="0" borderId="15" xfId="0" applyFont="1" applyBorder="1" applyAlignment="1"/>
    <xf numFmtId="2" fontId="22" fillId="2" borderId="4" xfId="0" applyNumberFormat="1" applyFont="1" applyFill="1" applyBorder="1" applyAlignment="1"/>
    <xf numFmtId="0" fontId="24" fillId="0" borderId="15" xfId="0" applyFont="1" applyBorder="1" applyAlignment="1">
      <alignment horizontal="center"/>
    </xf>
    <xf numFmtId="2" fontId="22" fillId="2" borderId="2" xfId="0" applyNumberFormat="1" applyFont="1" applyFill="1" applyBorder="1" applyAlignment="1"/>
    <xf numFmtId="0" fontId="14" fillId="0" borderId="18" xfId="0" applyFont="1" applyBorder="1" applyAlignment="1"/>
    <xf numFmtId="2" fontId="22" fillId="2" borderId="10" xfId="0" applyNumberFormat="1" applyFont="1" applyFill="1" applyBorder="1" applyAlignment="1"/>
    <xf numFmtId="0" fontId="14" fillId="0" borderId="17" xfId="0" applyFont="1" applyBorder="1" applyAlignment="1"/>
    <xf numFmtId="0" fontId="11" fillId="0" borderId="15" xfId="0" applyFont="1" applyBorder="1" applyAlignment="1"/>
    <xf numFmtId="0" fontId="24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2" fontId="22" fillId="4" borderId="4" xfId="0" applyNumberFormat="1" applyFont="1" applyFill="1" applyBorder="1" applyAlignment="1"/>
    <xf numFmtId="0" fontId="14" fillId="0" borderId="16" xfId="0" applyFont="1" applyBorder="1" applyAlignment="1"/>
    <xf numFmtId="2" fontId="22" fillId="2" borderId="8" xfId="0" applyNumberFormat="1" applyFont="1" applyFill="1" applyBorder="1" applyAlignment="1"/>
    <xf numFmtId="0" fontId="10" fillId="0" borderId="7" xfId="0" applyFont="1" applyBorder="1" applyAlignment="1">
      <alignment horizontal="left"/>
    </xf>
    <xf numFmtId="0" fontId="11" fillId="0" borderId="5" xfId="0" applyFont="1" applyBorder="1" applyAlignment="1">
      <alignment horizontal="right" wrapText="1"/>
    </xf>
    <xf numFmtId="0" fontId="14" fillId="2" borderId="5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11" fillId="0" borderId="5" xfId="1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4" fillId="0" borderId="5" xfId="0" applyFont="1" applyFill="1" applyBorder="1" applyAlignment="1">
      <alignment horizontal="right"/>
    </xf>
    <xf numFmtId="0" fontId="0" fillId="0" borderId="18" xfId="0" applyFont="1" applyBorder="1" applyAlignment="1"/>
    <xf numFmtId="0" fontId="0" fillId="0" borderId="41" xfId="0" applyFont="1" applyBorder="1" applyAlignment="1"/>
    <xf numFmtId="2" fontId="29" fillId="0" borderId="42" xfId="0" applyNumberFormat="1" applyFont="1" applyBorder="1" applyAlignment="1">
      <alignment horizontal="left" wrapText="1"/>
    </xf>
    <xf numFmtId="2" fontId="29" fillId="0" borderId="42" xfId="0" applyNumberFormat="1" applyFont="1" applyBorder="1" applyAlignment="1">
      <alignment horizontal="left"/>
    </xf>
    <xf numFmtId="2" fontId="29" fillId="2" borderId="42" xfId="0" applyNumberFormat="1" applyFont="1" applyFill="1" applyBorder="1" applyAlignment="1">
      <alignment horizontal="left"/>
    </xf>
    <xf numFmtId="2" fontId="29" fillId="0" borderId="42" xfId="0" applyNumberFormat="1" applyFont="1" applyFill="1" applyBorder="1" applyAlignment="1">
      <alignment horizontal="left"/>
    </xf>
    <xf numFmtId="2" fontId="17" fillId="0" borderId="42" xfId="0" applyNumberFormat="1" applyFont="1" applyBorder="1" applyAlignment="1">
      <alignment horizontal="left"/>
    </xf>
    <xf numFmtId="0" fontId="22" fillId="0" borderId="58" xfId="0" applyFont="1" applyBorder="1"/>
    <xf numFmtId="0" fontId="28" fillId="0" borderId="38" xfId="0" applyFont="1" applyBorder="1" applyAlignment="1">
      <alignment horizontal="left" wrapText="1"/>
    </xf>
    <xf numFmtId="0" fontId="28" fillId="0" borderId="26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39" xfId="0" applyFont="1" applyBorder="1" applyAlignment="1">
      <alignment horizontal="left" wrapText="1"/>
    </xf>
    <xf numFmtId="0" fontId="29" fillId="0" borderId="41" xfId="0" applyFont="1" applyBorder="1" applyAlignment="1">
      <alignment horizontal="left"/>
    </xf>
    <xf numFmtId="2" fontId="29" fillId="6" borderId="42" xfId="0" applyNumberFormat="1" applyFont="1" applyFill="1" applyBorder="1" applyAlignment="1">
      <alignment horizontal="left"/>
    </xf>
    <xf numFmtId="2" fontId="29" fillId="0" borderId="45" xfId="0" applyNumberFormat="1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9" fillId="4" borderId="41" xfId="0" applyFont="1" applyFill="1" applyBorder="1" applyAlignment="1">
      <alignment horizontal="left"/>
    </xf>
    <xf numFmtId="2" fontId="29" fillId="5" borderId="42" xfId="0" applyNumberFormat="1" applyFont="1" applyFill="1" applyBorder="1" applyAlignment="1">
      <alignment horizontal="left"/>
    </xf>
    <xf numFmtId="0" fontId="22" fillId="0" borderId="39" xfId="0" applyFont="1" applyBorder="1"/>
    <xf numFmtId="2" fontId="28" fillId="0" borderId="42" xfId="0" applyNumberFormat="1" applyFont="1" applyBorder="1" applyAlignment="1">
      <alignment horizontal="left" wrapText="1"/>
    </xf>
    <xf numFmtId="0" fontId="0" fillId="0" borderId="41" xfId="0" applyFont="1" applyBorder="1"/>
    <xf numFmtId="0" fontId="17" fillId="0" borderId="52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9" fillId="2" borderId="41" xfId="0" applyFont="1" applyFill="1" applyBorder="1" applyAlignment="1">
      <alignment horizontal="left"/>
    </xf>
    <xf numFmtId="0" fontId="22" fillId="0" borderId="39" xfId="0" applyFont="1" applyBorder="1" applyAlignment="1"/>
    <xf numFmtId="0" fontId="25" fillId="0" borderId="41" xfId="0" applyFont="1" applyBorder="1"/>
    <xf numFmtId="0" fontId="29" fillId="0" borderId="42" xfId="0" applyFont="1" applyBorder="1" applyAlignment="1">
      <alignment horizontal="left"/>
    </xf>
    <xf numFmtId="1" fontId="29" fillId="0" borderId="41" xfId="0" applyNumberFormat="1" applyFont="1" applyBorder="1" applyAlignment="1">
      <alignment horizontal="left"/>
    </xf>
    <xf numFmtId="2" fontId="36" fillId="0" borderId="0" xfId="0" applyNumberFormat="1" applyFont="1" applyAlignment="1">
      <alignment horizontal="right"/>
    </xf>
    <xf numFmtId="0" fontId="17" fillId="2" borderId="52" xfId="0" applyFont="1" applyFill="1" applyBorder="1" applyAlignment="1">
      <alignment horizontal="left" wrapText="1"/>
    </xf>
    <xf numFmtId="0" fontId="17" fillId="2" borderId="26" xfId="0" applyFont="1" applyFill="1" applyBorder="1" applyAlignment="1">
      <alignment horizontal="left" wrapText="1"/>
    </xf>
    <xf numFmtId="2" fontId="17" fillId="2" borderId="42" xfId="0" applyNumberFormat="1" applyFont="1" applyFill="1" applyBorder="1" applyAlignment="1">
      <alignment horizontal="left" wrapText="1"/>
    </xf>
    <xf numFmtId="0" fontId="17" fillId="2" borderId="39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right"/>
    </xf>
    <xf numFmtId="0" fontId="22" fillId="0" borderId="39" xfId="0" applyFont="1" applyBorder="1" applyAlignment="1">
      <alignment horizontal="right" wrapText="1"/>
    </xf>
    <xf numFmtId="0" fontId="24" fillId="0" borderId="43" xfId="0" applyFont="1" applyBorder="1" applyAlignment="1"/>
    <xf numFmtId="0" fontId="29" fillId="0" borderId="41" xfId="0" applyFont="1" applyBorder="1" applyAlignment="1">
      <alignment horizontal="left" wrapText="1"/>
    </xf>
    <xf numFmtId="0" fontId="17" fillId="0" borderId="41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" fontId="15" fillId="0" borderId="9" xfId="0" applyNumberFormat="1" applyFont="1" applyBorder="1" applyAlignment="1"/>
    <xf numFmtId="0" fontId="9" fillId="0" borderId="14" xfId="0" applyFont="1" applyBorder="1" applyAlignment="1">
      <alignment horizontal="right" vertical="center"/>
    </xf>
    <xf numFmtId="0" fontId="22" fillId="0" borderId="44" xfId="0" applyFont="1" applyBorder="1"/>
    <xf numFmtId="0" fontId="17" fillId="0" borderId="52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2" fontId="17" fillId="0" borderId="42" xfId="0" applyNumberFormat="1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 wrapText="1"/>
    </xf>
    <xf numFmtId="2" fontId="29" fillId="0" borderId="42" xfId="0" applyNumberFormat="1" applyFont="1" applyBorder="1" applyAlignment="1">
      <alignment horizontal="left" vertical="center" wrapText="1"/>
    </xf>
    <xf numFmtId="2" fontId="29" fillId="0" borderId="42" xfId="0" applyNumberFormat="1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9" fillId="2" borderId="41" xfId="0" applyFont="1" applyFill="1" applyBorder="1" applyAlignment="1">
      <alignment horizontal="left" vertical="center"/>
    </xf>
    <xf numFmtId="2" fontId="29" fillId="2" borderId="42" xfId="0" applyNumberFormat="1" applyFont="1" applyFill="1" applyBorder="1" applyAlignment="1">
      <alignment horizontal="left" vertical="center"/>
    </xf>
    <xf numFmtId="2" fontId="29" fillId="0" borderId="42" xfId="0" applyNumberFormat="1" applyFont="1" applyFill="1" applyBorder="1" applyAlignment="1">
      <alignment horizontal="left" vertical="center"/>
    </xf>
    <xf numFmtId="0" fontId="28" fillId="0" borderId="38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2" fontId="28" fillId="0" borderId="42" xfId="0" applyNumberFormat="1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/>
    </xf>
    <xf numFmtId="2" fontId="29" fillId="6" borderId="42" xfId="0" applyNumberFormat="1" applyFont="1" applyFill="1" applyBorder="1" applyAlignment="1">
      <alignment horizontal="left" vertical="center"/>
    </xf>
    <xf numFmtId="2" fontId="29" fillId="0" borderId="45" xfId="0" applyNumberFormat="1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9" fillId="4" borderId="41" xfId="0" applyFont="1" applyFill="1" applyBorder="1" applyAlignment="1">
      <alignment horizontal="left" vertical="center"/>
    </xf>
    <xf numFmtId="2" fontId="29" fillId="5" borderId="42" xfId="0" applyNumberFormat="1" applyFont="1" applyFill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4" fillId="3" borderId="5" xfId="1" applyFont="1" applyFill="1" applyBorder="1" applyAlignment="1">
      <alignment horizontal="right" wrapText="1"/>
    </xf>
    <xf numFmtId="1" fontId="29" fillId="0" borderId="41" xfId="0" applyNumberFormat="1" applyFont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 wrapText="1"/>
    </xf>
    <xf numFmtId="2" fontId="17" fillId="2" borderId="42" xfId="0" applyNumberFormat="1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5" fillId="0" borderId="33" xfId="0" applyFont="1" applyBorder="1" applyAlignment="1"/>
    <xf numFmtId="2" fontId="15" fillId="0" borderId="34" xfId="0" applyNumberFormat="1" applyFont="1" applyBorder="1" applyAlignment="1"/>
    <xf numFmtId="0" fontId="22" fillId="0" borderId="37" xfId="0" applyFont="1" applyBorder="1" applyAlignment="1"/>
    <xf numFmtId="2" fontId="19" fillId="0" borderId="32" xfId="0" applyNumberFormat="1" applyFont="1" applyFill="1" applyBorder="1" applyAlignment="1">
      <alignment horizontal="center" vertical="center" wrapText="1"/>
    </xf>
    <xf numFmtId="0" fontId="0" fillId="0" borderId="0" xfId="0"/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/>
    </xf>
    <xf numFmtId="0" fontId="8" fillId="2" borderId="7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12" fillId="0" borderId="7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2" fontId="8" fillId="0" borderId="5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2" borderId="5" xfId="0" applyFont="1" applyFill="1" applyBorder="1" applyAlignment="1">
      <alignment horizontal="left" wrapText="1"/>
    </xf>
    <xf numFmtId="2" fontId="15" fillId="0" borderId="53" xfId="0" applyNumberFormat="1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15" fillId="0" borderId="13" xfId="0" applyFont="1" applyBorder="1" applyAlignment="1"/>
    <xf numFmtId="2" fontId="15" fillId="0" borderId="54" xfId="0" applyNumberFormat="1" applyFont="1" applyBorder="1" applyAlignment="1"/>
    <xf numFmtId="0" fontId="8" fillId="0" borderId="3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1" fillId="2" borderId="27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" xfId="0" applyFont="1" applyBorder="1" applyAlignment="1"/>
    <xf numFmtId="2" fontId="15" fillId="0" borderId="51" xfId="0" applyNumberFormat="1" applyFont="1" applyBorder="1" applyAlignment="1"/>
    <xf numFmtId="0" fontId="11" fillId="0" borderId="1" xfId="0" applyFont="1" applyFill="1" applyBorder="1" applyAlignment="1">
      <alignment horizontal="left"/>
    </xf>
    <xf numFmtId="0" fontId="0" fillId="0" borderId="65" xfId="0" applyFont="1" applyBorder="1"/>
    <xf numFmtId="0" fontId="0" fillId="0" borderId="66" xfId="0" applyFont="1" applyBorder="1"/>
    <xf numFmtId="0" fontId="0" fillId="0" borderId="67" xfId="0" applyFont="1" applyBorder="1"/>
    <xf numFmtId="0" fontId="24" fillId="0" borderId="28" xfId="0" applyFont="1" applyBorder="1" applyAlignment="1"/>
    <xf numFmtId="0" fontId="24" fillId="0" borderId="29" xfId="0" applyFont="1" applyBorder="1" applyAlignment="1"/>
    <xf numFmtId="0" fontId="24" fillId="0" borderId="30" xfId="0" applyFont="1" applyBorder="1" applyAlignment="1"/>
    <xf numFmtId="0" fontId="0" fillId="0" borderId="58" xfId="0" applyFont="1" applyBorder="1"/>
    <xf numFmtId="0" fontId="0" fillId="0" borderId="3" xfId="0" applyFont="1" applyBorder="1"/>
    <xf numFmtId="0" fontId="0" fillId="0" borderId="9" xfId="0" applyFont="1" applyBorder="1"/>
    <xf numFmtId="0" fontId="31" fillId="0" borderId="4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4" fillId="0" borderId="57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4" fillId="0" borderId="57" xfId="0" applyFont="1" applyFill="1" applyBorder="1" applyAlignment="1">
      <alignment horizontal="left" wrapText="1"/>
    </xf>
    <xf numFmtId="0" fontId="14" fillId="2" borderId="57" xfId="0" applyFont="1" applyFill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1" fillId="0" borderId="4" xfId="0" applyFont="1" applyBorder="1" applyAlignment="1">
      <alignment wrapText="1"/>
    </xf>
    <xf numFmtId="0" fontId="14" fillId="0" borderId="6" xfId="0" applyFont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29" fillId="0" borderId="61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29" fillId="0" borderId="35" xfId="0" applyFont="1" applyBorder="1" applyAlignment="1">
      <alignment horizontal="center" vertical="center" wrapText="1"/>
    </xf>
    <xf numFmtId="1" fontId="22" fillId="0" borderId="28" xfId="0" applyNumberFormat="1" applyFont="1" applyFill="1" applyBorder="1" applyAlignment="1"/>
    <xf numFmtId="1" fontId="22" fillId="0" borderId="31" xfId="0" applyNumberFormat="1" applyFont="1" applyFill="1" applyBorder="1" applyAlignment="1"/>
    <xf numFmtId="0" fontId="24" fillId="0" borderId="27" xfId="0" applyFont="1" applyBorder="1" applyAlignment="1"/>
    <xf numFmtId="0" fontId="24" fillId="0" borderId="31" xfId="0" applyFont="1" applyBorder="1" applyAlignment="1"/>
    <xf numFmtId="1" fontId="22" fillId="0" borderId="29" xfId="0" applyNumberFormat="1" applyFont="1" applyFill="1" applyBorder="1" applyAlignment="1"/>
    <xf numFmtId="1" fontId="22" fillId="0" borderId="35" xfId="0" applyNumberFormat="1" applyFont="1" applyFill="1" applyBorder="1" applyAlignment="1"/>
    <xf numFmtId="1" fontId="22" fillId="0" borderId="27" xfId="0" applyNumberFormat="1" applyFont="1" applyFill="1" applyBorder="1" applyAlignment="1"/>
    <xf numFmtId="1" fontId="22" fillId="0" borderId="30" xfId="0" applyNumberFormat="1" applyFont="1" applyFill="1" applyBorder="1" applyAlignment="1"/>
    <xf numFmtId="0" fontId="10" fillId="2" borderId="44" xfId="0" applyFont="1" applyFill="1" applyBorder="1" applyAlignment="1">
      <alignment horizontal="right" wrapText="1"/>
    </xf>
    <xf numFmtId="0" fontId="15" fillId="0" borderId="44" xfId="0" applyFont="1" applyBorder="1" applyAlignment="1">
      <alignment horizontal="right"/>
    </xf>
    <xf numFmtId="0" fontId="14" fillId="2" borderId="50" xfId="0" applyFont="1" applyFill="1" applyBorder="1" applyAlignment="1">
      <alignment horizontal="right" wrapText="1"/>
    </xf>
    <xf numFmtId="0" fontId="10" fillId="0" borderId="44" xfId="0" applyFont="1" applyBorder="1" applyAlignment="1">
      <alignment horizontal="right"/>
    </xf>
    <xf numFmtId="0" fontId="11" fillId="2" borderId="44" xfId="0" applyFont="1" applyFill="1" applyBorder="1" applyAlignment="1">
      <alignment horizontal="right" wrapText="1"/>
    </xf>
    <xf numFmtId="0" fontId="11" fillId="0" borderId="4" xfId="1" applyFont="1" applyBorder="1" applyAlignment="1">
      <alignment horizontal="left" wrapText="1"/>
    </xf>
    <xf numFmtId="0" fontId="11" fillId="0" borderId="44" xfId="1" applyFont="1" applyBorder="1" applyAlignment="1">
      <alignment horizontal="right" wrapText="1"/>
    </xf>
    <xf numFmtId="0" fontId="14" fillId="0" borderId="4" xfId="0" applyFont="1" applyFill="1" applyBorder="1" applyAlignment="1">
      <alignment horizontal="right"/>
    </xf>
    <xf numFmtId="2" fontId="22" fillId="0" borderId="16" xfId="0" applyNumberFormat="1" applyFont="1" applyBorder="1" applyAlignment="1"/>
    <xf numFmtId="1" fontId="22" fillId="0" borderId="18" xfId="0" applyNumberFormat="1" applyFont="1" applyBorder="1" applyAlignment="1"/>
    <xf numFmtId="2" fontId="22" fillId="0" borderId="1" xfId="0" applyNumberFormat="1" applyFont="1" applyBorder="1" applyAlignment="1"/>
    <xf numFmtId="1" fontId="22" fillId="0" borderId="44" xfId="0" applyNumberFormat="1" applyFont="1" applyBorder="1" applyAlignment="1"/>
    <xf numFmtId="0" fontId="22" fillId="0" borderId="11" xfId="0" applyFont="1" applyBorder="1" applyAlignment="1"/>
    <xf numFmtId="1" fontId="22" fillId="0" borderId="32" xfId="0" applyNumberFormat="1" applyFont="1" applyBorder="1" applyAlignment="1">
      <alignment horizontal="right"/>
    </xf>
    <xf numFmtId="1" fontId="22" fillId="0" borderId="5" xfId="0" applyNumberFormat="1" applyFont="1" applyFill="1" applyBorder="1" applyAlignment="1"/>
    <xf numFmtId="2" fontId="8" fillId="0" borderId="5" xfId="0" applyNumberFormat="1" applyFont="1" applyBorder="1" applyAlignment="1">
      <alignment horizontal="right"/>
    </xf>
    <xf numFmtId="2" fontId="15" fillId="0" borderId="1" xfId="0" applyNumberFormat="1" applyFont="1" applyBorder="1" applyAlignment="1"/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12" fillId="0" borderId="2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right"/>
    </xf>
    <xf numFmtId="0" fontId="15" fillId="0" borderId="32" xfId="0" applyFont="1" applyBorder="1" applyAlignment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wrapText="1"/>
    </xf>
    <xf numFmtId="0" fontId="22" fillId="0" borderId="4" xfId="0" applyFont="1" applyBorder="1" applyAlignment="1"/>
    <xf numFmtId="2" fontId="22" fillId="0" borderId="3" xfId="0" applyNumberFormat="1" applyFont="1" applyBorder="1" applyAlignment="1">
      <alignment horizontal="right"/>
    </xf>
    <xf numFmtId="0" fontId="29" fillId="0" borderId="6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25" fillId="0" borderId="17" xfId="0" applyFont="1" applyBorder="1"/>
    <xf numFmtId="0" fontId="0" fillId="0" borderId="9" xfId="0" applyFont="1" applyBorder="1" applyAlignment="1">
      <alignment horizontal="left" vertical="center"/>
    </xf>
    <xf numFmtId="2" fontId="32" fillId="2" borderId="8" xfId="0" applyNumberFormat="1" applyFont="1" applyFill="1" applyBorder="1"/>
    <xf numFmtId="0" fontId="0" fillId="2" borderId="7" xfId="0" applyFont="1" applyFill="1" applyBorder="1" applyAlignment="1">
      <alignment horizontal="left" vertical="center" wrapText="1"/>
    </xf>
    <xf numFmtId="0" fontId="31" fillId="0" borderId="38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right"/>
    </xf>
    <xf numFmtId="2" fontId="15" fillId="0" borderId="20" xfId="0" applyNumberFormat="1" applyFont="1" applyBorder="1" applyAlignment="1"/>
    <xf numFmtId="2" fontId="15" fillId="0" borderId="21" xfId="0" applyNumberFormat="1" applyFont="1" applyBorder="1" applyAlignment="1"/>
    <xf numFmtId="2" fontId="15" fillId="0" borderId="24" xfId="0" applyNumberFormat="1" applyFont="1" applyBorder="1" applyAlignment="1"/>
    <xf numFmtId="2" fontId="15" fillId="0" borderId="23" xfId="0" applyNumberFormat="1" applyFont="1" applyBorder="1" applyAlignment="1"/>
    <xf numFmtId="2" fontId="15" fillId="0" borderId="19" xfId="0" applyNumberFormat="1" applyFont="1" applyBorder="1" applyAlignment="1"/>
    <xf numFmtId="2" fontId="11" fillId="0" borderId="19" xfId="0" applyNumberFormat="1" applyFont="1" applyFill="1" applyBorder="1" applyAlignment="1"/>
    <xf numFmtId="2" fontId="8" fillId="0" borderId="20" xfId="0" applyNumberFormat="1" applyFont="1" applyBorder="1" applyAlignment="1">
      <alignment horizontal="right"/>
    </xf>
    <xf numFmtId="2" fontId="15" fillId="2" borderId="20" xfId="0" applyNumberFormat="1" applyFont="1" applyFill="1" applyBorder="1" applyAlignment="1"/>
    <xf numFmtId="2" fontId="12" fillId="0" borderId="20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/>
    <xf numFmtId="0" fontId="0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2" xfId="0" applyFont="1" applyBorder="1"/>
    <xf numFmtId="0" fontId="24" fillId="0" borderId="13" xfId="0" applyFont="1" applyBorder="1" applyAlignment="1"/>
    <xf numFmtId="0" fontId="15" fillId="0" borderId="57" xfId="0" applyFont="1" applyBorder="1" applyAlignment="1"/>
    <xf numFmtId="0" fontId="8" fillId="0" borderId="57" xfId="0" applyFont="1" applyBorder="1" applyAlignment="1">
      <alignment horizontal="right"/>
    </xf>
    <xf numFmtId="0" fontId="15" fillId="0" borderId="59" xfId="0" applyFont="1" applyBorder="1" applyAlignment="1"/>
    <xf numFmtId="0" fontId="15" fillId="0" borderId="66" xfId="0" applyFont="1" applyBorder="1" applyAlignment="1"/>
    <xf numFmtId="0" fontId="14" fillId="2" borderId="58" xfId="0" applyFont="1" applyFill="1" applyBorder="1" applyAlignment="1">
      <alignment horizontal="right" wrapText="1"/>
    </xf>
    <xf numFmtId="0" fontId="11" fillId="0" borderId="4" xfId="1" applyFont="1" applyBorder="1" applyAlignment="1">
      <alignment horizontal="right" wrapText="1"/>
    </xf>
    <xf numFmtId="0" fontId="14" fillId="0" borderId="18" xfId="0" applyFont="1" applyFill="1" applyBorder="1" applyAlignment="1">
      <alignment horizontal="left"/>
    </xf>
    <xf numFmtId="0" fontId="14" fillId="2" borderId="32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1" fillId="0" borderId="36" xfId="0" applyFont="1" applyBorder="1" applyAlignment="1">
      <alignment horizontal="right"/>
    </xf>
    <xf numFmtId="0" fontId="14" fillId="0" borderId="11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right" wrapText="1"/>
    </xf>
    <xf numFmtId="0" fontId="0" fillId="0" borderId="37" xfId="0" applyFont="1" applyBorder="1"/>
    <xf numFmtId="0" fontId="14" fillId="2" borderId="54" xfId="0" applyFont="1" applyFill="1" applyBorder="1" applyAlignment="1">
      <alignment horizontal="left" wrapText="1"/>
    </xf>
    <xf numFmtId="0" fontId="11" fillId="0" borderId="65" xfId="0" applyFont="1" applyBorder="1" applyAlignment="1">
      <alignment horizontal="left"/>
    </xf>
    <xf numFmtId="0" fontId="14" fillId="2" borderId="62" xfId="0" applyFont="1" applyFill="1" applyBorder="1" applyAlignment="1">
      <alignment horizontal="right" wrapText="1"/>
    </xf>
    <xf numFmtId="0" fontId="17" fillId="0" borderId="45" xfId="0" applyFont="1" applyBorder="1" applyAlignment="1">
      <alignment horizontal="left"/>
    </xf>
    <xf numFmtId="0" fontId="28" fillId="0" borderId="45" xfId="0" applyFont="1" applyBorder="1" applyAlignment="1">
      <alignment horizontal="left" wrapText="1"/>
    </xf>
    <xf numFmtId="0" fontId="17" fillId="2" borderId="45" xfId="0" applyFont="1" applyFill="1" applyBorder="1" applyAlignment="1">
      <alignment horizontal="left" wrapText="1"/>
    </xf>
    <xf numFmtId="0" fontId="17" fillId="2" borderId="5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wrapText="1"/>
    </xf>
    <xf numFmtId="0" fontId="15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/>
    </xf>
    <xf numFmtId="0" fontId="11" fillId="2" borderId="5" xfId="0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 wrapText="1"/>
    </xf>
    <xf numFmtId="1" fontId="22" fillId="0" borderId="36" xfId="0" applyNumberFormat="1" applyFont="1" applyBorder="1" applyAlignment="1">
      <alignment horizontal="right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7" fillId="11" borderId="0" xfId="0" applyFont="1" applyFill="1"/>
    <xf numFmtId="0" fontId="38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left" wrapText="1"/>
    </xf>
    <xf numFmtId="2" fontId="22" fillId="0" borderId="9" xfId="0" applyNumberFormat="1" applyFont="1" applyBorder="1" applyAlignment="1">
      <alignment horizontal="right"/>
    </xf>
    <xf numFmtId="0" fontId="0" fillId="0" borderId="33" xfId="0" applyFont="1" applyBorder="1"/>
    <xf numFmtId="0" fontId="14" fillId="0" borderId="34" xfId="0" applyFont="1" applyFill="1" applyBorder="1" applyAlignment="1">
      <alignment horizontal="right"/>
    </xf>
    <xf numFmtId="0" fontId="22" fillId="0" borderId="33" xfId="0" applyFont="1" applyBorder="1" applyAlignment="1"/>
    <xf numFmtId="2" fontId="22" fillId="0" borderId="34" xfId="0" applyNumberFormat="1" applyFont="1" applyBorder="1" applyAlignment="1"/>
    <xf numFmtId="2" fontId="22" fillId="0" borderId="34" xfId="0" applyNumberFormat="1" applyFont="1" applyBorder="1" applyAlignment="1">
      <alignment horizontal="right"/>
    </xf>
    <xf numFmtId="0" fontId="6" fillId="0" borderId="4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left" wrapText="1"/>
    </xf>
    <xf numFmtId="0" fontId="17" fillId="0" borderId="4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/>
    </xf>
    <xf numFmtId="0" fontId="11" fillId="0" borderId="9" xfId="0" applyFont="1" applyBorder="1" applyAlignment="1">
      <alignment horizontal="right"/>
    </xf>
    <xf numFmtId="0" fontId="6" fillId="0" borderId="23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right" wrapText="1"/>
    </xf>
    <xf numFmtId="0" fontId="31" fillId="0" borderId="38" xfId="0" applyFont="1" applyBorder="1" applyAlignment="1">
      <alignment horizontal="center" vertical="center"/>
    </xf>
    <xf numFmtId="0" fontId="14" fillId="0" borderId="28" xfId="0" applyFont="1" applyBorder="1" applyAlignment="1"/>
    <xf numFmtId="0" fontId="11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4" fillId="0" borderId="30" xfId="0" applyFont="1" applyBorder="1" applyAlignment="1"/>
    <xf numFmtId="0" fontId="7" fillId="0" borderId="28" xfId="0" applyFont="1" applyBorder="1" applyAlignment="1"/>
    <xf numFmtId="0" fontId="7" fillId="0" borderId="31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14" fillId="0" borderId="31" xfId="0" applyFont="1" applyBorder="1" applyAlignment="1"/>
    <xf numFmtId="0" fontId="29" fillId="0" borderId="25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wrapText="1"/>
    </xf>
    <xf numFmtId="0" fontId="17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5" fillId="2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left"/>
    </xf>
    <xf numFmtId="2" fontId="5" fillId="2" borderId="10" xfId="0" applyNumberFormat="1" applyFont="1" applyFill="1" applyBorder="1" applyAlignment="1">
      <alignment horizontal="right"/>
    </xf>
    <xf numFmtId="2" fontId="23" fillId="0" borderId="11" xfId="0" applyNumberFormat="1" applyFont="1" applyBorder="1" applyAlignment="1">
      <alignment vertical="top"/>
    </xf>
    <xf numFmtId="0" fontId="24" fillId="0" borderId="16" xfId="0" applyFont="1" applyBorder="1"/>
    <xf numFmtId="0" fontId="1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17" fillId="0" borderId="42" xfId="0" applyFont="1" applyBorder="1" applyAlignment="1">
      <alignment horizontal="left" vertical="center" wrapText="1"/>
    </xf>
    <xf numFmtId="2" fontId="17" fillId="0" borderId="43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2" fontId="0" fillId="0" borderId="36" xfId="0" applyNumberFormat="1" applyFont="1" applyBorder="1"/>
    <xf numFmtId="2" fontId="0" fillId="0" borderId="44" xfId="0" applyNumberFormat="1" applyFont="1" applyBorder="1"/>
    <xf numFmtId="2" fontId="0" fillId="0" borderId="50" xfId="0" applyNumberFormat="1" applyFont="1" applyBorder="1"/>
    <xf numFmtId="2" fontId="0" fillId="0" borderId="56" xfId="0" applyNumberFormat="1" applyFont="1" applyBorder="1"/>
    <xf numFmtId="2" fontId="0" fillId="0" borderId="58" xfId="0" applyNumberFormat="1" applyFont="1" applyBorder="1"/>
    <xf numFmtId="0" fontId="8" fillId="2" borderId="6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14" fillId="3" borderId="4" xfId="1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2" fontId="8" fillId="0" borderId="7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14" fillId="0" borderId="36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4" fillId="0" borderId="5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2" fontId="22" fillId="0" borderId="14" xfId="0" applyNumberFormat="1" applyFont="1" applyBorder="1" applyAlignment="1"/>
    <xf numFmtId="1" fontId="22" fillId="0" borderId="14" xfId="0" applyNumberFormat="1" applyFont="1" applyBorder="1" applyAlignment="1">
      <alignment horizontal="right"/>
    </xf>
    <xf numFmtId="0" fontId="24" fillId="0" borderId="35" xfId="0" applyFont="1" applyBorder="1" applyAlignment="1"/>
    <xf numFmtId="0" fontId="8" fillId="2" borderId="2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60" xfId="0" applyFont="1" applyBorder="1" applyAlignment="1">
      <alignment horizontal="right"/>
    </xf>
    <xf numFmtId="0" fontId="11" fillId="0" borderId="44" xfId="0" applyFont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right" wrapText="1"/>
    </xf>
    <xf numFmtId="0" fontId="14" fillId="2" borderId="18" xfId="0" applyFont="1" applyFill="1" applyBorder="1" applyAlignment="1">
      <alignment horizontal="left" wrapText="1"/>
    </xf>
    <xf numFmtId="0" fontId="14" fillId="0" borderId="32" xfId="0" applyFont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right"/>
    </xf>
    <xf numFmtId="0" fontId="22" fillId="0" borderId="9" xfId="0" applyFont="1" applyBorder="1" applyAlignment="1"/>
    <xf numFmtId="0" fontId="4" fillId="0" borderId="4" xfId="0" applyFont="1" applyBorder="1" applyAlignment="1">
      <alignment horizontal="left"/>
    </xf>
    <xf numFmtId="0" fontId="14" fillId="0" borderId="65" xfId="0" applyFont="1" applyBorder="1" applyAlignment="1">
      <alignment horizontal="left" wrapText="1"/>
    </xf>
    <xf numFmtId="0" fontId="14" fillId="0" borderId="57" xfId="0" applyFont="1" applyBorder="1" applyAlignment="1">
      <alignment horizontal="right"/>
    </xf>
    <xf numFmtId="2" fontId="14" fillId="0" borderId="5" xfId="0" applyNumberFormat="1" applyFont="1" applyBorder="1" applyAlignment="1">
      <alignment horizontal="right"/>
    </xf>
    <xf numFmtId="0" fontId="14" fillId="0" borderId="57" xfId="0" applyFont="1" applyFill="1" applyBorder="1" applyAlignment="1">
      <alignment horizontal="right" wrapText="1"/>
    </xf>
    <xf numFmtId="2" fontId="14" fillId="0" borderId="5" xfId="0" applyNumberFormat="1" applyFont="1" applyFill="1" applyBorder="1" applyAlignment="1">
      <alignment horizontal="right" wrapText="1"/>
    </xf>
    <xf numFmtId="0" fontId="22" fillId="0" borderId="8" xfId="0" applyFont="1" applyBorder="1" applyAlignment="1"/>
    <xf numFmtId="0" fontId="24" fillId="0" borderId="34" xfId="0" applyFont="1" applyBorder="1" applyAlignment="1"/>
    <xf numFmtId="2" fontId="22" fillId="0" borderId="47" xfId="0" applyNumberFormat="1" applyFont="1" applyBorder="1" applyAlignment="1"/>
    <xf numFmtId="2" fontId="22" fillId="0" borderId="47" xfId="0" applyNumberFormat="1" applyFont="1" applyBorder="1" applyAlignment="1">
      <alignment horizontal="right"/>
    </xf>
    <xf numFmtId="2" fontId="22" fillId="0" borderId="47" xfId="0" applyNumberFormat="1" applyFont="1" applyFill="1" applyBorder="1" applyAlignment="1"/>
    <xf numFmtId="1" fontId="22" fillId="0" borderId="48" xfId="0" applyNumberFormat="1" applyFont="1" applyFill="1" applyBorder="1" applyAlignment="1"/>
    <xf numFmtId="1" fontId="22" fillId="0" borderId="34" xfId="0" applyNumberFormat="1" applyFont="1" applyFill="1" applyBorder="1" applyAlignment="1"/>
    <xf numFmtId="0" fontId="22" fillId="0" borderId="47" xfId="0" applyFont="1" applyBorder="1" applyAlignment="1"/>
    <xf numFmtId="0" fontId="15" fillId="0" borderId="57" xfId="0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2" fontId="14" fillId="3" borderId="5" xfId="1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 applyAlignment="1">
      <alignment horizontal="right" wrapText="1"/>
    </xf>
    <xf numFmtId="2" fontId="14" fillId="2" borderId="5" xfId="0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5" xfId="0" applyNumberFormat="1" applyFont="1" applyFill="1" applyBorder="1" applyAlignment="1">
      <alignment horizontal="right"/>
    </xf>
    <xf numFmtId="0" fontId="10" fillId="2" borderId="57" xfId="0" applyFont="1" applyFill="1" applyBorder="1" applyAlignment="1">
      <alignment horizontal="right" wrapText="1"/>
    </xf>
    <xf numFmtId="0" fontId="14" fillId="3" borderId="15" xfId="1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left" wrapText="1"/>
    </xf>
    <xf numFmtId="0" fontId="14" fillId="0" borderId="51" xfId="0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0" fontId="14" fillId="0" borderId="51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right"/>
    </xf>
    <xf numFmtId="2" fontId="14" fillId="2" borderId="11" xfId="0" applyNumberFormat="1" applyFont="1" applyFill="1" applyBorder="1" applyAlignment="1">
      <alignment horizontal="right" wrapText="1"/>
    </xf>
    <xf numFmtId="2" fontId="15" fillId="0" borderId="9" xfId="0" applyNumberFormat="1" applyFont="1" applyBorder="1" applyAlignment="1">
      <alignment horizontal="right"/>
    </xf>
    <xf numFmtId="2" fontId="14" fillId="2" borderId="13" xfId="0" applyNumberFormat="1" applyFont="1" applyFill="1" applyBorder="1" applyAlignment="1">
      <alignment horizontal="right" wrapText="1"/>
    </xf>
    <xf numFmtId="2" fontId="14" fillId="0" borderId="11" xfId="0" applyNumberFormat="1" applyFont="1" applyBorder="1" applyAlignment="1">
      <alignment horizontal="right"/>
    </xf>
    <xf numFmtId="0" fontId="4" fillId="0" borderId="41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2" fontId="4" fillId="0" borderId="42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wrapText="1"/>
    </xf>
    <xf numFmtId="0" fontId="12" fillId="0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1" fillId="0" borderId="9" xfId="0" applyFont="1" applyBorder="1" applyAlignment="1">
      <alignment horizontal="right" wrapText="1"/>
    </xf>
    <xf numFmtId="0" fontId="8" fillId="0" borderId="34" xfId="0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1" fontId="22" fillId="0" borderId="4" xfId="0" applyNumberFormat="1" applyFont="1" applyFill="1" applyBorder="1" applyAlignment="1">
      <alignment horizontal="right"/>
    </xf>
    <xf numFmtId="0" fontId="14" fillId="0" borderId="15" xfId="0" applyFont="1" applyBorder="1" applyAlignment="1">
      <alignment horizontal="right" wrapText="1"/>
    </xf>
    <xf numFmtId="0" fontId="22" fillId="0" borderId="1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2" fontId="22" fillId="2" borderId="5" xfId="0" applyNumberFormat="1" applyFont="1" applyFill="1" applyBorder="1" applyAlignment="1">
      <alignment horizontal="right"/>
    </xf>
    <xf numFmtId="0" fontId="22" fillId="2" borderId="15" xfId="0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right"/>
    </xf>
    <xf numFmtId="1" fontId="22" fillId="0" borderId="36" xfId="0" applyNumberFormat="1" applyFont="1" applyBorder="1" applyAlignment="1">
      <alignment horizontal="right"/>
    </xf>
    <xf numFmtId="2" fontId="22" fillId="0" borderId="15" xfId="0" applyNumberFormat="1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11" fillId="0" borderId="57" xfId="0" applyFont="1" applyBorder="1" applyAlignment="1">
      <alignment horizontal="right" wrapText="1"/>
    </xf>
    <xf numFmtId="0" fontId="29" fillId="0" borderId="15" xfId="0" applyFont="1" applyBorder="1" applyAlignment="1">
      <alignment horizontal="right" wrapText="1"/>
    </xf>
    <xf numFmtId="0" fontId="29" fillId="0" borderId="5" xfId="0" applyFont="1" applyBorder="1" applyAlignment="1">
      <alignment horizontal="right" wrapText="1"/>
    </xf>
    <xf numFmtId="0" fontId="22" fillId="0" borderId="58" xfId="0" applyFont="1" applyBorder="1" applyAlignment="1">
      <alignment horizontal="right"/>
    </xf>
    <xf numFmtId="2" fontId="29" fillId="0" borderId="5" xfId="0" applyNumberFormat="1" applyFont="1" applyBorder="1" applyAlignment="1">
      <alignment horizontal="right" wrapText="1"/>
    </xf>
    <xf numFmtId="2" fontId="14" fillId="0" borderId="5" xfId="0" applyNumberFormat="1" applyFont="1" applyBorder="1" applyAlignment="1">
      <alignment horizontal="right" wrapText="1"/>
    </xf>
    <xf numFmtId="2" fontId="11" fillId="0" borderId="5" xfId="0" applyNumberFormat="1" applyFont="1" applyBorder="1" applyAlignment="1">
      <alignment horizontal="right" wrapText="1"/>
    </xf>
    <xf numFmtId="0" fontId="8" fillId="0" borderId="57" xfId="0" applyFont="1" applyBorder="1" applyAlignment="1">
      <alignment horizontal="right" wrapText="1"/>
    </xf>
    <xf numFmtId="0" fontId="8" fillId="0" borderId="44" xfId="0" applyFont="1" applyBorder="1" applyAlignment="1">
      <alignment horizontal="right" wrapText="1"/>
    </xf>
    <xf numFmtId="0" fontId="22" fillId="0" borderId="56" xfId="0" applyFont="1" applyBorder="1" applyAlignment="1">
      <alignment horizontal="right"/>
    </xf>
    <xf numFmtId="0" fontId="14" fillId="0" borderId="15" xfId="0" applyFont="1" applyFill="1" applyBorder="1" applyAlignment="1">
      <alignment horizontal="right" wrapText="1"/>
    </xf>
    <xf numFmtId="0" fontId="14" fillId="0" borderId="57" xfId="0" applyFont="1" applyBorder="1" applyAlignment="1">
      <alignment horizontal="right" wrapText="1"/>
    </xf>
    <xf numFmtId="0" fontId="22" fillId="0" borderId="5" xfId="0" applyFont="1" applyBorder="1" applyAlignment="1">
      <alignment horizontal="right"/>
    </xf>
    <xf numFmtId="0" fontId="12" fillId="0" borderId="57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2" fontId="11" fillId="0" borderId="5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2" fontId="15" fillId="2" borderId="5" xfId="0" applyNumberFormat="1" applyFont="1" applyFill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2" fontId="8" fillId="0" borderId="5" xfId="0" applyNumberFormat="1" applyFont="1" applyBorder="1" applyAlignment="1">
      <alignment horizontal="right" wrapText="1"/>
    </xf>
    <xf numFmtId="0" fontId="11" fillId="0" borderId="57" xfId="1" applyFont="1" applyBorder="1" applyAlignment="1">
      <alignment horizontal="right" wrapText="1"/>
    </xf>
    <xf numFmtId="0" fontId="11" fillId="0" borderId="57" xfId="0" applyFont="1" applyBorder="1" applyAlignment="1">
      <alignment horizontal="right" vertical="center" wrapText="1"/>
    </xf>
    <xf numFmtId="0" fontId="10" fillId="0" borderId="57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4" fillId="3" borderId="57" xfId="1" applyFont="1" applyFill="1" applyBorder="1" applyAlignment="1">
      <alignment horizontal="right" wrapText="1"/>
    </xf>
    <xf numFmtId="0" fontId="14" fillId="3" borderId="44" xfId="1" applyFont="1" applyFill="1" applyBorder="1" applyAlignment="1">
      <alignment horizontal="right" wrapText="1"/>
    </xf>
    <xf numFmtId="2" fontId="11" fillId="0" borderId="5" xfId="1" applyNumberFormat="1" applyFont="1" applyBorder="1" applyAlignment="1">
      <alignment horizontal="right" wrapText="1"/>
    </xf>
    <xf numFmtId="2" fontId="11" fillId="0" borderId="5" xfId="0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/>
    </xf>
    <xf numFmtId="2" fontId="14" fillId="0" borderId="5" xfId="0" applyNumberFormat="1" applyFont="1" applyFill="1" applyBorder="1" applyAlignment="1">
      <alignment horizontal="right"/>
    </xf>
    <xf numFmtId="1" fontId="22" fillId="2" borderId="15" xfId="0" applyNumberFormat="1" applyFont="1" applyFill="1" applyBorder="1" applyAlignment="1">
      <alignment horizontal="right"/>
    </xf>
    <xf numFmtId="2" fontId="22" fillId="4" borderId="5" xfId="0" applyNumberFormat="1" applyFont="1" applyFill="1" applyBorder="1" applyAlignment="1">
      <alignment horizontal="right"/>
    </xf>
    <xf numFmtId="0" fontId="8" fillId="2" borderId="57" xfId="0" applyFont="1" applyFill="1" applyBorder="1" applyAlignment="1">
      <alignment horizontal="right" wrapText="1"/>
    </xf>
    <xf numFmtId="0" fontId="8" fillId="2" borderId="44" xfId="0" applyFont="1" applyFill="1" applyBorder="1" applyAlignment="1">
      <alignment horizontal="right" wrapText="1"/>
    </xf>
    <xf numFmtId="0" fontId="11" fillId="0" borderId="57" xfId="0" applyFont="1" applyFill="1" applyBorder="1" applyAlignment="1">
      <alignment horizontal="right"/>
    </xf>
    <xf numFmtId="0" fontId="14" fillId="2" borderId="57" xfId="0" applyFont="1" applyFill="1" applyBorder="1" applyAlignment="1">
      <alignment horizontal="right" wrapText="1"/>
    </xf>
    <xf numFmtId="0" fontId="11" fillId="2" borderId="57" xfId="0" applyFont="1" applyFill="1" applyBorder="1" applyAlignment="1">
      <alignment horizontal="right" wrapText="1"/>
    </xf>
    <xf numFmtId="0" fontId="10" fillId="2" borderId="15" xfId="0" applyFont="1" applyFill="1" applyBorder="1" applyAlignment="1">
      <alignment horizontal="right" wrapText="1"/>
    </xf>
    <xf numFmtId="0" fontId="14" fillId="0" borderId="57" xfId="0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 wrapText="1"/>
    </xf>
    <xf numFmtId="2" fontId="11" fillId="2" borderId="5" xfId="0" applyNumberFormat="1" applyFont="1" applyFill="1" applyBorder="1" applyAlignment="1">
      <alignment horizontal="right" wrapText="1"/>
    </xf>
    <xf numFmtId="0" fontId="7" fillId="2" borderId="57" xfId="0" applyFont="1" applyFill="1" applyBorder="1" applyAlignment="1">
      <alignment horizontal="right" wrapText="1"/>
    </xf>
    <xf numFmtId="0" fontId="7" fillId="2" borderId="44" xfId="0" applyFont="1" applyFill="1" applyBorder="1" applyAlignment="1">
      <alignment horizontal="right" wrapText="1"/>
    </xf>
    <xf numFmtId="0" fontId="8" fillId="0" borderId="57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right"/>
    </xf>
    <xf numFmtId="0" fontId="11" fillId="0" borderId="67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" fontId="22" fillId="0" borderId="8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right"/>
    </xf>
    <xf numFmtId="2" fontId="22" fillId="2" borderId="9" xfId="0" applyNumberFormat="1" applyFont="1" applyFill="1" applyBorder="1" applyAlignment="1">
      <alignment horizontal="right"/>
    </xf>
    <xf numFmtId="0" fontId="24" fillId="0" borderId="8" xfId="0" applyFont="1" applyBorder="1" applyAlignment="1">
      <alignment horizontal="right"/>
    </xf>
    <xf numFmtId="0" fontId="22" fillId="2" borderId="17" xfId="0" applyFont="1" applyFill="1" applyBorder="1" applyAlignment="1">
      <alignment horizontal="right"/>
    </xf>
    <xf numFmtId="2" fontId="22" fillId="0" borderId="9" xfId="0" applyNumberFormat="1" applyFont="1" applyFill="1" applyBorder="1" applyAlignment="1">
      <alignment horizontal="right"/>
    </xf>
    <xf numFmtId="0" fontId="14" fillId="0" borderId="59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1" fontId="22" fillId="0" borderId="2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2" fontId="22" fillId="0" borderId="3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 wrapText="1"/>
    </xf>
    <xf numFmtId="2" fontId="8" fillId="0" borderId="5" xfId="0" applyNumberFormat="1" applyFont="1" applyFill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0" fontId="11" fillId="0" borderId="67" xfId="0" applyFont="1" applyBorder="1" applyAlignment="1">
      <alignment horizontal="right" wrapText="1"/>
    </xf>
    <xf numFmtId="0" fontId="11" fillId="0" borderId="58" xfId="0" applyFont="1" applyBorder="1" applyAlignment="1">
      <alignment horizontal="right" wrapText="1"/>
    </xf>
    <xf numFmtId="0" fontId="11" fillId="0" borderId="21" xfId="0" applyFont="1" applyBorder="1" applyAlignment="1">
      <alignment horizontal="left" wrapText="1"/>
    </xf>
    <xf numFmtId="2" fontId="11" fillId="0" borderId="9" xfId="0" applyNumberFormat="1" applyFont="1" applyBorder="1" applyAlignment="1">
      <alignment horizontal="right" wrapText="1"/>
    </xf>
    <xf numFmtId="2" fontId="12" fillId="0" borderId="5" xfId="0" applyNumberFormat="1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15" fillId="0" borderId="33" xfId="0" applyFont="1" applyBorder="1" applyAlignment="1">
      <alignment horizontal="right"/>
    </xf>
    <xf numFmtId="2" fontId="15" fillId="0" borderId="34" xfId="0" applyNumberFormat="1" applyFont="1" applyBorder="1" applyAlignment="1">
      <alignment horizontal="right"/>
    </xf>
    <xf numFmtId="1" fontId="22" fillId="0" borderId="47" xfId="0" applyNumberFormat="1" applyFont="1" applyFill="1" applyBorder="1" applyAlignment="1">
      <alignment horizontal="right"/>
    </xf>
    <xf numFmtId="0" fontId="24" fillId="0" borderId="47" xfId="0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2" fontId="22" fillId="0" borderId="33" xfId="0" applyNumberFormat="1" applyFont="1" applyBorder="1" applyAlignment="1">
      <alignment horizontal="right"/>
    </xf>
    <xf numFmtId="2" fontId="22" fillId="0" borderId="34" xfId="0" applyNumberFormat="1" applyFont="1" applyFill="1" applyBorder="1" applyAlignment="1">
      <alignment horizontal="right"/>
    </xf>
    <xf numFmtId="2" fontId="8" fillId="0" borderId="34" xfId="0" applyNumberFormat="1" applyFont="1" applyFill="1" applyBorder="1" applyAlignment="1">
      <alignment horizontal="right"/>
    </xf>
    <xf numFmtId="0" fontId="0" fillId="0" borderId="63" xfId="0" applyFont="1" applyBorder="1"/>
    <xf numFmtId="0" fontId="0" fillId="0" borderId="70" xfId="0" applyFont="1" applyBorder="1"/>
    <xf numFmtId="0" fontId="0" fillId="0" borderId="71" xfId="0" applyFont="1" applyBorder="1"/>
    <xf numFmtId="0" fontId="0" fillId="0" borderId="72" xfId="0" applyFont="1" applyBorder="1"/>
    <xf numFmtId="0" fontId="0" fillId="0" borderId="73" xfId="0" applyFont="1" applyBorder="1"/>
    <xf numFmtId="0" fontId="24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9" fillId="0" borderId="0" xfId="0" applyFont="1" applyBorder="1"/>
    <xf numFmtId="0" fontId="0" fillId="0" borderId="61" xfId="0" applyFont="1" applyBorder="1"/>
    <xf numFmtId="0" fontId="0" fillId="0" borderId="1" xfId="0" applyFont="1" applyBorder="1"/>
    <xf numFmtId="0" fontId="0" fillId="0" borderId="60" xfId="0" applyFont="1" applyBorder="1"/>
    <xf numFmtId="0" fontId="24" fillId="0" borderId="3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5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2" fontId="25" fillId="0" borderId="1" xfId="0" applyNumberFormat="1" applyFont="1" applyBorder="1" applyAlignment="1">
      <alignment wrapText="1"/>
    </xf>
    <xf numFmtId="2" fontId="32" fillId="2" borderId="51" xfId="0" applyNumberFormat="1" applyFont="1" applyFill="1" applyBorder="1"/>
    <xf numFmtId="2" fontId="0" fillId="2" borderId="1" xfId="0" applyNumberFormat="1" applyFont="1" applyFill="1" applyBorder="1"/>
    <xf numFmtId="2" fontId="32" fillId="0" borderId="51" xfId="0" applyNumberFormat="1" applyFont="1" applyBorder="1"/>
    <xf numFmtId="0" fontId="39" fillId="0" borderId="0" xfId="0" applyFont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right" wrapText="1"/>
    </xf>
    <xf numFmtId="0" fontId="6" fillId="2" borderId="44" xfId="0" applyFont="1" applyFill="1" applyBorder="1" applyAlignment="1">
      <alignment horizontal="right" wrapText="1"/>
    </xf>
    <xf numFmtId="0" fontId="6" fillId="0" borderId="59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2" fontId="19" fillId="0" borderId="35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right" vertical="center" wrapText="1"/>
    </xf>
    <xf numFmtId="2" fontId="17" fillId="0" borderId="45" xfId="0" applyNumberFormat="1" applyFont="1" applyFill="1" applyBorder="1" applyAlignment="1">
      <alignment horizontal="left" vertical="center" wrapText="1"/>
    </xf>
    <xf numFmtId="2" fontId="8" fillId="0" borderId="28" xfId="0" applyNumberFormat="1" applyFont="1" applyBorder="1" applyAlignment="1">
      <alignment horizontal="right"/>
    </xf>
    <xf numFmtId="2" fontId="15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 wrapText="1"/>
    </xf>
    <xf numFmtId="2" fontId="14" fillId="0" borderId="28" xfId="0" applyNumberFormat="1" applyFont="1" applyBorder="1" applyAlignment="1">
      <alignment horizontal="right"/>
    </xf>
    <xf numFmtId="2" fontId="17" fillId="0" borderId="45" xfId="0" applyNumberFormat="1" applyFont="1" applyBorder="1" applyAlignment="1">
      <alignment horizontal="left"/>
    </xf>
    <xf numFmtId="2" fontId="8" fillId="0" borderId="28" xfId="0" applyNumberFormat="1" applyFont="1" applyBorder="1" applyAlignment="1">
      <alignment horizontal="right" wrapText="1"/>
    </xf>
    <xf numFmtId="2" fontId="14" fillId="0" borderId="28" xfId="0" applyNumberFormat="1" applyFont="1" applyFill="1" applyBorder="1" applyAlignment="1">
      <alignment horizontal="right" wrapText="1"/>
    </xf>
    <xf numFmtId="2" fontId="14" fillId="0" borderId="28" xfId="0" applyNumberFormat="1" applyFont="1" applyBorder="1" applyAlignment="1">
      <alignment horizontal="right" wrapText="1"/>
    </xf>
    <xf numFmtId="2" fontId="12" fillId="0" borderId="28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 wrapText="1"/>
    </xf>
    <xf numFmtId="2" fontId="28" fillId="0" borderId="45" xfId="0" applyNumberFormat="1" applyFont="1" applyBorder="1" applyAlignment="1">
      <alignment horizontal="left" wrapText="1"/>
    </xf>
    <xf numFmtId="2" fontId="11" fillId="0" borderId="28" xfId="0" applyNumberFormat="1" applyFont="1" applyBorder="1" applyAlignment="1">
      <alignment horizontal="right"/>
    </xf>
    <xf numFmtId="2" fontId="11" fillId="0" borderId="28" xfId="1" applyNumberFormat="1" applyFont="1" applyBorder="1" applyAlignment="1">
      <alignment horizontal="right" wrapText="1"/>
    </xf>
    <xf numFmtId="2" fontId="11" fillId="0" borderId="28" xfId="0" applyNumberFormat="1" applyFont="1" applyBorder="1" applyAlignment="1">
      <alignment horizontal="right" vertical="center" wrapText="1"/>
    </xf>
    <xf numFmtId="2" fontId="10" fillId="0" borderId="28" xfId="0" applyNumberFormat="1" applyFont="1" applyBorder="1" applyAlignment="1">
      <alignment horizontal="right"/>
    </xf>
    <xf numFmtId="2" fontId="14" fillId="3" borderId="28" xfId="1" applyNumberFormat="1" applyFont="1" applyFill="1" applyBorder="1" applyAlignment="1">
      <alignment horizontal="right" wrapText="1"/>
    </xf>
    <xf numFmtId="2" fontId="8" fillId="2" borderId="28" xfId="0" applyNumberFormat="1" applyFont="1" applyFill="1" applyBorder="1" applyAlignment="1">
      <alignment horizontal="right" wrapText="1"/>
    </xf>
    <xf numFmtId="2" fontId="11" fillId="0" borderId="28" xfId="0" applyNumberFormat="1" applyFont="1" applyFill="1" applyBorder="1" applyAlignment="1">
      <alignment horizontal="right"/>
    </xf>
    <xf numFmtId="2" fontId="14" fillId="2" borderId="28" xfId="0" applyNumberFormat="1" applyFont="1" applyFill="1" applyBorder="1" applyAlignment="1">
      <alignment horizontal="right" wrapText="1"/>
    </xf>
    <xf numFmtId="2" fontId="11" fillId="2" borderId="28" xfId="0" applyNumberFormat="1" applyFont="1" applyFill="1" applyBorder="1" applyAlignment="1">
      <alignment horizontal="right" wrapText="1"/>
    </xf>
    <xf numFmtId="2" fontId="10" fillId="2" borderId="28" xfId="0" applyNumberFormat="1" applyFont="1" applyFill="1" applyBorder="1" applyAlignment="1">
      <alignment horizontal="right" wrapText="1"/>
    </xf>
    <xf numFmtId="2" fontId="14" fillId="0" borderId="28" xfId="0" applyNumberFormat="1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right" wrapText="1"/>
    </xf>
    <xf numFmtId="2" fontId="6" fillId="2" borderId="28" xfId="0" applyNumberFormat="1" applyFont="1" applyFill="1" applyBorder="1" applyAlignment="1">
      <alignment horizontal="right" wrapText="1"/>
    </xf>
    <xf numFmtId="2" fontId="17" fillId="2" borderId="45" xfId="0" applyNumberFormat="1" applyFont="1" applyFill="1" applyBorder="1" applyAlignment="1">
      <alignment horizontal="left" wrapText="1"/>
    </xf>
    <xf numFmtId="2" fontId="7" fillId="2" borderId="28" xfId="0" applyNumberFormat="1" applyFont="1" applyFill="1" applyBorder="1" applyAlignment="1">
      <alignment horizontal="right" wrapText="1"/>
    </xf>
    <xf numFmtId="2" fontId="8" fillId="0" borderId="28" xfId="0" applyNumberFormat="1" applyFont="1" applyFill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6" fillId="0" borderId="31" xfId="0" applyNumberFormat="1" applyFont="1" applyFill="1" applyBorder="1" applyAlignment="1">
      <alignment horizontal="right"/>
    </xf>
    <xf numFmtId="0" fontId="3" fillId="0" borderId="39" xfId="0" applyFont="1" applyBorder="1" applyAlignment="1">
      <alignment horizontal="right" vertical="center" wrapText="1"/>
    </xf>
    <xf numFmtId="1" fontId="22" fillId="0" borderId="50" xfId="0" applyNumberFormat="1" applyFont="1" applyBorder="1" applyAlignment="1"/>
    <xf numFmtId="0" fontId="6" fillId="0" borderId="55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 wrapText="1"/>
    </xf>
    <xf numFmtId="2" fontId="17" fillId="0" borderId="45" xfId="0" applyNumberFormat="1" applyFont="1" applyBorder="1" applyAlignment="1">
      <alignment horizontal="left" vertical="center"/>
    </xf>
    <xf numFmtId="2" fontId="28" fillId="0" borderId="45" xfId="0" applyNumberFormat="1" applyFont="1" applyBorder="1" applyAlignment="1">
      <alignment horizontal="left" vertical="center" wrapText="1"/>
    </xf>
    <xf numFmtId="2" fontId="17" fillId="2" borderId="45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right"/>
    </xf>
    <xf numFmtId="2" fontId="6" fillId="0" borderId="48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2" fillId="2" borderId="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24" fillId="0" borderId="32" xfId="0" applyFont="1" applyBorder="1" applyAlignment="1"/>
    <xf numFmtId="0" fontId="8" fillId="2" borderId="9" xfId="0" applyFont="1" applyFill="1" applyBorder="1" applyAlignment="1">
      <alignment horizontal="left" wrapText="1"/>
    </xf>
    <xf numFmtId="0" fontId="2" fillId="0" borderId="7" xfId="0" applyFont="1" applyBorder="1" applyAlignment="1"/>
    <xf numFmtId="0" fontId="8" fillId="2" borderId="13" xfId="0" applyFont="1" applyFill="1" applyBorder="1" applyAlignment="1">
      <alignment horizontal="left" wrapText="1"/>
    </xf>
    <xf numFmtId="0" fontId="0" fillId="0" borderId="7" xfId="0" applyBorder="1"/>
    <xf numFmtId="2" fontId="11" fillId="0" borderId="6" xfId="0" applyNumberFormat="1" applyFont="1" applyFill="1" applyBorder="1" applyAlignment="1"/>
    <xf numFmtId="2" fontId="0" fillId="0" borderId="7" xfId="0" applyNumberFormat="1" applyFont="1" applyBorder="1"/>
    <xf numFmtId="2" fontId="0" fillId="0" borderId="5" xfId="0" applyNumberFormat="1" applyFont="1" applyBorder="1"/>
    <xf numFmtId="2" fontId="0" fillId="0" borderId="3" xfId="0" applyNumberFormat="1" applyFont="1" applyBorder="1"/>
    <xf numFmtId="2" fontId="0" fillId="0" borderId="11" xfId="0" applyNumberFormat="1" applyFont="1" applyBorder="1"/>
    <xf numFmtId="2" fontId="0" fillId="0" borderId="9" xfId="0" applyNumberFormat="1" applyFont="1" applyBorder="1"/>
    <xf numFmtId="2" fontId="0" fillId="0" borderId="1" xfId="0" applyNumberFormat="1" applyFont="1" applyBorder="1"/>
    <xf numFmtId="0" fontId="14" fillId="2" borderId="0" xfId="0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center"/>
    </xf>
    <xf numFmtId="2" fontId="14" fillId="0" borderId="70" xfId="0" applyNumberFormat="1" applyFont="1" applyBorder="1" applyAlignment="1">
      <alignment horizontal="right"/>
    </xf>
    <xf numFmtId="2" fontId="15" fillId="0" borderId="70" xfId="0" applyNumberFormat="1" applyFont="1" applyBorder="1" applyAlignment="1">
      <alignment horizontal="right"/>
    </xf>
    <xf numFmtId="2" fontId="14" fillId="0" borderId="70" xfId="0" applyNumberFormat="1" applyFont="1" applyBorder="1" applyAlignment="1">
      <alignment horizontal="right" wrapText="1"/>
    </xf>
    <xf numFmtId="2" fontId="10" fillId="2" borderId="70" xfId="0" applyNumberFormat="1" applyFont="1" applyFill="1" applyBorder="1" applyAlignment="1">
      <alignment horizontal="right" wrapText="1"/>
    </xf>
    <xf numFmtId="2" fontId="11" fillId="0" borderId="70" xfId="0" applyNumberFormat="1" applyFont="1" applyBorder="1" applyAlignment="1">
      <alignment horizontal="right"/>
    </xf>
    <xf numFmtId="2" fontId="11" fillId="0" borderId="70" xfId="1" applyNumberFormat="1" applyFont="1" applyBorder="1" applyAlignment="1">
      <alignment horizontal="right" wrapText="1"/>
    </xf>
    <xf numFmtId="2" fontId="14" fillId="0" borderId="70" xfId="0" applyNumberFormat="1" applyFont="1" applyFill="1" applyBorder="1" applyAlignment="1">
      <alignment horizontal="right" wrapText="1"/>
    </xf>
    <xf numFmtId="2" fontId="14" fillId="2" borderId="70" xfId="0" applyNumberFormat="1" applyFont="1" applyFill="1" applyBorder="1" applyAlignment="1">
      <alignment horizontal="right" wrapText="1"/>
    </xf>
    <xf numFmtId="2" fontId="11" fillId="0" borderId="70" xfId="0" applyNumberFormat="1" applyFont="1" applyBorder="1" applyAlignment="1">
      <alignment horizontal="right" wrapText="1"/>
    </xf>
    <xf numFmtId="2" fontId="11" fillId="0" borderId="70" xfId="0" applyNumberFormat="1" applyFont="1" applyBorder="1" applyAlignment="1">
      <alignment horizontal="right" vertical="center" wrapText="1"/>
    </xf>
    <xf numFmtId="2" fontId="14" fillId="0" borderId="63" xfId="0" applyNumberFormat="1" applyFont="1" applyBorder="1" applyAlignment="1">
      <alignment horizontal="right"/>
    </xf>
    <xf numFmtId="2" fontId="14" fillId="2" borderId="0" xfId="0" applyNumberFormat="1" applyFont="1" applyFill="1" applyBorder="1" applyAlignment="1">
      <alignment horizontal="right" wrapText="1"/>
    </xf>
    <xf numFmtId="2" fontId="8" fillId="0" borderId="70" xfId="0" applyNumberFormat="1" applyFont="1" applyBorder="1" applyAlignment="1">
      <alignment horizontal="right"/>
    </xf>
    <xf numFmtId="2" fontId="14" fillId="2" borderId="73" xfId="0" applyNumberFormat="1" applyFont="1" applyFill="1" applyBorder="1" applyAlignment="1">
      <alignment horizontal="right" wrapText="1"/>
    </xf>
    <xf numFmtId="2" fontId="14" fillId="2" borderId="68" xfId="0" applyNumberFormat="1" applyFont="1" applyFill="1" applyBorder="1" applyAlignment="1">
      <alignment horizontal="right" wrapText="1"/>
    </xf>
    <xf numFmtId="2" fontId="4" fillId="0" borderId="70" xfId="0" applyNumberFormat="1" applyFont="1" applyBorder="1" applyAlignment="1">
      <alignment horizontal="right"/>
    </xf>
    <xf numFmtId="2" fontId="8" fillId="2" borderId="72" xfId="0" applyNumberFormat="1" applyFont="1" applyFill="1" applyBorder="1" applyAlignment="1">
      <alignment horizontal="right" wrapText="1"/>
    </xf>
    <xf numFmtId="2" fontId="8" fillId="2" borderId="70" xfId="0" applyNumberFormat="1" applyFont="1" applyFill="1" applyBorder="1" applyAlignment="1">
      <alignment horizontal="right" wrapText="1"/>
    </xf>
    <xf numFmtId="2" fontId="14" fillId="2" borderId="72" xfId="0" applyNumberFormat="1" applyFont="1" applyFill="1" applyBorder="1" applyAlignment="1">
      <alignment horizontal="right" wrapText="1"/>
    </xf>
    <xf numFmtId="2" fontId="11" fillId="0" borderId="70" xfId="0" applyNumberFormat="1" applyFont="1" applyFill="1" applyBorder="1" applyAlignment="1">
      <alignment horizontal="right"/>
    </xf>
    <xf numFmtId="2" fontId="11" fillId="0" borderId="72" xfId="0" applyNumberFormat="1" applyFont="1" applyBorder="1" applyAlignment="1">
      <alignment horizontal="right"/>
    </xf>
    <xf numFmtId="2" fontId="8" fillId="2" borderId="63" xfId="0" applyNumberFormat="1" applyFont="1" applyFill="1" applyBorder="1" applyAlignment="1">
      <alignment horizontal="right" wrapText="1"/>
    </xf>
    <xf numFmtId="2" fontId="14" fillId="0" borderId="72" xfId="0" applyNumberFormat="1" applyFont="1" applyBorder="1" applyAlignment="1">
      <alignment horizontal="right"/>
    </xf>
    <xf numFmtId="2" fontId="8" fillId="2" borderId="71" xfId="0" applyNumberFormat="1" applyFont="1" applyFill="1" applyBorder="1" applyAlignment="1">
      <alignment horizontal="right" wrapText="1"/>
    </xf>
    <xf numFmtId="2" fontId="14" fillId="0" borderId="63" xfId="0" applyNumberFormat="1" applyFont="1" applyBorder="1" applyAlignment="1">
      <alignment horizontal="right" wrapText="1"/>
    </xf>
    <xf numFmtId="2" fontId="14" fillId="3" borderId="70" xfId="1" applyNumberFormat="1" applyFont="1" applyFill="1" applyBorder="1" applyAlignment="1">
      <alignment horizontal="right" wrapText="1"/>
    </xf>
    <xf numFmtId="2" fontId="11" fillId="0" borderId="70" xfId="0" applyNumberFormat="1" applyFont="1" applyFill="1" applyBorder="1" applyAlignment="1">
      <alignment horizontal="right" wrapText="1"/>
    </xf>
    <xf numFmtId="2" fontId="14" fillId="0" borderId="7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 wrapText="1"/>
    </xf>
    <xf numFmtId="2" fontId="14" fillId="2" borderId="69" xfId="0" applyNumberFormat="1" applyFont="1" applyFill="1" applyBorder="1" applyAlignment="1">
      <alignment horizontal="right" wrapText="1"/>
    </xf>
    <xf numFmtId="0" fontId="14" fillId="0" borderId="70" xfId="0" applyFont="1" applyBorder="1" applyAlignment="1">
      <alignment horizontal="right"/>
    </xf>
    <xf numFmtId="0" fontId="15" fillId="0" borderId="70" xfId="0" applyFont="1" applyBorder="1" applyAlignment="1">
      <alignment horizontal="right"/>
    </xf>
    <xf numFmtId="0" fontId="14" fillId="0" borderId="70" xfId="0" applyFont="1" applyBorder="1" applyAlignment="1">
      <alignment horizontal="right" wrapText="1"/>
    </xf>
    <xf numFmtId="0" fontId="10" fillId="2" borderId="70" xfId="0" applyFont="1" applyFill="1" applyBorder="1" applyAlignment="1">
      <alignment horizontal="right" wrapText="1"/>
    </xf>
    <xf numFmtId="0" fontId="11" fillId="0" borderId="70" xfId="0" applyFont="1" applyBorder="1" applyAlignment="1">
      <alignment horizontal="right"/>
    </xf>
    <xf numFmtId="0" fontId="11" fillId="0" borderId="70" xfId="1" applyFont="1" applyBorder="1" applyAlignment="1">
      <alignment horizontal="right" wrapText="1"/>
    </xf>
    <xf numFmtId="0" fontId="14" fillId="0" borderId="70" xfId="0" applyFont="1" applyFill="1" applyBorder="1" applyAlignment="1">
      <alignment horizontal="right" wrapText="1"/>
    </xf>
    <xf numFmtId="0" fontId="14" fillId="2" borderId="70" xfId="0" applyFont="1" applyFill="1" applyBorder="1" applyAlignment="1">
      <alignment horizontal="right" wrapText="1"/>
    </xf>
    <xf numFmtId="0" fontId="11" fillId="0" borderId="70" xfId="0" applyFont="1" applyBorder="1" applyAlignment="1">
      <alignment horizontal="right" wrapText="1"/>
    </xf>
    <xf numFmtId="0" fontId="11" fillId="0" borderId="70" xfId="0" applyFont="1" applyBorder="1" applyAlignment="1">
      <alignment horizontal="right" vertical="center" wrapText="1"/>
    </xf>
    <xf numFmtId="0" fontId="14" fillId="0" borderId="63" xfId="0" applyFont="1" applyBorder="1" applyAlignment="1">
      <alignment horizontal="right"/>
    </xf>
    <xf numFmtId="0" fontId="8" fillId="0" borderId="70" xfId="0" applyFont="1" applyBorder="1" applyAlignment="1">
      <alignment horizontal="right"/>
    </xf>
    <xf numFmtId="0" fontId="14" fillId="2" borderId="73" xfId="0" applyFont="1" applyFill="1" applyBorder="1" applyAlignment="1">
      <alignment horizontal="right" wrapText="1"/>
    </xf>
    <xf numFmtId="0" fontId="14" fillId="2" borderId="68" xfId="0" applyFont="1" applyFill="1" applyBorder="1" applyAlignment="1">
      <alignment horizontal="right" wrapText="1"/>
    </xf>
    <xf numFmtId="0" fontId="4" fillId="0" borderId="70" xfId="0" applyFont="1" applyBorder="1" applyAlignment="1">
      <alignment horizontal="right"/>
    </xf>
    <xf numFmtId="0" fontId="8" fillId="2" borderId="72" xfId="0" applyFont="1" applyFill="1" applyBorder="1" applyAlignment="1">
      <alignment horizontal="right" wrapText="1"/>
    </xf>
    <xf numFmtId="0" fontId="8" fillId="2" borderId="70" xfId="0" applyFont="1" applyFill="1" applyBorder="1" applyAlignment="1">
      <alignment horizontal="right" wrapText="1"/>
    </xf>
    <xf numFmtId="0" fontId="14" fillId="2" borderId="72" xfId="0" applyFont="1" applyFill="1" applyBorder="1" applyAlignment="1">
      <alignment horizontal="right" wrapText="1"/>
    </xf>
    <xf numFmtId="0" fontId="11" fillId="0" borderId="70" xfId="0" applyFont="1" applyFill="1" applyBorder="1" applyAlignment="1">
      <alignment horizontal="right"/>
    </xf>
    <xf numFmtId="0" fontId="11" fillId="0" borderId="72" xfId="0" applyFont="1" applyBorder="1" applyAlignment="1">
      <alignment horizontal="right"/>
    </xf>
    <xf numFmtId="0" fontId="8" fillId="2" borderId="63" xfId="0" applyFont="1" applyFill="1" applyBorder="1" applyAlignment="1">
      <alignment horizontal="right" wrapText="1"/>
    </xf>
    <xf numFmtId="0" fontId="14" fillId="0" borderId="72" xfId="0" applyFont="1" applyBorder="1" applyAlignment="1">
      <alignment horizontal="right"/>
    </xf>
    <xf numFmtId="0" fontId="8" fillId="2" borderId="71" xfId="0" applyFont="1" applyFill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14" fillId="3" borderId="70" xfId="1" applyFont="1" applyFill="1" applyBorder="1" applyAlignment="1">
      <alignment horizontal="right" wrapText="1"/>
    </xf>
    <xf numFmtId="0" fontId="11" fillId="0" borderId="70" xfId="0" applyFont="1" applyFill="1" applyBorder="1" applyAlignment="1">
      <alignment horizontal="right" wrapText="1"/>
    </xf>
    <xf numFmtId="0" fontId="14" fillId="0" borderId="7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14" fillId="2" borderId="69" xfId="0" applyFont="1" applyFill="1" applyBorder="1" applyAlignment="1">
      <alignment horizontal="right" wrapText="1"/>
    </xf>
    <xf numFmtId="0" fontId="14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4" fillId="0" borderId="71" xfId="0" applyFont="1" applyBorder="1" applyAlignment="1">
      <alignment horizontal="right" wrapText="1"/>
    </xf>
    <xf numFmtId="2" fontId="14" fillId="0" borderId="71" xfId="0" applyNumberFormat="1" applyFont="1" applyBorder="1" applyAlignment="1">
      <alignment horizontal="right" wrapText="1"/>
    </xf>
    <xf numFmtId="0" fontId="10" fillId="0" borderId="57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4" fillId="0" borderId="57" xfId="0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4" fillId="0" borderId="50" xfId="0" applyFont="1" applyBorder="1" applyAlignment="1">
      <alignment horizontal="right" wrapText="1"/>
    </xf>
    <xf numFmtId="0" fontId="11" fillId="0" borderId="15" xfId="0" applyFont="1" applyBorder="1" applyAlignment="1">
      <alignment horizontal="left" wrapText="1"/>
    </xf>
    <xf numFmtId="2" fontId="11" fillId="0" borderId="5" xfId="0" applyNumberFormat="1" applyFont="1" applyBorder="1" applyAlignment="1"/>
    <xf numFmtId="0" fontId="14" fillId="2" borderId="2" xfId="0" applyFont="1" applyFill="1" applyBorder="1" applyAlignment="1">
      <alignment horizontal="right" wrapText="1"/>
    </xf>
    <xf numFmtId="0" fontId="22" fillId="0" borderId="1" xfId="0" applyFont="1" applyBorder="1" applyAlignment="1"/>
    <xf numFmtId="2" fontId="22" fillId="2" borderId="1" xfId="0" applyNumberFormat="1" applyFont="1" applyFill="1" applyBorder="1" applyAlignment="1"/>
    <xf numFmtId="0" fontId="22" fillId="2" borderId="32" xfId="0" applyFont="1" applyFill="1" applyBorder="1" applyAlignment="1"/>
    <xf numFmtId="0" fontId="11" fillId="0" borderId="13" xfId="0" applyFont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 wrapText="1"/>
    </xf>
    <xf numFmtId="0" fontId="14" fillId="0" borderId="6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2" fontId="14" fillId="0" borderId="69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 wrapText="1"/>
    </xf>
    <xf numFmtId="0" fontId="14" fillId="0" borderId="33" xfId="0" applyFont="1" applyFill="1" applyBorder="1" applyAlignment="1">
      <alignment horizontal="left"/>
    </xf>
    <xf numFmtId="0" fontId="8" fillId="0" borderId="32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14" fillId="0" borderId="66" xfId="0" applyFont="1" applyBorder="1" applyAlignment="1">
      <alignment horizontal="left"/>
    </xf>
    <xf numFmtId="0" fontId="14" fillId="0" borderId="34" xfId="0" applyFont="1" applyFill="1" applyBorder="1" applyAlignment="1">
      <alignment horizontal="left"/>
    </xf>
    <xf numFmtId="2" fontId="8" fillId="0" borderId="1" xfId="0" applyNumberFormat="1" applyFont="1" applyBorder="1" applyAlignment="1">
      <alignment horizontal="right"/>
    </xf>
    <xf numFmtId="0" fontId="14" fillId="0" borderId="37" xfId="0" applyFont="1" applyFill="1" applyBorder="1" applyAlignment="1">
      <alignment horizontal="right"/>
    </xf>
    <xf numFmtId="0" fontId="14" fillId="2" borderId="17" xfId="0" applyFont="1" applyFill="1" applyBorder="1" applyAlignment="1">
      <alignment horizontal="left" wrapText="1"/>
    </xf>
    <xf numFmtId="0" fontId="14" fillId="0" borderId="2" xfId="0" applyFont="1" applyBorder="1" applyAlignment="1">
      <alignment horizontal="right" wrapText="1"/>
    </xf>
    <xf numFmtId="0" fontId="14" fillId="0" borderId="47" xfId="0" applyFont="1" applyFill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14" fillId="2" borderId="10" xfId="0" applyFont="1" applyFill="1" applyBorder="1" applyAlignment="1">
      <alignment horizontal="right" wrapText="1"/>
    </xf>
    <xf numFmtId="1" fontId="22" fillId="0" borderId="14" xfId="0" applyNumberFormat="1" applyFont="1" applyBorder="1" applyAlignment="1"/>
    <xf numFmtId="1" fontId="22" fillId="0" borderId="33" xfId="0" applyNumberFormat="1" applyFont="1" applyBorder="1" applyAlignment="1"/>
    <xf numFmtId="2" fontId="22" fillId="0" borderId="17" xfId="0" applyNumberFormat="1" applyFont="1" applyBorder="1" applyAlignment="1"/>
    <xf numFmtId="1" fontId="22" fillId="0" borderId="17" xfId="0" applyNumberFormat="1" applyFont="1" applyBorder="1" applyAlignment="1"/>
    <xf numFmtId="1" fontId="22" fillId="0" borderId="33" xfId="0" applyNumberFormat="1" applyFont="1" applyBorder="1" applyAlignment="1">
      <alignment horizontal="right"/>
    </xf>
    <xf numFmtId="1" fontId="22" fillId="0" borderId="56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5" fillId="0" borderId="35" xfId="0" applyFont="1" applyBorder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right"/>
    </xf>
    <xf numFmtId="0" fontId="14" fillId="0" borderId="3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right"/>
    </xf>
    <xf numFmtId="1" fontId="22" fillId="0" borderId="32" xfId="0" applyNumberFormat="1" applyFont="1" applyBorder="1" applyAlignment="1"/>
    <xf numFmtId="1" fontId="22" fillId="0" borderId="1" xfId="0" applyNumberFormat="1" applyFont="1" applyFill="1" applyBorder="1" applyAlignment="1"/>
    <xf numFmtId="0" fontId="22" fillId="0" borderId="51" xfId="0" applyFont="1" applyBorder="1" applyAlignment="1"/>
    <xf numFmtId="2" fontId="14" fillId="0" borderId="7" xfId="0" applyNumberFormat="1" applyFont="1" applyBorder="1" applyAlignment="1">
      <alignment horizontal="right" wrapText="1"/>
    </xf>
    <xf numFmtId="2" fontId="4" fillId="0" borderId="5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8" fillId="2" borderId="7" xfId="0" applyNumberFormat="1" applyFont="1" applyFill="1" applyBorder="1" applyAlignment="1">
      <alignment horizontal="right" wrapText="1"/>
    </xf>
    <xf numFmtId="2" fontId="14" fillId="2" borderId="34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wrapText="1"/>
    </xf>
    <xf numFmtId="2" fontId="14" fillId="0" borderId="34" xfId="0" applyNumberFormat="1" applyFont="1" applyFill="1" applyBorder="1" applyAlignment="1">
      <alignment horizontal="right"/>
    </xf>
    <xf numFmtId="0" fontId="11" fillId="2" borderId="5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2" fontId="8" fillId="2" borderId="3" xfId="0" applyNumberFormat="1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right" wrapText="1"/>
    </xf>
    <xf numFmtId="2" fontId="8" fillId="2" borderId="11" xfId="0" applyNumberFormat="1" applyFont="1" applyFill="1" applyBorder="1" applyAlignment="1">
      <alignment horizontal="right" wrapText="1"/>
    </xf>
    <xf numFmtId="2" fontId="11" fillId="2" borderId="0" xfId="0" applyNumberFormat="1" applyFont="1" applyFill="1" applyBorder="1" applyAlignment="1">
      <alignment horizontal="right" wrapText="1"/>
    </xf>
    <xf numFmtId="0" fontId="11" fillId="2" borderId="32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2" fontId="8" fillId="0" borderId="11" xfId="0" applyNumberFormat="1" applyFont="1" applyBorder="1" applyAlignment="1">
      <alignment horizontal="right"/>
    </xf>
    <xf numFmtId="0" fontId="11" fillId="2" borderId="60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1" fillId="0" borderId="73" xfId="0" applyFont="1" applyBorder="1" applyAlignment="1">
      <alignment horizontal="right"/>
    </xf>
    <xf numFmtId="2" fontId="11" fillId="0" borderId="73" xfId="0" applyNumberFormat="1" applyFont="1" applyBorder="1" applyAlignment="1">
      <alignment horizontal="right"/>
    </xf>
    <xf numFmtId="0" fontId="22" fillId="0" borderId="14" xfId="0" applyNumberFormat="1" applyFont="1" applyFill="1" applyBorder="1" applyAlignment="1"/>
    <xf numFmtId="0" fontId="22" fillId="0" borderId="15" xfId="0" applyNumberFormat="1" applyFont="1" applyFill="1" applyBorder="1" applyAlignment="1"/>
    <xf numFmtId="0" fontId="22" fillId="0" borderId="16" xfId="0" applyNumberFormat="1" applyFont="1" applyFill="1" applyBorder="1" applyAlignment="1"/>
    <xf numFmtId="0" fontId="22" fillId="0" borderId="18" xfId="0" applyNumberFormat="1" applyFont="1" applyFill="1" applyBorder="1" applyAlignment="1"/>
    <xf numFmtId="0" fontId="22" fillId="0" borderId="17" xfId="0" applyNumberFormat="1" applyFont="1" applyFill="1" applyBorder="1" applyAlignment="1"/>
    <xf numFmtId="0" fontId="22" fillId="0" borderId="32" xfId="0" applyNumberFormat="1" applyFont="1" applyFill="1" applyBorder="1" applyAlignment="1"/>
    <xf numFmtId="0" fontId="22" fillId="0" borderId="33" xfId="0" applyNumberFormat="1" applyFont="1" applyFill="1" applyBorder="1" applyAlignment="1"/>
    <xf numFmtId="0" fontId="14" fillId="0" borderId="5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71" xfId="0" applyFont="1" applyFill="1" applyBorder="1" applyAlignment="1">
      <alignment horizontal="right" wrapText="1"/>
    </xf>
    <xf numFmtId="2" fontId="14" fillId="2" borderId="1" xfId="0" applyNumberFormat="1" applyFont="1" applyFill="1" applyBorder="1" applyAlignment="1">
      <alignment horizontal="right" wrapText="1"/>
    </xf>
    <xf numFmtId="2" fontId="10" fillId="2" borderId="3" xfId="0" applyNumberFormat="1" applyFont="1" applyFill="1" applyBorder="1" applyAlignment="1">
      <alignment horizontal="right" wrapText="1"/>
    </xf>
    <xf numFmtId="2" fontId="10" fillId="2" borderId="71" xfId="0" applyNumberFormat="1" applyFont="1" applyFill="1" applyBorder="1" applyAlignment="1">
      <alignment horizontal="right" wrapText="1"/>
    </xf>
    <xf numFmtId="0" fontId="14" fillId="0" borderId="14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0" fillId="2" borderId="50" xfId="0" applyFont="1" applyFill="1" applyBorder="1" applyAlignment="1">
      <alignment horizontal="right" wrapText="1"/>
    </xf>
    <xf numFmtId="0" fontId="10" fillId="2" borderId="59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1" fillId="0" borderId="63" xfId="0" applyFont="1" applyBorder="1" applyAlignment="1">
      <alignment horizontal="right"/>
    </xf>
    <xf numFmtId="2" fontId="14" fillId="2" borderId="9" xfId="0" applyNumberFormat="1" applyFont="1" applyFill="1" applyBorder="1" applyAlignment="1">
      <alignment horizontal="right" wrapText="1"/>
    </xf>
    <xf numFmtId="2" fontId="11" fillId="0" borderId="63" xfId="0" applyNumberFormat="1" applyFont="1" applyBorder="1" applyAlignment="1">
      <alignment horizontal="right"/>
    </xf>
    <xf numFmtId="0" fontId="14" fillId="0" borderId="14" xfId="0" applyFont="1" applyFill="1" applyBorder="1" applyAlignment="1">
      <alignment horizontal="left"/>
    </xf>
    <xf numFmtId="0" fontId="14" fillId="3" borderId="4" xfId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left" wrapText="1"/>
    </xf>
    <xf numFmtId="0" fontId="14" fillId="0" borderId="71" xfId="0" applyFont="1" applyFill="1" applyBorder="1" applyAlignment="1">
      <alignment horizontal="right" wrapText="1"/>
    </xf>
    <xf numFmtId="2" fontId="14" fillId="0" borderId="3" xfId="0" applyNumberFormat="1" applyFont="1" applyFill="1" applyBorder="1" applyAlignment="1">
      <alignment horizontal="right" wrapText="1"/>
    </xf>
    <xf numFmtId="2" fontId="14" fillId="0" borderId="71" xfId="0" applyNumberFormat="1" applyFont="1" applyFill="1" applyBorder="1" applyAlignment="1">
      <alignment horizontal="right" wrapText="1"/>
    </xf>
    <xf numFmtId="0" fontId="14" fillId="0" borderId="50" xfId="0" applyFont="1" applyFill="1" applyBorder="1" applyAlignment="1">
      <alignment horizontal="right" wrapText="1"/>
    </xf>
    <xf numFmtId="0" fontId="15" fillId="0" borderId="57" xfId="0" applyFont="1" applyBorder="1" applyAlignment="1">
      <alignment horizontal="left"/>
    </xf>
    <xf numFmtId="0" fontId="14" fillId="2" borderId="67" xfId="0" applyFont="1" applyFill="1" applyBorder="1" applyAlignment="1">
      <alignment horizontal="left" wrapText="1"/>
    </xf>
    <xf numFmtId="0" fontId="15" fillId="0" borderId="59" xfId="0" applyFont="1" applyBorder="1" applyAlignment="1">
      <alignment horizontal="right"/>
    </xf>
    <xf numFmtId="2" fontId="15" fillId="2" borderId="7" xfId="0" applyNumberFormat="1" applyFont="1" applyFill="1" applyBorder="1" applyAlignment="1"/>
    <xf numFmtId="2" fontId="15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22" fillId="0" borderId="2" xfId="0" applyFont="1" applyBorder="1" applyAlignment="1"/>
    <xf numFmtId="0" fontId="22" fillId="0" borderId="10" xfId="0" applyFont="1" applyBorder="1" applyAlignment="1"/>
    <xf numFmtId="0" fontId="24" fillId="0" borderId="25" xfId="0" applyFont="1" applyBorder="1" applyAlignment="1"/>
    <xf numFmtId="0" fontId="14" fillId="2" borderId="25" xfId="0" applyFont="1" applyFill="1" applyBorder="1" applyAlignment="1">
      <alignment horizontal="left" wrapText="1"/>
    </xf>
    <xf numFmtId="0" fontId="14" fillId="2" borderId="54" xfId="0" applyFont="1" applyFill="1" applyBorder="1" applyAlignment="1">
      <alignment horizontal="right" wrapText="1"/>
    </xf>
    <xf numFmtId="0" fontId="22" fillId="0" borderId="25" xfId="0" applyFont="1" applyBorder="1" applyAlignment="1"/>
    <xf numFmtId="2" fontId="22" fillId="0" borderId="54" xfId="0" applyNumberFormat="1" applyFont="1" applyBorder="1" applyAlignment="1"/>
    <xf numFmtId="2" fontId="22" fillId="0" borderId="54" xfId="0" applyNumberFormat="1" applyFont="1" applyBorder="1" applyAlignment="1">
      <alignment horizontal="right"/>
    </xf>
    <xf numFmtId="2" fontId="22" fillId="0" borderId="54" xfId="0" applyNumberFormat="1" applyFont="1" applyFill="1" applyBorder="1" applyAlignment="1"/>
    <xf numFmtId="0" fontId="22" fillId="0" borderId="25" xfId="0" applyNumberFormat="1" applyFont="1" applyFill="1" applyBorder="1" applyAlignment="1"/>
    <xf numFmtId="1" fontId="22" fillId="0" borderId="64" xfId="0" applyNumberFormat="1" applyFont="1" applyFill="1" applyBorder="1" applyAlignment="1"/>
    <xf numFmtId="0" fontId="24" fillId="0" borderId="64" xfId="0" applyFont="1" applyBorder="1" applyAlignment="1"/>
    <xf numFmtId="1" fontId="22" fillId="0" borderId="13" xfId="0" applyNumberFormat="1" applyFont="1" applyFill="1" applyBorder="1" applyAlignment="1"/>
    <xf numFmtId="0" fontId="0" fillId="0" borderId="11" xfId="0" applyBorder="1"/>
    <xf numFmtId="0" fontId="0" fillId="0" borderId="3" xfId="0" applyBorder="1"/>
    <xf numFmtId="0" fontId="0" fillId="0" borderId="12" xfId="0" applyFont="1" applyBorder="1"/>
    <xf numFmtId="2" fontId="0" fillId="0" borderId="13" xfId="0" applyNumberFormat="1" applyFont="1" applyBorder="1"/>
    <xf numFmtId="0" fontId="0" fillId="0" borderId="62" xfId="0" applyFont="1" applyBorder="1"/>
    <xf numFmtId="0" fontId="24" fillId="0" borderId="64" xfId="0" applyFont="1" applyBorder="1" applyAlignment="1">
      <alignment horizontal="left"/>
    </xf>
    <xf numFmtId="0" fontId="0" fillId="0" borderId="13" xfId="0" applyFont="1" applyBorder="1"/>
    <xf numFmtId="0" fontId="0" fillId="0" borderId="54" xfId="0" applyFont="1" applyBorder="1"/>
    <xf numFmtId="0" fontId="25" fillId="0" borderId="25" xfId="0" applyFont="1" applyBorder="1"/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2" fontId="25" fillId="0" borderId="13" xfId="0" applyNumberFormat="1" applyFont="1" applyBorder="1" applyAlignment="1">
      <alignment wrapText="1"/>
    </xf>
    <xf numFmtId="2" fontId="32" fillId="2" borderId="54" xfId="0" applyNumberFormat="1" applyFont="1" applyFill="1" applyBorder="1"/>
    <xf numFmtId="2" fontId="0" fillId="2" borderId="13" xfId="0" applyNumberFormat="1" applyFont="1" applyFill="1" applyBorder="1"/>
    <xf numFmtId="2" fontId="32" fillId="0" borderId="54" xfId="0" applyNumberFormat="1" applyFont="1" applyBorder="1"/>
    <xf numFmtId="0" fontId="11" fillId="0" borderId="3" xfId="0" applyFont="1" applyBorder="1" applyAlignment="1"/>
    <xf numFmtId="0" fontId="11" fillId="2" borderId="1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14" fillId="0" borderId="54" xfId="0" applyFont="1" applyBorder="1" applyAlignment="1">
      <alignment horizontal="left" wrapText="1"/>
    </xf>
    <xf numFmtId="0" fontId="11" fillId="2" borderId="72" xfId="0" applyFont="1" applyFill="1" applyBorder="1" applyAlignment="1">
      <alignment horizontal="right" wrapText="1"/>
    </xf>
    <xf numFmtId="0" fontId="8" fillId="0" borderId="69" xfId="0" applyFont="1" applyFill="1" applyBorder="1" applyAlignment="1">
      <alignment horizontal="right"/>
    </xf>
    <xf numFmtId="0" fontId="8" fillId="0" borderId="72" xfId="0" applyFont="1" applyBorder="1" applyAlignment="1">
      <alignment horizontal="right" wrapText="1"/>
    </xf>
    <xf numFmtId="0" fontId="14" fillId="0" borderId="68" xfId="0" applyFont="1" applyBorder="1" applyAlignment="1">
      <alignment horizontal="right" wrapText="1"/>
    </xf>
    <xf numFmtId="0" fontId="12" fillId="0" borderId="72" xfId="0" applyFont="1" applyFill="1" applyBorder="1" applyAlignment="1">
      <alignment horizontal="right"/>
    </xf>
    <xf numFmtId="2" fontId="14" fillId="0" borderId="1" xfId="0" applyNumberFormat="1" applyFont="1" applyFill="1" applyBorder="1" applyAlignment="1">
      <alignment horizontal="right" wrapText="1"/>
    </xf>
    <xf numFmtId="2" fontId="11" fillId="2" borderId="11" xfId="0" applyNumberFormat="1" applyFont="1" applyFill="1" applyBorder="1" applyAlignment="1">
      <alignment horizontal="right" wrapText="1"/>
    </xf>
    <xf numFmtId="2" fontId="8" fillId="0" borderId="11" xfId="0" applyNumberFormat="1" applyFont="1" applyBorder="1" applyAlignment="1">
      <alignment horizontal="right" wrapText="1"/>
    </xf>
    <xf numFmtId="2" fontId="14" fillId="0" borderId="3" xfId="0" applyNumberFormat="1" applyFont="1" applyBorder="1" applyAlignment="1">
      <alignment horizontal="right" wrapText="1"/>
    </xf>
    <xf numFmtId="2" fontId="14" fillId="0" borderId="13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horizontal="right"/>
    </xf>
    <xf numFmtId="2" fontId="11" fillId="2" borderId="72" xfId="0" applyNumberFormat="1" applyFont="1" applyFill="1" applyBorder="1" applyAlignment="1">
      <alignment horizontal="right" wrapText="1"/>
    </xf>
    <xf numFmtId="2" fontId="8" fillId="0" borderId="69" xfId="0" applyNumberFormat="1" applyFont="1" applyFill="1" applyBorder="1" applyAlignment="1">
      <alignment horizontal="right"/>
    </xf>
    <xf numFmtId="2" fontId="8" fillId="0" borderId="72" xfId="0" applyNumberFormat="1" applyFont="1" applyBorder="1" applyAlignment="1">
      <alignment horizontal="right" wrapText="1"/>
    </xf>
    <xf numFmtId="2" fontId="14" fillId="0" borderId="68" xfId="0" applyNumberFormat="1" applyFont="1" applyBorder="1" applyAlignment="1">
      <alignment horizontal="right" wrapText="1"/>
    </xf>
    <xf numFmtId="2" fontId="12" fillId="0" borderId="72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14" fillId="2" borderId="67" xfId="0" applyFont="1" applyFill="1" applyBorder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14" fillId="2" borderId="25" xfId="0" applyFont="1" applyFill="1" applyBorder="1" applyAlignment="1">
      <alignment horizontal="right" wrapText="1"/>
    </xf>
    <xf numFmtId="2" fontId="12" fillId="0" borderId="13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0" fontId="14" fillId="0" borderId="60" xfId="0" applyFont="1" applyFill="1" applyBorder="1" applyAlignment="1">
      <alignment horizontal="right" wrapText="1"/>
    </xf>
    <xf numFmtId="0" fontId="11" fillId="2" borderId="56" xfId="0" applyFont="1" applyFill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2" fillId="0" borderId="32" xfId="0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0" fontId="14" fillId="0" borderId="51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2" fontId="22" fillId="0" borderId="13" xfId="0" applyNumberFormat="1" applyFont="1" applyBorder="1" applyAlignment="1"/>
    <xf numFmtId="2" fontId="22" fillId="0" borderId="25" xfId="0" applyNumberFormat="1" applyFont="1" applyBorder="1" applyAlignment="1"/>
    <xf numFmtId="1" fontId="22" fillId="0" borderId="25" xfId="0" applyNumberFormat="1" applyFont="1" applyBorder="1" applyAlignment="1">
      <alignment horizontal="right"/>
    </xf>
    <xf numFmtId="1" fontId="22" fillId="0" borderId="11" xfId="0" applyNumberFormat="1" applyFont="1" applyFill="1" applyBorder="1" applyAlignment="1"/>
    <xf numFmtId="1" fontId="22" fillId="0" borderId="54" xfId="0" applyNumberFormat="1" applyFont="1" applyBorder="1" applyAlignment="1"/>
    <xf numFmtId="2" fontId="22" fillId="0" borderId="5" xfId="0" applyNumberFormat="1" applyFont="1" applyBorder="1" applyAlignment="1">
      <alignment horizontal="right" wrapText="1"/>
    </xf>
    <xf numFmtId="1" fontId="22" fillId="0" borderId="58" xfId="0" applyNumberFormat="1" applyFont="1" applyBorder="1" applyAlignment="1"/>
    <xf numFmtId="0" fontId="17" fillId="0" borderId="6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26" fillId="0" borderId="35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3"/>
    <cellStyle name="Excel Built-in Normal 2" xfId="2"/>
    <cellStyle name="TableStyleLight1" xfId="4"/>
    <cellStyle name="Денежный 2" xfId="11"/>
    <cellStyle name="Обычный" xfId="0" builtinId="0"/>
    <cellStyle name="Обычный 2" xfId="5"/>
    <cellStyle name="Обычный 2 2" xfId="6"/>
    <cellStyle name="Обычный 3" xfId="7"/>
    <cellStyle name="Обычный 3 2" xfId="12"/>
    <cellStyle name="Обычный 4" xfId="8"/>
    <cellStyle name="Обычный 4 2" xfId="9"/>
    <cellStyle name="Обычный 4 3" xfId="13"/>
    <cellStyle name="Обычный 5" xfId="10"/>
  </cellStyles>
  <dxfs count="17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D28764"/>
      <color rgb="FF993300"/>
      <color rgb="FFF5B40D"/>
      <color rgb="FFFFFF66"/>
      <color rgb="FFEAA4FF"/>
      <color rgb="FFCCFF99"/>
      <color rgb="FFFFCCCC"/>
      <color rgb="FFCC66FF"/>
      <color rgb="FFCC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География</a:t>
            </a:r>
            <a:r>
              <a:rPr lang="ru-RU" b="1" baseline="0"/>
              <a:t> 11 ЕГЭ </a:t>
            </a:r>
            <a:r>
              <a:rPr lang="en-US" b="1" baseline="0"/>
              <a:t>20</a:t>
            </a:r>
            <a:r>
              <a:rPr lang="ru-RU" b="1" baseline="0"/>
              <a:t>21 - 2015</a:t>
            </a:r>
            <a:endParaRPr lang="ru-RU" b="1"/>
          </a:p>
        </c:rich>
      </c:tx>
      <c:layout>
        <c:manualLayout>
          <c:xMode val="edge"/>
          <c:yMode val="edge"/>
          <c:x val="1.9619132103446412E-2"/>
          <c:y val="9.533908026485626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737598168297334E-2"/>
          <c:y val="7.8549355315579161E-2"/>
          <c:w val="0.97623443979397206"/>
          <c:h val="0.56617396803610154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районам'!$E$5:$E$117</c:f>
              <c:numCache>
                <c:formatCode>0,00</c:formatCode>
                <c:ptCount val="113"/>
                <c:pt idx="0">
                  <c:v>59.7</c:v>
                </c:pt>
                <c:pt idx="1">
                  <c:v>59.7</c:v>
                </c:pt>
                <c:pt idx="2">
                  <c:v>59.7</c:v>
                </c:pt>
                <c:pt idx="3">
                  <c:v>59.7</c:v>
                </c:pt>
                <c:pt idx="4">
                  <c:v>59.7</c:v>
                </c:pt>
                <c:pt idx="5">
                  <c:v>59.7</c:v>
                </c:pt>
                <c:pt idx="6">
                  <c:v>59.7</c:v>
                </c:pt>
                <c:pt idx="7">
                  <c:v>59.7</c:v>
                </c:pt>
                <c:pt idx="8">
                  <c:v>59.7</c:v>
                </c:pt>
                <c:pt idx="9">
                  <c:v>59.7</c:v>
                </c:pt>
                <c:pt idx="10">
                  <c:v>59.7</c:v>
                </c:pt>
                <c:pt idx="11">
                  <c:v>59.7</c:v>
                </c:pt>
                <c:pt idx="12">
                  <c:v>59.7</c:v>
                </c:pt>
                <c:pt idx="13">
                  <c:v>59.7</c:v>
                </c:pt>
                <c:pt idx="14">
                  <c:v>59.7</c:v>
                </c:pt>
                <c:pt idx="15">
                  <c:v>59.7</c:v>
                </c:pt>
                <c:pt idx="16">
                  <c:v>59.7</c:v>
                </c:pt>
                <c:pt idx="17">
                  <c:v>59.7</c:v>
                </c:pt>
                <c:pt idx="18">
                  <c:v>59.7</c:v>
                </c:pt>
                <c:pt idx="19">
                  <c:v>59.7</c:v>
                </c:pt>
                <c:pt idx="20">
                  <c:v>59.7</c:v>
                </c:pt>
                <c:pt idx="21">
                  <c:v>59.7</c:v>
                </c:pt>
                <c:pt idx="22">
                  <c:v>59.7</c:v>
                </c:pt>
                <c:pt idx="23">
                  <c:v>59.7</c:v>
                </c:pt>
                <c:pt idx="24">
                  <c:v>59.7</c:v>
                </c:pt>
                <c:pt idx="25">
                  <c:v>59.7</c:v>
                </c:pt>
                <c:pt idx="26">
                  <c:v>59.7</c:v>
                </c:pt>
                <c:pt idx="27">
                  <c:v>59.7</c:v>
                </c:pt>
                <c:pt idx="28">
                  <c:v>59.7</c:v>
                </c:pt>
                <c:pt idx="29">
                  <c:v>59.7</c:v>
                </c:pt>
                <c:pt idx="30">
                  <c:v>59.7</c:v>
                </c:pt>
                <c:pt idx="31">
                  <c:v>59.7</c:v>
                </c:pt>
                <c:pt idx="32">
                  <c:v>59.7</c:v>
                </c:pt>
                <c:pt idx="33">
                  <c:v>59.7</c:v>
                </c:pt>
                <c:pt idx="34">
                  <c:v>59.7</c:v>
                </c:pt>
                <c:pt idx="35">
                  <c:v>59.7</c:v>
                </c:pt>
                <c:pt idx="36">
                  <c:v>59.7</c:v>
                </c:pt>
                <c:pt idx="37">
                  <c:v>59.7</c:v>
                </c:pt>
                <c:pt idx="38">
                  <c:v>59.7</c:v>
                </c:pt>
                <c:pt idx="39">
                  <c:v>59.7</c:v>
                </c:pt>
                <c:pt idx="40">
                  <c:v>59.7</c:v>
                </c:pt>
                <c:pt idx="41">
                  <c:v>59.7</c:v>
                </c:pt>
                <c:pt idx="42">
                  <c:v>59.7</c:v>
                </c:pt>
                <c:pt idx="43">
                  <c:v>59.7</c:v>
                </c:pt>
                <c:pt idx="44">
                  <c:v>59.7</c:v>
                </c:pt>
                <c:pt idx="45">
                  <c:v>59.7</c:v>
                </c:pt>
                <c:pt idx="46">
                  <c:v>59.7</c:v>
                </c:pt>
                <c:pt idx="47">
                  <c:v>59.7</c:v>
                </c:pt>
                <c:pt idx="48">
                  <c:v>59.7</c:v>
                </c:pt>
                <c:pt idx="49">
                  <c:v>59.7</c:v>
                </c:pt>
                <c:pt idx="50">
                  <c:v>59.7</c:v>
                </c:pt>
                <c:pt idx="51">
                  <c:v>59.7</c:v>
                </c:pt>
                <c:pt idx="52">
                  <c:v>59.7</c:v>
                </c:pt>
                <c:pt idx="53">
                  <c:v>59.7</c:v>
                </c:pt>
                <c:pt idx="54">
                  <c:v>59.7</c:v>
                </c:pt>
                <c:pt idx="55">
                  <c:v>59.7</c:v>
                </c:pt>
                <c:pt idx="56">
                  <c:v>59.7</c:v>
                </c:pt>
                <c:pt idx="57">
                  <c:v>59.7</c:v>
                </c:pt>
                <c:pt idx="58">
                  <c:v>59.7</c:v>
                </c:pt>
                <c:pt idx="59">
                  <c:v>59.7</c:v>
                </c:pt>
                <c:pt idx="60">
                  <c:v>59.7</c:v>
                </c:pt>
                <c:pt idx="61">
                  <c:v>59.7</c:v>
                </c:pt>
                <c:pt idx="62">
                  <c:v>59.7</c:v>
                </c:pt>
                <c:pt idx="63">
                  <c:v>59.7</c:v>
                </c:pt>
                <c:pt idx="64">
                  <c:v>59.7</c:v>
                </c:pt>
                <c:pt idx="65">
                  <c:v>59.7</c:v>
                </c:pt>
                <c:pt idx="66">
                  <c:v>59.7</c:v>
                </c:pt>
                <c:pt idx="67">
                  <c:v>59.7</c:v>
                </c:pt>
                <c:pt idx="68">
                  <c:v>59.7</c:v>
                </c:pt>
                <c:pt idx="69">
                  <c:v>59.7</c:v>
                </c:pt>
                <c:pt idx="70">
                  <c:v>59.7</c:v>
                </c:pt>
                <c:pt idx="71">
                  <c:v>59.7</c:v>
                </c:pt>
                <c:pt idx="72">
                  <c:v>59.7</c:v>
                </c:pt>
                <c:pt idx="73">
                  <c:v>59.7</c:v>
                </c:pt>
                <c:pt idx="74">
                  <c:v>59.7</c:v>
                </c:pt>
                <c:pt idx="75">
                  <c:v>59.7</c:v>
                </c:pt>
                <c:pt idx="76">
                  <c:v>59.7</c:v>
                </c:pt>
                <c:pt idx="77">
                  <c:v>59.7</c:v>
                </c:pt>
                <c:pt idx="78">
                  <c:v>59.7</c:v>
                </c:pt>
                <c:pt idx="79">
                  <c:v>59.7</c:v>
                </c:pt>
                <c:pt idx="80">
                  <c:v>59.7</c:v>
                </c:pt>
                <c:pt idx="81">
                  <c:v>59.7</c:v>
                </c:pt>
                <c:pt idx="82">
                  <c:v>59.7</c:v>
                </c:pt>
                <c:pt idx="83">
                  <c:v>59.7</c:v>
                </c:pt>
                <c:pt idx="84">
                  <c:v>59.7</c:v>
                </c:pt>
                <c:pt idx="85">
                  <c:v>59.7</c:v>
                </c:pt>
                <c:pt idx="86">
                  <c:v>59.7</c:v>
                </c:pt>
                <c:pt idx="87">
                  <c:v>59.7</c:v>
                </c:pt>
                <c:pt idx="88">
                  <c:v>59.7</c:v>
                </c:pt>
                <c:pt idx="89">
                  <c:v>59.7</c:v>
                </c:pt>
                <c:pt idx="90">
                  <c:v>59.7</c:v>
                </c:pt>
                <c:pt idx="91">
                  <c:v>59.7</c:v>
                </c:pt>
                <c:pt idx="92">
                  <c:v>59.7</c:v>
                </c:pt>
                <c:pt idx="93">
                  <c:v>59.7</c:v>
                </c:pt>
                <c:pt idx="94">
                  <c:v>59.7</c:v>
                </c:pt>
                <c:pt idx="95">
                  <c:v>59.7</c:v>
                </c:pt>
                <c:pt idx="96">
                  <c:v>59.7</c:v>
                </c:pt>
                <c:pt idx="97">
                  <c:v>59.7</c:v>
                </c:pt>
                <c:pt idx="98">
                  <c:v>59.7</c:v>
                </c:pt>
                <c:pt idx="99">
                  <c:v>59.7</c:v>
                </c:pt>
                <c:pt idx="100">
                  <c:v>59.7</c:v>
                </c:pt>
                <c:pt idx="101">
                  <c:v>59.7</c:v>
                </c:pt>
                <c:pt idx="102">
                  <c:v>59.7</c:v>
                </c:pt>
                <c:pt idx="103">
                  <c:v>59.7</c:v>
                </c:pt>
                <c:pt idx="104">
                  <c:v>59.7</c:v>
                </c:pt>
                <c:pt idx="105">
                  <c:v>59.7</c:v>
                </c:pt>
                <c:pt idx="106">
                  <c:v>59.7</c:v>
                </c:pt>
                <c:pt idx="107">
                  <c:v>59.7</c:v>
                </c:pt>
                <c:pt idx="108">
                  <c:v>59.7</c:v>
                </c:pt>
                <c:pt idx="109">
                  <c:v>59.7</c:v>
                </c:pt>
                <c:pt idx="110">
                  <c:v>59.7</c:v>
                </c:pt>
                <c:pt idx="111">
                  <c:v>59.7</c:v>
                </c:pt>
                <c:pt idx="112">
                  <c:v>59.7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районам'!$D$5:$D$117</c:f>
              <c:numCache>
                <c:formatCode>0,00</c:formatCode>
                <c:ptCount val="113"/>
                <c:pt idx="1">
                  <c:v>61.291666666666664</c:v>
                </c:pt>
                <c:pt idx="2">
                  <c:v>45</c:v>
                </c:pt>
                <c:pt idx="3">
                  <c:v>65.75</c:v>
                </c:pt>
                <c:pt idx="4">
                  <c:v>87</c:v>
                </c:pt>
                <c:pt idx="5">
                  <c:v>67</c:v>
                </c:pt>
                <c:pt idx="6">
                  <c:v>66</c:v>
                </c:pt>
                <c:pt idx="9">
                  <c:v>37</c:v>
                </c:pt>
                <c:pt idx="10">
                  <c:v>59.9</c:v>
                </c:pt>
                <c:pt idx="14">
                  <c:v>64</c:v>
                </c:pt>
                <c:pt idx="15">
                  <c:v>74</c:v>
                </c:pt>
                <c:pt idx="17">
                  <c:v>54.5</c:v>
                </c:pt>
                <c:pt idx="18">
                  <c:v>53</c:v>
                </c:pt>
                <c:pt idx="21">
                  <c:v>54</c:v>
                </c:pt>
                <c:pt idx="23">
                  <c:v>62.5</c:v>
                </c:pt>
                <c:pt idx="24">
                  <c:v>92</c:v>
                </c:pt>
                <c:pt idx="25">
                  <c:v>68</c:v>
                </c:pt>
                <c:pt idx="26">
                  <c:v>87</c:v>
                </c:pt>
                <c:pt idx="27">
                  <c:v>34</c:v>
                </c:pt>
                <c:pt idx="28">
                  <c:v>41</c:v>
                </c:pt>
                <c:pt idx="34">
                  <c:v>53</c:v>
                </c:pt>
                <c:pt idx="39">
                  <c:v>64.357142857142861</c:v>
                </c:pt>
                <c:pt idx="40">
                  <c:v>45</c:v>
                </c:pt>
                <c:pt idx="42">
                  <c:v>96</c:v>
                </c:pt>
                <c:pt idx="43">
                  <c:v>39</c:v>
                </c:pt>
                <c:pt idx="45">
                  <c:v>92</c:v>
                </c:pt>
                <c:pt idx="50">
                  <c:v>61</c:v>
                </c:pt>
                <c:pt idx="51">
                  <c:v>92</c:v>
                </c:pt>
                <c:pt idx="53">
                  <c:v>25.5</c:v>
                </c:pt>
                <c:pt idx="56">
                  <c:v>60.35</c:v>
                </c:pt>
                <c:pt idx="58">
                  <c:v>78</c:v>
                </c:pt>
                <c:pt idx="60">
                  <c:v>68</c:v>
                </c:pt>
                <c:pt idx="61">
                  <c:v>67</c:v>
                </c:pt>
                <c:pt idx="67">
                  <c:v>28.4</c:v>
                </c:pt>
                <c:pt idx="70">
                  <c:v>50.228571428571428</c:v>
                </c:pt>
                <c:pt idx="71">
                  <c:v>60.5</c:v>
                </c:pt>
                <c:pt idx="74">
                  <c:v>60</c:v>
                </c:pt>
                <c:pt idx="75">
                  <c:v>31</c:v>
                </c:pt>
                <c:pt idx="77">
                  <c:v>61</c:v>
                </c:pt>
                <c:pt idx="78">
                  <c:v>45</c:v>
                </c:pt>
                <c:pt idx="79">
                  <c:v>50</c:v>
                </c:pt>
                <c:pt idx="82">
                  <c:v>61</c:v>
                </c:pt>
                <c:pt idx="86">
                  <c:v>14</c:v>
                </c:pt>
                <c:pt idx="87">
                  <c:v>43</c:v>
                </c:pt>
                <c:pt idx="88">
                  <c:v>48</c:v>
                </c:pt>
                <c:pt idx="89">
                  <c:v>47</c:v>
                </c:pt>
                <c:pt idx="90">
                  <c:v>53.5</c:v>
                </c:pt>
                <c:pt idx="92">
                  <c:v>40.5</c:v>
                </c:pt>
                <c:pt idx="93">
                  <c:v>52</c:v>
                </c:pt>
                <c:pt idx="94">
                  <c:v>44</c:v>
                </c:pt>
                <c:pt idx="95">
                  <c:v>41</c:v>
                </c:pt>
                <c:pt idx="97">
                  <c:v>62</c:v>
                </c:pt>
                <c:pt idx="98">
                  <c:v>64</c:v>
                </c:pt>
                <c:pt idx="99">
                  <c:v>74</c:v>
                </c:pt>
                <c:pt idx="100">
                  <c:v>69</c:v>
                </c:pt>
                <c:pt idx="101">
                  <c:v>34.299999999999997</c:v>
                </c:pt>
                <c:pt idx="102">
                  <c:v>60.45</c:v>
                </c:pt>
                <c:pt idx="103">
                  <c:v>65.5</c:v>
                </c:pt>
                <c:pt idx="104">
                  <c:v>52.8</c:v>
                </c:pt>
                <c:pt idx="105">
                  <c:v>82.5</c:v>
                </c:pt>
                <c:pt idx="112">
                  <c:v>41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районам'!$I$5:$I$117</c:f>
              <c:numCache>
                <c:formatCode>Основной</c:formatCode>
                <c:ptCount val="113"/>
                <c:pt idx="0">
                  <c:v>62.05</c:v>
                </c:pt>
                <c:pt idx="1">
                  <c:v>62.05</c:v>
                </c:pt>
                <c:pt idx="2">
                  <c:v>62.05</c:v>
                </c:pt>
                <c:pt idx="3">
                  <c:v>62.05</c:v>
                </c:pt>
                <c:pt idx="4">
                  <c:v>62.05</c:v>
                </c:pt>
                <c:pt idx="5">
                  <c:v>62.05</c:v>
                </c:pt>
                <c:pt idx="6">
                  <c:v>62.05</c:v>
                </c:pt>
                <c:pt idx="7">
                  <c:v>62.05</c:v>
                </c:pt>
                <c:pt idx="8">
                  <c:v>62.05</c:v>
                </c:pt>
                <c:pt idx="9">
                  <c:v>62.05</c:v>
                </c:pt>
                <c:pt idx="10">
                  <c:v>62.05</c:v>
                </c:pt>
                <c:pt idx="11">
                  <c:v>62.05</c:v>
                </c:pt>
                <c:pt idx="12">
                  <c:v>62.05</c:v>
                </c:pt>
                <c:pt idx="13">
                  <c:v>62.05</c:v>
                </c:pt>
                <c:pt idx="14">
                  <c:v>62.05</c:v>
                </c:pt>
                <c:pt idx="15">
                  <c:v>62.05</c:v>
                </c:pt>
                <c:pt idx="16">
                  <c:v>62.05</c:v>
                </c:pt>
                <c:pt idx="17">
                  <c:v>62.05</c:v>
                </c:pt>
                <c:pt idx="18">
                  <c:v>62.05</c:v>
                </c:pt>
                <c:pt idx="19">
                  <c:v>62.05</c:v>
                </c:pt>
                <c:pt idx="20">
                  <c:v>62.05</c:v>
                </c:pt>
                <c:pt idx="21">
                  <c:v>62.05</c:v>
                </c:pt>
                <c:pt idx="22">
                  <c:v>62.05</c:v>
                </c:pt>
                <c:pt idx="23">
                  <c:v>62.05</c:v>
                </c:pt>
                <c:pt idx="24">
                  <c:v>62.05</c:v>
                </c:pt>
                <c:pt idx="25">
                  <c:v>62.05</c:v>
                </c:pt>
                <c:pt idx="26">
                  <c:v>62.05</c:v>
                </c:pt>
                <c:pt idx="27">
                  <c:v>62.05</c:v>
                </c:pt>
                <c:pt idx="28">
                  <c:v>62.05</c:v>
                </c:pt>
                <c:pt idx="29">
                  <c:v>62.05</c:v>
                </c:pt>
                <c:pt idx="30">
                  <c:v>62.05</c:v>
                </c:pt>
                <c:pt idx="31">
                  <c:v>62.05</c:v>
                </c:pt>
                <c:pt idx="32">
                  <c:v>62.05</c:v>
                </c:pt>
                <c:pt idx="33">
                  <c:v>62.05</c:v>
                </c:pt>
                <c:pt idx="34">
                  <c:v>62.05</c:v>
                </c:pt>
                <c:pt idx="35">
                  <c:v>62.05</c:v>
                </c:pt>
                <c:pt idx="36">
                  <c:v>62.05</c:v>
                </c:pt>
                <c:pt idx="37">
                  <c:v>62.05</c:v>
                </c:pt>
                <c:pt idx="38">
                  <c:v>62.05</c:v>
                </c:pt>
                <c:pt idx="39">
                  <c:v>62.05</c:v>
                </c:pt>
                <c:pt idx="40">
                  <c:v>62.05</c:v>
                </c:pt>
                <c:pt idx="41">
                  <c:v>62.05</c:v>
                </c:pt>
                <c:pt idx="42">
                  <c:v>62.05</c:v>
                </c:pt>
                <c:pt idx="43">
                  <c:v>62.05</c:v>
                </c:pt>
                <c:pt idx="44">
                  <c:v>62.05</c:v>
                </c:pt>
                <c:pt idx="45">
                  <c:v>62.05</c:v>
                </c:pt>
                <c:pt idx="46">
                  <c:v>62.05</c:v>
                </c:pt>
                <c:pt idx="47">
                  <c:v>62.05</c:v>
                </c:pt>
                <c:pt idx="48">
                  <c:v>62.05</c:v>
                </c:pt>
                <c:pt idx="49">
                  <c:v>62.05</c:v>
                </c:pt>
                <c:pt idx="50">
                  <c:v>62.05</c:v>
                </c:pt>
                <c:pt idx="51">
                  <c:v>62.05</c:v>
                </c:pt>
                <c:pt idx="52">
                  <c:v>62.05</c:v>
                </c:pt>
                <c:pt idx="53">
                  <c:v>62.05</c:v>
                </c:pt>
                <c:pt idx="54">
                  <c:v>62.05</c:v>
                </c:pt>
                <c:pt idx="55">
                  <c:v>62.05</c:v>
                </c:pt>
                <c:pt idx="56">
                  <c:v>62.05</c:v>
                </c:pt>
                <c:pt idx="57">
                  <c:v>62.05</c:v>
                </c:pt>
                <c:pt idx="58">
                  <c:v>62.05</c:v>
                </c:pt>
                <c:pt idx="59">
                  <c:v>62.05</c:v>
                </c:pt>
                <c:pt idx="60">
                  <c:v>62.05</c:v>
                </c:pt>
                <c:pt idx="61">
                  <c:v>62.05</c:v>
                </c:pt>
                <c:pt idx="62">
                  <c:v>62.05</c:v>
                </c:pt>
                <c:pt idx="63">
                  <c:v>62.05</c:v>
                </c:pt>
                <c:pt idx="64">
                  <c:v>62.05</c:v>
                </c:pt>
                <c:pt idx="65">
                  <c:v>62.05</c:v>
                </c:pt>
                <c:pt idx="66">
                  <c:v>62.05</c:v>
                </c:pt>
                <c:pt idx="67">
                  <c:v>62.05</c:v>
                </c:pt>
                <c:pt idx="68">
                  <c:v>62.05</c:v>
                </c:pt>
                <c:pt idx="69">
                  <c:v>62.05</c:v>
                </c:pt>
                <c:pt idx="70">
                  <c:v>62.05</c:v>
                </c:pt>
                <c:pt idx="71">
                  <c:v>62.05</c:v>
                </c:pt>
                <c:pt idx="72">
                  <c:v>62.05</c:v>
                </c:pt>
                <c:pt idx="73">
                  <c:v>62.05</c:v>
                </c:pt>
                <c:pt idx="74">
                  <c:v>62.05</c:v>
                </c:pt>
                <c:pt idx="75">
                  <c:v>62.05</c:v>
                </c:pt>
                <c:pt idx="76">
                  <c:v>62.05</c:v>
                </c:pt>
                <c:pt idx="77">
                  <c:v>62.05</c:v>
                </c:pt>
                <c:pt idx="78">
                  <c:v>62.05</c:v>
                </c:pt>
                <c:pt idx="79">
                  <c:v>62.05</c:v>
                </c:pt>
                <c:pt idx="80">
                  <c:v>62.05</c:v>
                </c:pt>
                <c:pt idx="81">
                  <c:v>62.05</c:v>
                </c:pt>
                <c:pt idx="82">
                  <c:v>62.05</c:v>
                </c:pt>
                <c:pt idx="83">
                  <c:v>62.05</c:v>
                </c:pt>
                <c:pt idx="84">
                  <c:v>62.05</c:v>
                </c:pt>
                <c:pt idx="85">
                  <c:v>62.05</c:v>
                </c:pt>
                <c:pt idx="86">
                  <c:v>62.05</c:v>
                </c:pt>
                <c:pt idx="87">
                  <c:v>62.05</c:v>
                </c:pt>
                <c:pt idx="88">
                  <c:v>62.05</c:v>
                </c:pt>
                <c:pt idx="89">
                  <c:v>62.05</c:v>
                </c:pt>
                <c:pt idx="90">
                  <c:v>62.05</c:v>
                </c:pt>
                <c:pt idx="91">
                  <c:v>62.05</c:v>
                </c:pt>
                <c:pt idx="92">
                  <c:v>62.05</c:v>
                </c:pt>
                <c:pt idx="93">
                  <c:v>62.05</c:v>
                </c:pt>
                <c:pt idx="94">
                  <c:v>62.05</c:v>
                </c:pt>
                <c:pt idx="95">
                  <c:v>62.05</c:v>
                </c:pt>
                <c:pt idx="96">
                  <c:v>62.05</c:v>
                </c:pt>
                <c:pt idx="97">
                  <c:v>62.05</c:v>
                </c:pt>
                <c:pt idx="98">
                  <c:v>62.05</c:v>
                </c:pt>
                <c:pt idx="99">
                  <c:v>62.05</c:v>
                </c:pt>
                <c:pt idx="100">
                  <c:v>62.05</c:v>
                </c:pt>
                <c:pt idx="101">
                  <c:v>62.05</c:v>
                </c:pt>
                <c:pt idx="102">
                  <c:v>62.05</c:v>
                </c:pt>
                <c:pt idx="103">
                  <c:v>62.05</c:v>
                </c:pt>
                <c:pt idx="104">
                  <c:v>62.05</c:v>
                </c:pt>
                <c:pt idx="105">
                  <c:v>62.05</c:v>
                </c:pt>
                <c:pt idx="106">
                  <c:v>62.05</c:v>
                </c:pt>
                <c:pt idx="107">
                  <c:v>62.05</c:v>
                </c:pt>
                <c:pt idx="108">
                  <c:v>62.05</c:v>
                </c:pt>
                <c:pt idx="109">
                  <c:v>62.05</c:v>
                </c:pt>
                <c:pt idx="110">
                  <c:v>62.05</c:v>
                </c:pt>
                <c:pt idx="111">
                  <c:v>62.05</c:v>
                </c:pt>
                <c:pt idx="112">
                  <c:v>62.05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районам'!$H$5:$H$117</c:f>
              <c:numCache>
                <c:formatCode>0,00</c:formatCode>
                <c:ptCount val="113"/>
                <c:pt idx="0">
                  <c:v>96</c:v>
                </c:pt>
                <c:pt idx="1">
                  <c:v>69.166666666666671</c:v>
                </c:pt>
                <c:pt idx="3">
                  <c:v>74.5</c:v>
                </c:pt>
                <c:pt idx="5">
                  <c:v>65</c:v>
                </c:pt>
                <c:pt idx="9">
                  <c:v>68</c:v>
                </c:pt>
                <c:pt idx="10">
                  <c:v>63</c:v>
                </c:pt>
                <c:pt idx="15">
                  <c:v>52</c:v>
                </c:pt>
                <c:pt idx="22">
                  <c:v>74</c:v>
                </c:pt>
                <c:pt idx="23">
                  <c:v>65.333333333333329</c:v>
                </c:pt>
                <c:pt idx="29">
                  <c:v>47</c:v>
                </c:pt>
                <c:pt idx="30">
                  <c:v>82.5</c:v>
                </c:pt>
                <c:pt idx="38">
                  <c:v>66.5</c:v>
                </c:pt>
                <c:pt idx="39">
                  <c:v>56.571428571428569</c:v>
                </c:pt>
                <c:pt idx="42">
                  <c:v>100</c:v>
                </c:pt>
                <c:pt idx="43">
                  <c:v>52</c:v>
                </c:pt>
                <c:pt idx="45">
                  <c:v>66</c:v>
                </c:pt>
                <c:pt idx="47">
                  <c:v>63.5</c:v>
                </c:pt>
                <c:pt idx="48">
                  <c:v>42.5</c:v>
                </c:pt>
                <c:pt idx="53">
                  <c:v>31</c:v>
                </c:pt>
                <c:pt idx="55">
                  <c:v>41</c:v>
                </c:pt>
                <c:pt idx="56">
                  <c:v>64.25</c:v>
                </c:pt>
                <c:pt idx="58">
                  <c:v>62.5</c:v>
                </c:pt>
                <c:pt idx="59">
                  <c:v>92</c:v>
                </c:pt>
                <c:pt idx="63">
                  <c:v>45.5</c:v>
                </c:pt>
                <c:pt idx="69">
                  <c:v>57</c:v>
                </c:pt>
                <c:pt idx="70">
                  <c:v>59.424242424242422</c:v>
                </c:pt>
                <c:pt idx="75">
                  <c:v>64</c:v>
                </c:pt>
                <c:pt idx="81">
                  <c:v>57</c:v>
                </c:pt>
                <c:pt idx="88">
                  <c:v>46</c:v>
                </c:pt>
                <c:pt idx="89">
                  <c:v>68</c:v>
                </c:pt>
                <c:pt idx="91">
                  <c:v>69</c:v>
                </c:pt>
                <c:pt idx="94">
                  <c:v>52</c:v>
                </c:pt>
                <c:pt idx="95">
                  <c:v>40.5</c:v>
                </c:pt>
                <c:pt idx="96">
                  <c:v>58</c:v>
                </c:pt>
                <c:pt idx="97">
                  <c:v>60</c:v>
                </c:pt>
                <c:pt idx="98">
                  <c:v>66.666666666666671</c:v>
                </c:pt>
                <c:pt idx="99">
                  <c:v>72.5</c:v>
                </c:pt>
                <c:pt idx="102">
                  <c:v>59.166666666666664</c:v>
                </c:pt>
                <c:pt idx="105">
                  <c:v>78</c:v>
                </c:pt>
                <c:pt idx="107">
                  <c:v>62.5</c:v>
                </c:pt>
                <c:pt idx="111">
                  <c:v>37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районам'!$M$5:$M$117</c:f>
              <c:numCache>
                <c:formatCode>Основной</c:formatCode>
                <c:ptCount val="113"/>
                <c:pt idx="0">
                  <c:v>57.26</c:v>
                </c:pt>
                <c:pt idx="1">
                  <c:v>57.26</c:v>
                </c:pt>
                <c:pt idx="2">
                  <c:v>57.26</c:v>
                </c:pt>
                <c:pt idx="3">
                  <c:v>57.26</c:v>
                </c:pt>
                <c:pt idx="4">
                  <c:v>57.26</c:v>
                </c:pt>
                <c:pt idx="5">
                  <c:v>57.26</c:v>
                </c:pt>
                <c:pt idx="6">
                  <c:v>57.26</c:v>
                </c:pt>
                <c:pt idx="7">
                  <c:v>57.26</c:v>
                </c:pt>
                <c:pt idx="8">
                  <c:v>57.26</c:v>
                </c:pt>
                <c:pt idx="9">
                  <c:v>57.26</c:v>
                </c:pt>
                <c:pt idx="10">
                  <c:v>57.26</c:v>
                </c:pt>
                <c:pt idx="11">
                  <c:v>57.26</c:v>
                </c:pt>
                <c:pt idx="12">
                  <c:v>57.26</c:v>
                </c:pt>
                <c:pt idx="13">
                  <c:v>57.26</c:v>
                </c:pt>
                <c:pt idx="14">
                  <c:v>57.26</c:v>
                </c:pt>
                <c:pt idx="15">
                  <c:v>57.26</c:v>
                </c:pt>
                <c:pt idx="16">
                  <c:v>57.26</c:v>
                </c:pt>
                <c:pt idx="17">
                  <c:v>57.26</c:v>
                </c:pt>
                <c:pt idx="18">
                  <c:v>57.26</c:v>
                </c:pt>
                <c:pt idx="19">
                  <c:v>57.26</c:v>
                </c:pt>
                <c:pt idx="20">
                  <c:v>57.26</c:v>
                </c:pt>
                <c:pt idx="21">
                  <c:v>57.26</c:v>
                </c:pt>
                <c:pt idx="22">
                  <c:v>57.26</c:v>
                </c:pt>
                <c:pt idx="23">
                  <c:v>57.26</c:v>
                </c:pt>
                <c:pt idx="24">
                  <c:v>57.26</c:v>
                </c:pt>
                <c:pt idx="25">
                  <c:v>57.26</c:v>
                </c:pt>
                <c:pt idx="26">
                  <c:v>57.26</c:v>
                </c:pt>
                <c:pt idx="27">
                  <c:v>57.26</c:v>
                </c:pt>
                <c:pt idx="28">
                  <c:v>57.26</c:v>
                </c:pt>
                <c:pt idx="29">
                  <c:v>57.26</c:v>
                </c:pt>
                <c:pt idx="30">
                  <c:v>57.26</c:v>
                </c:pt>
                <c:pt idx="31">
                  <c:v>57.26</c:v>
                </c:pt>
                <c:pt idx="32">
                  <c:v>57.26</c:v>
                </c:pt>
                <c:pt idx="33">
                  <c:v>57.26</c:v>
                </c:pt>
                <c:pt idx="34">
                  <c:v>57.26</c:v>
                </c:pt>
                <c:pt idx="35">
                  <c:v>57.26</c:v>
                </c:pt>
                <c:pt idx="36">
                  <c:v>57.26</c:v>
                </c:pt>
                <c:pt idx="37">
                  <c:v>57.26</c:v>
                </c:pt>
                <c:pt idx="38">
                  <c:v>57.26</c:v>
                </c:pt>
                <c:pt idx="39">
                  <c:v>57.26</c:v>
                </c:pt>
                <c:pt idx="40">
                  <c:v>57.26</c:v>
                </c:pt>
                <c:pt idx="41">
                  <c:v>57.26</c:v>
                </c:pt>
                <c:pt idx="42">
                  <c:v>57.26</c:v>
                </c:pt>
                <c:pt idx="43">
                  <c:v>57.26</c:v>
                </c:pt>
                <c:pt idx="44">
                  <c:v>57.26</c:v>
                </c:pt>
                <c:pt idx="45">
                  <c:v>57.26</c:v>
                </c:pt>
                <c:pt idx="46">
                  <c:v>57.26</c:v>
                </c:pt>
                <c:pt idx="47">
                  <c:v>57.26</c:v>
                </c:pt>
                <c:pt idx="48">
                  <c:v>57.26</c:v>
                </c:pt>
                <c:pt idx="49">
                  <c:v>57.26</c:v>
                </c:pt>
                <c:pt idx="50">
                  <c:v>57.26</c:v>
                </c:pt>
                <c:pt idx="51">
                  <c:v>57.26</c:v>
                </c:pt>
                <c:pt idx="52">
                  <c:v>57.26</c:v>
                </c:pt>
                <c:pt idx="53">
                  <c:v>57.26</c:v>
                </c:pt>
                <c:pt idx="54">
                  <c:v>57.26</c:v>
                </c:pt>
                <c:pt idx="55">
                  <c:v>57.26</c:v>
                </c:pt>
                <c:pt idx="56">
                  <c:v>57.26</c:v>
                </c:pt>
                <c:pt idx="57">
                  <c:v>57.26</c:v>
                </c:pt>
                <c:pt idx="58">
                  <c:v>57.26</c:v>
                </c:pt>
                <c:pt idx="59">
                  <c:v>57.26</c:v>
                </c:pt>
                <c:pt idx="60">
                  <c:v>57.26</c:v>
                </c:pt>
                <c:pt idx="61">
                  <c:v>57.26</c:v>
                </c:pt>
                <c:pt idx="62">
                  <c:v>57.26</c:v>
                </c:pt>
                <c:pt idx="63">
                  <c:v>57.26</c:v>
                </c:pt>
                <c:pt idx="64">
                  <c:v>57.26</c:v>
                </c:pt>
                <c:pt idx="65">
                  <c:v>57.26</c:v>
                </c:pt>
                <c:pt idx="66">
                  <c:v>57.26</c:v>
                </c:pt>
                <c:pt idx="67">
                  <c:v>57.26</c:v>
                </c:pt>
                <c:pt idx="68">
                  <c:v>57.26</c:v>
                </c:pt>
                <c:pt idx="69">
                  <c:v>57.26</c:v>
                </c:pt>
                <c:pt idx="70">
                  <c:v>57.26</c:v>
                </c:pt>
                <c:pt idx="71">
                  <c:v>57.26</c:v>
                </c:pt>
                <c:pt idx="72">
                  <c:v>57.26</c:v>
                </c:pt>
                <c:pt idx="73">
                  <c:v>57.26</c:v>
                </c:pt>
                <c:pt idx="74">
                  <c:v>57.26</c:v>
                </c:pt>
                <c:pt idx="75">
                  <c:v>57.26</c:v>
                </c:pt>
                <c:pt idx="76">
                  <c:v>57.26</c:v>
                </c:pt>
                <c:pt idx="77">
                  <c:v>57.26</c:v>
                </c:pt>
                <c:pt idx="78">
                  <c:v>57.26</c:v>
                </c:pt>
                <c:pt idx="79">
                  <c:v>57.26</c:v>
                </c:pt>
                <c:pt idx="80">
                  <c:v>57.26</c:v>
                </c:pt>
                <c:pt idx="81">
                  <c:v>57.26</c:v>
                </c:pt>
                <c:pt idx="82">
                  <c:v>57.26</c:v>
                </c:pt>
                <c:pt idx="83">
                  <c:v>57.26</c:v>
                </c:pt>
                <c:pt idx="84">
                  <c:v>57.26</c:v>
                </c:pt>
                <c:pt idx="85">
                  <c:v>57.26</c:v>
                </c:pt>
                <c:pt idx="86">
                  <c:v>57.26</c:v>
                </c:pt>
                <c:pt idx="87">
                  <c:v>57.26</c:v>
                </c:pt>
                <c:pt idx="88">
                  <c:v>57.26</c:v>
                </c:pt>
                <c:pt idx="89">
                  <c:v>57.26</c:v>
                </c:pt>
                <c:pt idx="90">
                  <c:v>57.26</c:v>
                </c:pt>
                <c:pt idx="91">
                  <c:v>57.26</c:v>
                </c:pt>
                <c:pt idx="92">
                  <c:v>57.26</c:v>
                </c:pt>
                <c:pt idx="93">
                  <c:v>57.26</c:v>
                </c:pt>
                <c:pt idx="94">
                  <c:v>57.26</c:v>
                </c:pt>
                <c:pt idx="95">
                  <c:v>57.26</c:v>
                </c:pt>
                <c:pt idx="96">
                  <c:v>57.26</c:v>
                </c:pt>
                <c:pt idx="97">
                  <c:v>57.26</c:v>
                </c:pt>
                <c:pt idx="98">
                  <c:v>57.26</c:v>
                </c:pt>
                <c:pt idx="99">
                  <c:v>57.26</c:v>
                </c:pt>
                <c:pt idx="100">
                  <c:v>57.26</c:v>
                </c:pt>
                <c:pt idx="101">
                  <c:v>57.26</c:v>
                </c:pt>
                <c:pt idx="102">
                  <c:v>57.26</c:v>
                </c:pt>
                <c:pt idx="103">
                  <c:v>57.26</c:v>
                </c:pt>
                <c:pt idx="104">
                  <c:v>57.26</c:v>
                </c:pt>
                <c:pt idx="105">
                  <c:v>57.26</c:v>
                </c:pt>
                <c:pt idx="106">
                  <c:v>57.26</c:v>
                </c:pt>
                <c:pt idx="107">
                  <c:v>57.26</c:v>
                </c:pt>
                <c:pt idx="108">
                  <c:v>57.26</c:v>
                </c:pt>
                <c:pt idx="109">
                  <c:v>57.26</c:v>
                </c:pt>
                <c:pt idx="110">
                  <c:v>57.26</c:v>
                </c:pt>
                <c:pt idx="111">
                  <c:v>57.26</c:v>
                </c:pt>
                <c:pt idx="112">
                  <c:v>57.26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районам'!$L$6:$L$117</c:f>
              <c:numCache>
                <c:formatCode>0,00</c:formatCode>
                <c:ptCount val="112"/>
                <c:pt idx="0" formatCode="Основной">
                  <c:v>55.25</c:v>
                </c:pt>
                <c:pt idx="1">
                  <c:v>42</c:v>
                </c:pt>
                <c:pt idx="2">
                  <c:v>60</c:v>
                </c:pt>
                <c:pt idx="7">
                  <c:v>61</c:v>
                </c:pt>
                <c:pt idx="8">
                  <c:v>58</c:v>
                </c:pt>
                <c:pt idx="9">
                  <c:v>59</c:v>
                </c:pt>
                <c:pt idx="10">
                  <c:v>52</c:v>
                </c:pt>
                <c:pt idx="16">
                  <c:v>47</c:v>
                </c:pt>
                <c:pt idx="17">
                  <c:v>67</c:v>
                </c:pt>
                <c:pt idx="18">
                  <c:v>62</c:v>
                </c:pt>
                <c:pt idx="20">
                  <c:v>60</c:v>
                </c:pt>
                <c:pt idx="21">
                  <c:v>66</c:v>
                </c:pt>
                <c:pt idx="22">
                  <c:v>51</c:v>
                </c:pt>
                <c:pt idx="23">
                  <c:v>56</c:v>
                </c:pt>
                <c:pt idx="24">
                  <c:v>42</c:v>
                </c:pt>
                <c:pt idx="31">
                  <c:v>52</c:v>
                </c:pt>
                <c:pt idx="36">
                  <c:v>54</c:v>
                </c:pt>
                <c:pt idx="38">
                  <c:v>68.625</c:v>
                </c:pt>
                <c:pt idx="43">
                  <c:v>59</c:v>
                </c:pt>
                <c:pt idx="44">
                  <c:v>67</c:v>
                </c:pt>
                <c:pt idx="46">
                  <c:v>59</c:v>
                </c:pt>
                <c:pt idx="50">
                  <c:v>89.5</c:v>
                </c:pt>
                <c:pt idx="55" formatCode="Основной">
                  <c:v>62.25</c:v>
                </c:pt>
                <c:pt idx="56">
                  <c:v>55</c:v>
                </c:pt>
                <c:pt idx="63">
                  <c:v>44</c:v>
                </c:pt>
                <c:pt idx="64">
                  <c:v>83</c:v>
                </c:pt>
                <c:pt idx="68">
                  <c:v>67</c:v>
                </c:pt>
                <c:pt idx="69">
                  <c:v>57.53846153846154</c:v>
                </c:pt>
                <c:pt idx="70">
                  <c:v>63</c:v>
                </c:pt>
                <c:pt idx="72">
                  <c:v>62</c:v>
                </c:pt>
                <c:pt idx="74">
                  <c:v>69</c:v>
                </c:pt>
                <c:pt idx="76">
                  <c:v>34</c:v>
                </c:pt>
                <c:pt idx="82">
                  <c:v>63</c:v>
                </c:pt>
                <c:pt idx="84">
                  <c:v>63</c:v>
                </c:pt>
                <c:pt idx="85">
                  <c:v>59</c:v>
                </c:pt>
                <c:pt idx="88">
                  <c:v>57</c:v>
                </c:pt>
                <c:pt idx="92">
                  <c:v>74</c:v>
                </c:pt>
                <c:pt idx="94">
                  <c:v>56</c:v>
                </c:pt>
                <c:pt idx="96">
                  <c:v>48</c:v>
                </c:pt>
                <c:pt idx="97">
                  <c:v>27</c:v>
                </c:pt>
                <c:pt idx="98">
                  <c:v>73</c:v>
                </c:pt>
                <c:pt idx="101" formatCode="Основной">
                  <c:v>62.75</c:v>
                </c:pt>
                <c:pt idx="105">
                  <c:v>92</c:v>
                </c:pt>
                <c:pt idx="106">
                  <c:v>48</c:v>
                </c:pt>
                <c:pt idx="108">
                  <c:v>47</c:v>
                </c:pt>
                <c:pt idx="110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районам'!$Q$6:$Q$117</c:f>
              <c:numCache>
                <c:formatCode>Основной</c:formatCode>
                <c:ptCount val="112"/>
                <c:pt idx="0">
                  <c:v>56.19</c:v>
                </c:pt>
                <c:pt idx="1">
                  <c:v>56.19</c:v>
                </c:pt>
                <c:pt idx="2">
                  <c:v>56.19</c:v>
                </c:pt>
                <c:pt idx="3">
                  <c:v>56.19</c:v>
                </c:pt>
                <c:pt idx="4">
                  <c:v>56.19</c:v>
                </c:pt>
                <c:pt idx="5">
                  <c:v>56.19</c:v>
                </c:pt>
                <c:pt idx="6">
                  <c:v>56.19</c:v>
                </c:pt>
                <c:pt idx="7">
                  <c:v>56.19</c:v>
                </c:pt>
                <c:pt idx="8">
                  <c:v>56.19</c:v>
                </c:pt>
                <c:pt idx="9">
                  <c:v>56.19</c:v>
                </c:pt>
                <c:pt idx="10">
                  <c:v>56.19</c:v>
                </c:pt>
                <c:pt idx="11">
                  <c:v>56.19</c:v>
                </c:pt>
                <c:pt idx="12">
                  <c:v>56.19</c:v>
                </c:pt>
                <c:pt idx="13">
                  <c:v>56.19</c:v>
                </c:pt>
                <c:pt idx="14">
                  <c:v>56.19</c:v>
                </c:pt>
                <c:pt idx="15">
                  <c:v>56.19</c:v>
                </c:pt>
                <c:pt idx="16">
                  <c:v>56.19</c:v>
                </c:pt>
                <c:pt idx="17">
                  <c:v>56.19</c:v>
                </c:pt>
                <c:pt idx="18">
                  <c:v>56.19</c:v>
                </c:pt>
                <c:pt idx="19">
                  <c:v>56.19</c:v>
                </c:pt>
                <c:pt idx="20">
                  <c:v>56.19</c:v>
                </c:pt>
                <c:pt idx="21">
                  <c:v>56.19</c:v>
                </c:pt>
                <c:pt idx="22">
                  <c:v>56.19</c:v>
                </c:pt>
                <c:pt idx="23">
                  <c:v>56.19</c:v>
                </c:pt>
                <c:pt idx="24">
                  <c:v>56.19</c:v>
                </c:pt>
                <c:pt idx="25">
                  <c:v>56.19</c:v>
                </c:pt>
                <c:pt idx="26">
                  <c:v>56.19</c:v>
                </c:pt>
                <c:pt idx="27">
                  <c:v>56.19</c:v>
                </c:pt>
                <c:pt idx="28">
                  <c:v>56.19</c:v>
                </c:pt>
                <c:pt idx="29">
                  <c:v>56.19</c:v>
                </c:pt>
                <c:pt idx="30">
                  <c:v>56.19</c:v>
                </c:pt>
                <c:pt idx="31">
                  <c:v>56.19</c:v>
                </c:pt>
                <c:pt idx="32">
                  <c:v>56.19</c:v>
                </c:pt>
                <c:pt idx="33">
                  <c:v>56.19</c:v>
                </c:pt>
                <c:pt idx="34">
                  <c:v>56.19</c:v>
                </c:pt>
                <c:pt idx="35">
                  <c:v>56.19</c:v>
                </c:pt>
                <c:pt idx="36">
                  <c:v>56.19</c:v>
                </c:pt>
                <c:pt idx="37">
                  <c:v>56.19</c:v>
                </c:pt>
                <c:pt idx="38">
                  <c:v>56.19</c:v>
                </c:pt>
                <c:pt idx="39">
                  <c:v>56.19</c:v>
                </c:pt>
                <c:pt idx="40">
                  <c:v>56.19</c:v>
                </c:pt>
                <c:pt idx="41">
                  <c:v>56.19</c:v>
                </c:pt>
                <c:pt idx="42">
                  <c:v>56.19</c:v>
                </c:pt>
                <c:pt idx="43">
                  <c:v>56.19</c:v>
                </c:pt>
                <c:pt idx="44">
                  <c:v>56.19</c:v>
                </c:pt>
                <c:pt idx="45">
                  <c:v>56.19</c:v>
                </c:pt>
                <c:pt idx="46">
                  <c:v>56.19</c:v>
                </c:pt>
                <c:pt idx="47">
                  <c:v>56.19</c:v>
                </c:pt>
                <c:pt idx="48">
                  <c:v>56.19</c:v>
                </c:pt>
                <c:pt idx="49">
                  <c:v>56.19</c:v>
                </c:pt>
                <c:pt idx="50">
                  <c:v>56.19</c:v>
                </c:pt>
                <c:pt idx="51">
                  <c:v>56.19</c:v>
                </c:pt>
                <c:pt idx="52">
                  <c:v>56.19</c:v>
                </c:pt>
                <c:pt idx="53">
                  <c:v>56.19</c:v>
                </c:pt>
                <c:pt idx="54">
                  <c:v>56.19</c:v>
                </c:pt>
                <c:pt idx="55">
                  <c:v>56.19</c:v>
                </c:pt>
                <c:pt idx="56">
                  <c:v>56.19</c:v>
                </c:pt>
                <c:pt idx="57">
                  <c:v>56.19</c:v>
                </c:pt>
                <c:pt idx="58">
                  <c:v>56.19</c:v>
                </c:pt>
                <c:pt idx="59">
                  <c:v>56.19</c:v>
                </c:pt>
                <c:pt idx="60">
                  <c:v>56.19</c:v>
                </c:pt>
                <c:pt idx="61">
                  <c:v>56.19</c:v>
                </c:pt>
                <c:pt idx="62">
                  <c:v>56.19</c:v>
                </c:pt>
                <c:pt idx="63">
                  <c:v>56.19</c:v>
                </c:pt>
                <c:pt idx="64">
                  <c:v>56.19</c:v>
                </c:pt>
                <c:pt idx="65">
                  <c:v>56.19</c:v>
                </c:pt>
                <c:pt idx="66">
                  <c:v>56.19</c:v>
                </c:pt>
                <c:pt idx="67">
                  <c:v>56.19</c:v>
                </c:pt>
                <c:pt idx="68">
                  <c:v>56.19</c:v>
                </c:pt>
                <c:pt idx="69">
                  <c:v>56.19</c:v>
                </c:pt>
                <c:pt idx="70">
                  <c:v>56.19</c:v>
                </c:pt>
                <c:pt idx="71">
                  <c:v>56.19</c:v>
                </c:pt>
                <c:pt idx="72">
                  <c:v>56.19</c:v>
                </c:pt>
                <c:pt idx="73">
                  <c:v>56.19</c:v>
                </c:pt>
                <c:pt idx="74">
                  <c:v>56.19</c:v>
                </c:pt>
                <c:pt idx="75">
                  <c:v>56.19</c:v>
                </c:pt>
                <c:pt idx="76">
                  <c:v>56.19</c:v>
                </c:pt>
                <c:pt idx="77">
                  <c:v>56.19</c:v>
                </c:pt>
                <c:pt idx="78">
                  <c:v>56.19</c:v>
                </c:pt>
                <c:pt idx="79">
                  <c:v>56.19</c:v>
                </c:pt>
                <c:pt idx="80">
                  <c:v>56.19</c:v>
                </c:pt>
                <c:pt idx="81">
                  <c:v>56.19</c:v>
                </c:pt>
                <c:pt idx="82">
                  <c:v>56.19</c:v>
                </c:pt>
                <c:pt idx="83">
                  <c:v>56.19</c:v>
                </c:pt>
                <c:pt idx="84">
                  <c:v>56.19</c:v>
                </c:pt>
                <c:pt idx="85">
                  <c:v>56.19</c:v>
                </c:pt>
                <c:pt idx="86">
                  <c:v>56.19</c:v>
                </c:pt>
                <c:pt idx="87">
                  <c:v>56.19</c:v>
                </c:pt>
                <c:pt idx="88">
                  <c:v>56.19</c:v>
                </c:pt>
                <c:pt idx="89">
                  <c:v>56.19</c:v>
                </c:pt>
                <c:pt idx="90">
                  <c:v>56.19</c:v>
                </c:pt>
                <c:pt idx="91">
                  <c:v>56.19</c:v>
                </c:pt>
                <c:pt idx="92">
                  <c:v>56.19</c:v>
                </c:pt>
                <c:pt idx="93">
                  <c:v>56.19</c:v>
                </c:pt>
                <c:pt idx="94">
                  <c:v>56.19</c:v>
                </c:pt>
                <c:pt idx="95">
                  <c:v>56.19</c:v>
                </c:pt>
                <c:pt idx="96">
                  <c:v>56.19</c:v>
                </c:pt>
                <c:pt idx="97">
                  <c:v>56.19</c:v>
                </c:pt>
                <c:pt idx="98">
                  <c:v>56.19</c:v>
                </c:pt>
                <c:pt idx="99">
                  <c:v>56.19</c:v>
                </c:pt>
                <c:pt idx="100">
                  <c:v>56.19</c:v>
                </c:pt>
                <c:pt idx="101">
                  <c:v>56.19</c:v>
                </c:pt>
                <c:pt idx="102">
                  <c:v>56.19</c:v>
                </c:pt>
                <c:pt idx="103">
                  <c:v>56.19</c:v>
                </c:pt>
                <c:pt idx="104">
                  <c:v>56.19</c:v>
                </c:pt>
                <c:pt idx="105">
                  <c:v>56.19</c:v>
                </c:pt>
                <c:pt idx="106">
                  <c:v>56.19</c:v>
                </c:pt>
                <c:pt idx="107">
                  <c:v>56.19</c:v>
                </c:pt>
                <c:pt idx="108">
                  <c:v>56.19</c:v>
                </c:pt>
                <c:pt idx="109">
                  <c:v>56.19</c:v>
                </c:pt>
                <c:pt idx="110">
                  <c:v>56.19</c:v>
                </c:pt>
                <c:pt idx="111">
                  <c:v>56.19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5B40D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районам'!$P$6:$P$117</c:f>
              <c:numCache>
                <c:formatCode>0,00</c:formatCode>
                <c:ptCount val="112"/>
                <c:pt idx="0">
                  <c:v>54.166666666666664</c:v>
                </c:pt>
                <c:pt idx="1">
                  <c:v>50</c:v>
                </c:pt>
                <c:pt idx="2">
                  <c:v>47</c:v>
                </c:pt>
                <c:pt idx="3">
                  <c:v>69</c:v>
                </c:pt>
                <c:pt idx="5">
                  <c:v>54</c:v>
                </c:pt>
                <c:pt idx="6">
                  <c:v>53</c:v>
                </c:pt>
                <c:pt idx="8">
                  <c:v>52</c:v>
                </c:pt>
                <c:pt idx="9">
                  <c:v>54.4</c:v>
                </c:pt>
                <c:pt idx="10">
                  <c:v>61</c:v>
                </c:pt>
                <c:pt idx="11">
                  <c:v>68</c:v>
                </c:pt>
                <c:pt idx="15">
                  <c:v>14</c:v>
                </c:pt>
                <c:pt idx="18">
                  <c:v>62</c:v>
                </c:pt>
                <c:pt idx="20">
                  <c:v>67</c:v>
                </c:pt>
                <c:pt idx="22">
                  <c:v>100</c:v>
                </c:pt>
                <c:pt idx="25">
                  <c:v>100</c:v>
                </c:pt>
                <c:pt idx="38">
                  <c:v>64.75</c:v>
                </c:pt>
                <c:pt idx="39">
                  <c:v>55.5</c:v>
                </c:pt>
                <c:pt idx="40">
                  <c:v>83</c:v>
                </c:pt>
                <c:pt idx="44">
                  <c:v>71.5</c:v>
                </c:pt>
                <c:pt idx="45">
                  <c:v>74</c:v>
                </c:pt>
                <c:pt idx="46">
                  <c:v>83</c:v>
                </c:pt>
                <c:pt idx="48">
                  <c:v>37</c:v>
                </c:pt>
                <c:pt idx="50">
                  <c:v>69</c:v>
                </c:pt>
                <c:pt idx="52">
                  <c:v>45</c:v>
                </c:pt>
                <c:pt idx="55">
                  <c:v>50.1</c:v>
                </c:pt>
                <c:pt idx="56">
                  <c:v>54</c:v>
                </c:pt>
                <c:pt idx="58">
                  <c:v>57.5</c:v>
                </c:pt>
                <c:pt idx="63">
                  <c:v>59.5</c:v>
                </c:pt>
                <c:pt idx="67">
                  <c:v>17</c:v>
                </c:pt>
                <c:pt idx="68">
                  <c:v>62.5</c:v>
                </c:pt>
                <c:pt idx="69">
                  <c:v>54.806249999999999</c:v>
                </c:pt>
                <c:pt idx="70">
                  <c:v>45</c:v>
                </c:pt>
                <c:pt idx="73">
                  <c:v>54.8</c:v>
                </c:pt>
                <c:pt idx="74">
                  <c:v>56</c:v>
                </c:pt>
                <c:pt idx="75">
                  <c:v>51</c:v>
                </c:pt>
                <c:pt idx="82">
                  <c:v>47</c:v>
                </c:pt>
                <c:pt idx="83">
                  <c:v>52</c:v>
                </c:pt>
                <c:pt idx="85">
                  <c:v>54.8</c:v>
                </c:pt>
                <c:pt idx="86">
                  <c:v>43.5</c:v>
                </c:pt>
                <c:pt idx="87">
                  <c:v>57</c:v>
                </c:pt>
                <c:pt idx="91">
                  <c:v>47</c:v>
                </c:pt>
                <c:pt idx="93">
                  <c:v>83</c:v>
                </c:pt>
                <c:pt idx="94">
                  <c:v>62.3</c:v>
                </c:pt>
                <c:pt idx="95">
                  <c:v>64</c:v>
                </c:pt>
                <c:pt idx="96">
                  <c:v>43</c:v>
                </c:pt>
                <c:pt idx="97">
                  <c:v>62.7</c:v>
                </c:pt>
                <c:pt idx="98">
                  <c:v>53.8</c:v>
                </c:pt>
                <c:pt idx="101">
                  <c:v>60</c:v>
                </c:pt>
                <c:pt idx="106">
                  <c:v>87</c:v>
                </c:pt>
                <c:pt idx="108">
                  <c:v>53</c:v>
                </c:pt>
                <c:pt idx="110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районам'!$U$6:$U$117</c:f>
              <c:numCache>
                <c:formatCode>0,00</c:formatCode>
                <c:ptCount val="112"/>
                <c:pt idx="0" formatCode="Основной">
                  <c:v>54.32</c:v>
                </c:pt>
                <c:pt idx="1">
                  <c:v>54.32</c:v>
                </c:pt>
                <c:pt idx="2">
                  <c:v>54.32</c:v>
                </c:pt>
                <c:pt idx="3">
                  <c:v>54.32</c:v>
                </c:pt>
                <c:pt idx="4">
                  <c:v>54.32</c:v>
                </c:pt>
                <c:pt idx="5">
                  <c:v>54.32</c:v>
                </c:pt>
                <c:pt idx="6">
                  <c:v>54.32</c:v>
                </c:pt>
                <c:pt idx="7">
                  <c:v>54.32</c:v>
                </c:pt>
                <c:pt idx="8">
                  <c:v>54.32</c:v>
                </c:pt>
                <c:pt idx="9">
                  <c:v>54.32</c:v>
                </c:pt>
                <c:pt idx="10">
                  <c:v>54.32</c:v>
                </c:pt>
                <c:pt idx="11">
                  <c:v>54.32</c:v>
                </c:pt>
                <c:pt idx="12">
                  <c:v>54.32</c:v>
                </c:pt>
                <c:pt idx="13">
                  <c:v>54.32</c:v>
                </c:pt>
                <c:pt idx="14">
                  <c:v>54.32</c:v>
                </c:pt>
                <c:pt idx="15">
                  <c:v>54.32</c:v>
                </c:pt>
                <c:pt idx="16">
                  <c:v>54.32</c:v>
                </c:pt>
                <c:pt idx="17">
                  <c:v>54.32</c:v>
                </c:pt>
                <c:pt idx="18">
                  <c:v>54.32</c:v>
                </c:pt>
                <c:pt idx="19">
                  <c:v>54.32</c:v>
                </c:pt>
                <c:pt idx="20">
                  <c:v>54.32</c:v>
                </c:pt>
                <c:pt idx="21">
                  <c:v>54.32</c:v>
                </c:pt>
                <c:pt idx="22">
                  <c:v>54.32</c:v>
                </c:pt>
                <c:pt idx="23">
                  <c:v>54.32</c:v>
                </c:pt>
                <c:pt idx="24">
                  <c:v>54.32</c:v>
                </c:pt>
                <c:pt idx="25">
                  <c:v>54.32</c:v>
                </c:pt>
                <c:pt idx="26">
                  <c:v>54.32</c:v>
                </c:pt>
                <c:pt idx="27">
                  <c:v>54.32</c:v>
                </c:pt>
                <c:pt idx="28">
                  <c:v>54.32</c:v>
                </c:pt>
                <c:pt idx="29">
                  <c:v>54.32</c:v>
                </c:pt>
                <c:pt idx="30">
                  <c:v>54.32</c:v>
                </c:pt>
                <c:pt idx="31">
                  <c:v>54.32</c:v>
                </c:pt>
                <c:pt idx="32">
                  <c:v>54.32</c:v>
                </c:pt>
                <c:pt idx="33">
                  <c:v>54.32</c:v>
                </c:pt>
                <c:pt idx="34">
                  <c:v>54.32</c:v>
                </c:pt>
                <c:pt idx="35">
                  <c:v>54.32</c:v>
                </c:pt>
                <c:pt idx="36">
                  <c:v>54.32</c:v>
                </c:pt>
                <c:pt idx="37">
                  <c:v>54.32</c:v>
                </c:pt>
                <c:pt idx="38">
                  <c:v>54.32</c:v>
                </c:pt>
                <c:pt idx="39">
                  <c:v>54.32</c:v>
                </c:pt>
                <c:pt idx="40">
                  <c:v>54.32</c:v>
                </c:pt>
                <c:pt idx="41">
                  <c:v>54.32</c:v>
                </c:pt>
                <c:pt idx="42">
                  <c:v>54.32</c:v>
                </c:pt>
                <c:pt idx="43">
                  <c:v>54.32</c:v>
                </c:pt>
                <c:pt idx="44">
                  <c:v>54.32</c:v>
                </c:pt>
                <c:pt idx="45">
                  <c:v>54.32</c:v>
                </c:pt>
                <c:pt idx="46">
                  <c:v>54.32</c:v>
                </c:pt>
                <c:pt idx="47">
                  <c:v>54.32</c:v>
                </c:pt>
                <c:pt idx="48">
                  <c:v>54.32</c:v>
                </c:pt>
                <c:pt idx="49">
                  <c:v>54.32</c:v>
                </c:pt>
                <c:pt idx="50">
                  <c:v>54.32</c:v>
                </c:pt>
                <c:pt idx="51">
                  <c:v>54.32</c:v>
                </c:pt>
                <c:pt idx="52">
                  <c:v>54.32</c:v>
                </c:pt>
                <c:pt idx="53">
                  <c:v>54.32</c:v>
                </c:pt>
                <c:pt idx="54">
                  <c:v>54.32</c:v>
                </c:pt>
                <c:pt idx="55">
                  <c:v>54.32</c:v>
                </c:pt>
                <c:pt idx="56">
                  <c:v>54.32</c:v>
                </c:pt>
                <c:pt idx="57">
                  <c:v>54.32</c:v>
                </c:pt>
                <c:pt idx="58">
                  <c:v>54.32</c:v>
                </c:pt>
                <c:pt idx="59">
                  <c:v>54.32</c:v>
                </c:pt>
                <c:pt idx="60">
                  <c:v>54.32</c:v>
                </c:pt>
                <c:pt idx="61">
                  <c:v>54.32</c:v>
                </c:pt>
                <c:pt idx="62">
                  <c:v>54.32</c:v>
                </c:pt>
                <c:pt idx="63">
                  <c:v>54.32</c:v>
                </c:pt>
                <c:pt idx="64">
                  <c:v>54.32</c:v>
                </c:pt>
                <c:pt idx="65">
                  <c:v>54.32</c:v>
                </c:pt>
                <c:pt idx="66">
                  <c:v>54.32</c:v>
                </c:pt>
                <c:pt idx="67">
                  <c:v>54.32</c:v>
                </c:pt>
                <c:pt idx="68">
                  <c:v>54.32</c:v>
                </c:pt>
                <c:pt idx="69">
                  <c:v>54.32</c:v>
                </c:pt>
                <c:pt idx="70">
                  <c:v>54.32</c:v>
                </c:pt>
                <c:pt idx="71">
                  <c:v>54.32</c:v>
                </c:pt>
                <c:pt idx="72">
                  <c:v>54.32</c:v>
                </c:pt>
                <c:pt idx="73">
                  <c:v>54.32</c:v>
                </c:pt>
                <c:pt idx="74">
                  <c:v>54.32</c:v>
                </c:pt>
                <c:pt idx="75">
                  <c:v>54.32</c:v>
                </c:pt>
                <c:pt idx="76">
                  <c:v>54.32</c:v>
                </c:pt>
                <c:pt idx="77">
                  <c:v>54.32</c:v>
                </c:pt>
                <c:pt idx="78">
                  <c:v>54.32</c:v>
                </c:pt>
                <c:pt idx="79">
                  <c:v>54.32</c:v>
                </c:pt>
                <c:pt idx="80">
                  <c:v>54.32</c:v>
                </c:pt>
                <c:pt idx="81">
                  <c:v>54.32</c:v>
                </c:pt>
                <c:pt idx="82">
                  <c:v>54.32</c:v>
                </c:pt>
                <c:pt idx="83">
                  <c:v>54.32</c:v>
                </c:pt>
                <c:pt idx="84">
                  <c:v>54.32</c:v>
                </c:pt>
                <c:pt idx="85">
                  <c:v>54.32</c:v>
                </c:pt>
                <c:pt idx="86">
                  <c:v>54.32</c:v>
                </c:pt>
                <c:pt idx="87">
                  <c:v>54.32</c:v>
                </c:pt>
                <c:pt idx="88">
                  <c:v>54.32</c:v>
                </c:pt>
                <c:pt idx="89">
                  <c:v>54.32</c:v>
                </c:pt>
                <c:pt idx="90">
                  <c:v>54.32</c:v>
                </c:pt>
                <c:pt idx="91">
                  <c:v>54.32</c:v>
                </c:pt>
                <c:pt idx="92">
                  <c:v>54.32</c:v>
                </c:pt>
                <c:pt idx="93">
                  <c:v>54.32</c:v>
                </c:pt>
                <c:pt idx="94">
                  <c:v>54.32</c:v>
                </c:pt>
                <c:pt idx="95">
                  <c:v>54.32</c:v>
                </c:pt>
                <c:pt idx="96">
                  <c:v>54.32</c:v>
                </c:pt>
                <c:pt idx="97">
                  <c:v>54.32</c:v>
                </c:pt>
                <c:pt idx="98">
                  <c:v>54.32</c:v>
                </c:pt>
                <c:pt idx="99">
                  <c:v>54.32</c:v>
                </c:pt>
                <c:pt idx="100">
                  <c:v>54.32</c:v>
                </c:pt>
                <c:pt idx="101">
                  <c:v>54.32</c:v>
                </c:pt>
                <c:pt idx="102">
                  <c:v>54.32</c:v>
                </c:pt>
                <c:pt idx="103">
                  <c:v>54.32</c:v>
                </c:pt>
                <c:pt idx="104">
                  <c:v>54.32</c:v>
                </c:pt>
                <c:pt idx="105">
                  <c:v>54.32</c:v>
                </c:pt>
                <c:pt idx="106">
                  <c:v>54.32</c:v>
                </c:pt>
                <c:pt idx="107">
                  <c:v>54.32</c:v>
                </c:pt>
                <c:pt idx="108">
                  <c:v>54.32</c:v>
                </c:pt>
                <c:pt idx="109">
                  <c:v>54.32</c:v>
                </c:pt>
                <c:pt idx="110">
                  <c:v>54.32</c:v>
                </c:pt>
                <c:pt idx="111">
                  <c:v>54.32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районам'!$T$6:$T$117</c:f>
              <c:numCache>
                <c:formatCode>0,00</c:formatCode>
                <c:ptCount val="112"/>
                <c:pt idx="0">
                  <c:v>64.333333333333329</c:v>
                </c:pt>
                <c:pt idx="1">
                  <c:v>53</c:v>
                </c:pt>
                <c:pt idx="2">
                  <c:v>62</c:v>
                </c:pt>
                <c:pt idx="5">
                  <c:v>78</c:v>
                </c:pt>
                <c:pt idx="9">
                  <c:v>53.633333333333326</c:v>
                </c:pt>
                <c:pt idx="11">
                  <c:v>54.666666666666664</c:v>
                </c:pt>
                <c:pt idx="14">
                  <c:v>56</c:v>
                </c:pt>
                <c:pt idx="18">
                  <c:v>50.5</c:v>
                </c:pt>
                <c:pt idx="20">
                  <c:v>50</c:v>
                </c:pt>
                <c:pt idx="21">
                  <c:v>57</c:v>
                </c:pt>
                <c:pt idx="22">
                  <c:v>50.75</c:v>
                </c:pt>
                <c:pt idx="23">
                  <c:v>49</c:v>
                </c:pt>
                <c:pt idx="24">
                  <c:v>56.5</c:v>
                </c:pt>
                <c:pt idx="26">
                  <c:v>60.5</c:v>
                </c:pt>
                <c:pt idx="34">
                  <c:v>37</c:v>
                </c:pt>
                <c:pt idx="38">
                  <c:v>60.111111111111107</c:v>
                </c:pt>
                <c:pt idx="39">
                  <c:v>64</c:v>
                </c:pt>
                <c:pt idx="41">
                  <c:v>60.666666666666664</c:v>
                </c:pt>
                <c:pt idx="42">
                  <c:v>58</c:v>
                </c:pt>
                <c:pt idx="44">
                  <c:v>58</c:v>
                </c:pt>
                <c:pt idx="48">
                  <c:v>51</c:v>
                </c:pt>
                <c:pt idx="53">
                  <c:v>69</c:v>
                </c:pt>
                <c:pt idx="55" formatCode="Основной">
                  <c:v>55.75</c:v>
                </c:pt>
                <c:pt idx="56">
                  <c:v>56</c:v>
                </c:pt>
                <c:pt idx="59">
                  <c:v>69</c:v>
                </c:pt>
                <c:pt idx="62">
                  <c:v>46</c:v>
                </c:pt>
                <c:pt idx="64">
                  <c:v>52</c:v>
                </c:pt>
                <c:pt idx="69">
                  <c:v>51.410714285714285</c:v>
                </c:pt>
                <c:pt idx="71">
                  <c:v>47.5</c:v>
                </c:pt>
                <c:pt idx="72">
                  <c:v>39</c:v>
                </c:pt>
                <c:pt idx="73">
                  <c:v>64</c:v>
                </c:pt>
                <c:pt idx="75">
                  <c:v>49.5</c:v>
                </c:pt>
                <c:pt idx="76">
                  <c:v>50</c:v>
                </c:pt>
                <c:pt idx="77">
                  <c:v>64</c:v>
                </c:pt>
                <c:pt idx="80">
                  <c:v>43</c:v>
                </c:pt>
                <c:pt idx="81">
                  <c:v>64</c:v>
                </c:pt>
                <c:pt idx="85">
                  <c:v>24</c:v>
                </c:pt>
                <c:pt idx="87">
                  <c:v>52.5</c:v>
                </c:pt>
                <c:pt idx="91">
                  <c:v>46.25</c:v>
                </c:pt>
                <c:pt idx="93">
                  <c:v>66</c:v>
                </c:pt>
                <c:pt idx="96">
                  <c:v>49</c:v>
                </c:pt>
                <c:pt idx="97">
                  <c:v>61</c:v>
                </c:pt>
                <c:pt idx="101">
                  <c:v>56.5</c:v>
                </c:pt>
                <c:pt idx="106">
                  <c:v>68</c:v>
                </c:pt>
                <c:pt idx="108">
                  <c:v>68</c:v>
                </c:pt>
                <c:pt idx="109">
                  <c:v>37</c:v>
                </c:pt>
                <c:pt idx="110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районам'!$Y$6:$Y$117</c:f>
              <c:numCache>
                <c:formatCode>0,00</c:formatCode>
                <c:ptCount val="112"/>
                <c:pt idx="0">
                  <c:v>53.2</c:v>
                </c:pt>
                <c:pt idx="1">
                  <c:v>53.2</c:v>
                </c:pt>
                <c:pt idx="2">
                  <c:v>53.2</c:v>
                </c:pt>
                <c:pt idx="3">
                  <c:v>53.2</c:v>
                </c:pt>
                <c:pt idx="4">
                  <c:v>53.2</c:v>
                </c:pt>
                <c:pt idx="5">
                  <c:v>53.2</c:v>
                </c:pt>
                <c:pt idx="6">
                  <c:v>53.2</c:v>
                </c:pt>
                <c:pt idx="7">
                  <c:v>53.2</c:v>
                </c:pt>
                <c:pt idx="8">
                  <c:v>53.2</c:v>
                </c:pt>
                <c:pt idx="9">
                  <c:v>53.2</c:v>
                </c:pt>
                <c:pt idx="10">
                  <c:v>53.2</c:v>
                </c:pt>
                <c:pt idx="11">
                  <c:v>53.2</c:v>
                </c:pt>
                <c:pt idx="12">
                  <c:v>53.2</c:v>
                </c:pt>
                <c:pt idx="13">
                  <c:v>53.2</c:v>
                </c:pt>
                <c:pt idx="14">
                  <c:v>53.2</c:v>
                </c:pt>
                <c:pt idx="15">
                  <c:v>53.2</c:v>
                </c:pt>
                <c:pt idx="16">
                  <c:v>53.2</c:v>
                </c:pt>
                <c:pt idx="17">
                  <c:v>53.2</c:v>
                </c:pt>
                <c:pt idx="18">
                  <c:v>53.2</c:v>
                </c:pt>
                <c:pt idx="19">
                  <c:v>53.2</c:v>
                </c:pt>
                <c:pt idx="20">
                  <c:v>53.2</c:v>
                </c:pt>
                <c:pt idx="21">
                  <c:v>53.2</c:v>
                </c:pt>
                <c:pt idx="22">
                  <c:v>53.2</c:v>
                </c:pt>
                <c:pt idx="23">
                  <c:v>53.2</c:v>
                </c:pt>
                <c:pt idx="24">
                  <c:v>53.2</c:v>
                </c:pt>
                <c:pt idx="25">
                  <c:v>53.2</c:v>
                </c:pt>
                <c:pt idx="26">
                  <c:v>53.2</c:v>
                </c:pt>
                <c:pt idx="27">
                  <c:v>53.2</c:v>
                </c:pt>
                <c:pt idx="28">
                  <c:v>53.2</c:v>
                </c:pt>
                <c:pt idx="29">
                  <c:v>53.2</c:v>
                </c:pt>
                <c:pt idx="30">
                  <c:v>53.2</c:v>
                </c:pt>
                <c:pt idx="31">
                  <c:v>53.2</c:v>
                </c:pt>
                <c:pt idx="32">
                  <c:v>53.2</c:v>
                </c:pt>
                <c:pt idx="33">
                  <c:v>53.2</c:v>
                </c:pt>
                <c:pt idx="34">
                  <c:v>53.2</c:v>
                </c:pt>
                <c:pt idx="35">
                  <c:v>53.2</c:v>
                </c:pt>
                <c:pt idx="36">
                  <c:v>53.2</c:v>
                </c:pt>
                <c:pt idx="37">
                  <c:v>53.2</c:v>
                </c:pt>
                <c:pt idx="38">
                  <c:v>53.2</c:v>
                </c:pt>
                <c:pt idx="39">
                  <c:v>53.2</c:v>
                </c:pt>
                <c:pt idx="40">
                  <c:v>53.2</c:v>
                </c:pt>
                <c:pt idx="41">
                  <c:v>53.2</c:v>
                </c:pt>
                <c:pt idx="42">
                  <c:v>53.2</c:v>
                </c:pt>
                <c:pt idx="43">
                  <c:v>53.2</c:v>
                </c:pt>
                <c:pt idx="44">
                  <c:v>53.2</c:v>
                </c:pt>
                <c:pt idx="45">
                  <c:v>53.2</c:v>
                </c:pt>
                <c:pt idx="46">
                  <c:v>53.2</c:v>
                </c:pt>
                <c:pt idx="47">
                  <c:v>53.2</c:v>
                </c:pt>
                <c:pt idx="48">
                  <c:v>53.2</c:v>
                </c:pt>
                <c:pt idx="49">
                  <c:v>53.2</c:v>
                </c:pt>
                <c:pt idx="50">
                  <c:v>53.2</c:v>
                </c:pt>
                <c:pt idx="51">
                  <c:v>53.2</c:v>
                </c:pt>
                <c:pt idx="52">
                  <c:v>53.2</c:v>
                </c:pt>
                <c:pt idx="53">
                  <c:v>53.2</c:v>
                </c:pt>
                <c:pt idx="54">
                  <c:v>53.2</c:v>
                </c:pt>
                <c:pt idx="55">
                  <c:v>53.2</c:v>
                </c:pt>
                <c:pt idx="56">
                  <c:v>53.2</c:v>
                </c:pt>
                <c:pt idx="57">
                  <c:v>53.2</c:v>
                </c:pt>
                <c:pt idx="58">
                  <c:v>53.2</c:v>
                </c:pt>
                <c:pt idx="59">
                  <c:v>53.2</c:v>
                </c:pt>
                <c:pt idx="60">
                  <c:v>53.2</c:v>
                </c:pt>
                <c:pt idx="61">
                  <c:v>53.2</c:v>
                </c:pt>
                <c:pt idx="62">
                  <c:v>53.2</c:v>
                </c:pt>
                <c:pt idx="63">
                  <c:v>53.2</c:v>
                </c:pt>
                <c:pt idx="64">
                  <c:v>53.2</c:v>
                </c:pt>
                <c:pt idx="65">
                  <c:v>53.2</c:v>
                </c:pt>
                <c:pt idx="66">
                  <c:v>53.2</c:v>
                </c:pt>
                <c:pt idx="67">
                  <c:v>53.2</c:v>
                </c:pt>
                <c:pt idx="68">
                  <c:v>53.2</c:v>
                </c:pt>
                <c:pt idx="69">
                  <c:v>53.2</c:v>
                </c:pt>
                <c:pt idx="70">
                  <c:v>53.2</c:v>
                </c:pt>
                <c:pt idx="71">
                  <c:v>53.2</c:v>
                </c:pt>
                <c:pt idx="72">
                  <c:v>53.2</c:v>
                </c:pt>
                <c:pt idx="73">
                  <c:v>53.2</c:v>
                </c:pt>
                <c:pt idx="74">
                  <c:v>53.2</c:v>
                </c:pt>
                <c:pt idx="75">
                  <c:v>53.2</c:v>
                </c:pt>
                <c:pt idx="76">
                  <c:v>53.2</c:v>
                </c:pt>
                <c:pt idx="77">
                  <c:v>53.2</c:v>
                </c:pt>
                <c:pt idx="78">
                  <c:v>53.2</c:v>
                </c:pt>
                <c:pt idx="79">
                  <c:v>53.2</c:v>
                </c:pt>
                <c:pt idx="80">
                  <c:v>53.2</c:v>
                </c:pt>
                <c:pt idx="81">
                  <c:v>53.2</c:v>
                </c:pt>
                <c:pt idx="82">
                  <c:v>53.2</c:v>
                </c:pt>
                <c:pt idx="83">
                  <c:v>53.2</c:v>
                </c:pt>
                <c:pt idx="84">
                  <c:v>53.2</c:v>
                </c:pt>
                <c:pt idx="85">
                  <c:v>53.2</c:v>
                </c:pt>
                <c:pt idx="86">
                  <c:v>53.2</c:v>
                </c:pt>
                <c:pt idx="87">
                  <c:v>53.2</c:v>
                </c:pt>
                <c:pt idx="88">
                  <c:v>53.2</c:v>
                </c:pt>
                <c:pt idx="89">
                  <c:v>53.2</c:v>
                </c:pt>
                <c:pt idx="90">
                  <c:v>53.2</c:v>
                </c:pt>
                <c:pt idx="91">
                  <c:v>53.2</c:v>
                </c:pt>
                <c:pt idx="92">
                  <c:v>53.2</c:v>
                </c:pt>
                <c:pt idx="93">
                  <c:v>53.2</c:v>
                </c:pt>
                <c:pt idx="94">
                  <c:v>53.2</c:v>
                </c:pt>
                <c:pt idx="95">
                  <c:v>53.2</c:v>
                </c:pt>
                <c:pt idx="96">
                  <c:v>53.2</c:v>
                </c:pt>
                <c:pt idx="97">
                  <c:v>53.2</c:v>
                </c:pt>
                <c:pt idx="98">
                  <c:v>53.2</c:v>
                </c:pt>
                <c:pt idx="99">
                  <c:v>53.2</c:v>
                </c:pt>
                <c:pt idx="100">
                  <c:v>53.2</c:v>
                </c:pt>
                <c:pt idx="101">
                  <c:v>53.2</c:v>
                </c:pt>
                <c:pt idx="102">
                  <c:v>53.2</c:v>
                </c:pt>
                <c:pt idx="103">
                  <c:v>53.2</c:v>
                </c:pt>
                <c:pt idx="104">
                  <c:v>53.2</c:v>
                </c:pt>
                <c:pt idx="105">
                  <c:v>53.2</c:v>
                </c:pt>
                <c:pt idx="106">
                  <c:v>53.2</c:v>
                </c:pt>
                <c:pt idx="107">
                  <c:v>53.2</c:v>
                </c:pt>
                <c:pt idx="108">
                  <c:v>53.2</c:v>
                </c:pt>
                <c:pt idx="109">
                  <c:v>53.2</c:v>
                </c:pt>
                <c:pt idx="110">
                  <c:v>53.2</c:v>
                </c:pt>
                <c:pt idx="111">
                  <c:v>53.2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районам'!$X$6:$X$117</c:f>
              <c:numCache>
                <c:formatCode>0,00</c:formatCode>
                <c:ptCount val="112"/>
                <c:pt idx="0">
                  <c:v>59.3125</c:v>
                </c:pt>
                <c:pt idx="2">
                  <c:v>65</c:v>
                </c:pt>
                <c:pt idx="5">
                  <c:v>52.25</c:v>
                </c:pt>
                <c:pt idx="6">
                  <c:v>55</c:v>
                </c:pt>
                <c:pt idx="8">
                  <c:v>65</c:v>
                </c:pt>
                <c:pt idx="9">
                  <c:v>54</c:v>
                </c:pt>
                <c:pt idx="10">
                  <c:v>36</c:v>
                </c:pt>
                <c:pt idx="11">
                  <c:v>83</c:v>
                </c:pt>
                <c:pt idx="21">
                  <c:v>43</c:v>
                </c:pt>
                <c:pt idx="22">
                  <c:v>65.333333333333329</c:v>
                </c:pt>
                <c:pt idx="30">
                  <c:v>61</c:v>
                </c:pt>
                <c:pt idx="32">
                  <c:v>67</c:v>
                </c:pt>
                <c:pt idx="37">
                  <c:v>68</c:v>
                </c:pt>
                <c:pt idx="38">
                  <c:v>54.583333333333336</c:v>
                </c:pt>
                <c:pt idx="39">
                  <c:v>57</c:v>
                </c:pt>
                <c:pt idx="41">
                  <c:v>63.5</c:v>
                </c:pt>
                <c:pt idx="47">
                  <c:v>63</c:v>
                </c:pt>
                <c:pt idx="50">
                  <c:v>63</c:v>
                </c:pt>
                <c:pt idx="51">
                  <c:v>31</c:v>
                </c:pt>
                <c:pt idx="54">
                  <c:v>50</c:v>
                </c:pt>
                <c:pt idx="55">
                  <c:v>58.5</c:v>
                </c:pt>
                <c:pt idx="59">
                  <c:v>69</c:v>
                </c:pt>
                <c:pt idx="61">
                  <c:v>38.5</c:v>
                </c:pt>
                <c:pt idx="62">
                  <c:v>63</c:v>
                </c:pt>
                <c:pt idx="64">
                  <c:v>62</c:v>
                </c:pt>
                <c:pt idx="66">
                  <c:v>60</c:v>
                </c:pt>
                <c:pt idx="69">
                  <c:v>52.360389610389618</c:v>
                </c:pt>
                <c:pt idx="72">
                  <c:v>51</c:v>
                </c:pt>
                <c:pt idx="74">
                  <c:v>66</c:v>
                </c:pt>
                <c:pt idx="77">
                  <c:v>65</c:v>
                </c:pt>
                <c:pt idx="79">
                  <c:v>41</c:v>
                </c:pt>
                <c:pt idx="81">
                  <c:v>55.25</c:v>
                </c:pt>
                <c:pt idx="84">
                  <c:v>44</c:v>
                </c:pt>
                <c:pt idx="85">
                  <c:v>53</c:v>
                </c:pt>
                <c:pt idx="86">
                  <c:v>60</c:v>
                </c:pt>
                <c:pt idx="89">
                  <c:v>31</c:v>
                </c:pt>
                <c:pt idx="93">
                  <c:v>42.714285714285715</c:v>
                </c:pt>
                <c:pt idx="98">
                  <c:v>67</c:v>
                </c:pt>
                <c:pt idx="101">
                  <c:v>0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EAA4FF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районам'!$AC$5:$AC$117</c:f>
              <c:numCache>
                <c:formatCode>Основной</c:formatCode>
                <c:ptCount val="113"/>
                <c:pt idx="0">
                  <c:v>56.47</c:v>
                </c:pt>
                <c:pt idx="1">
                  <c:v>56.47</c:v>
                </c:pt>
                <c:pt idx="2" formatCode="0,00">
                  <c:v>56.47</c:v>
                </c:pt>
                <c:pt idx="3" formatCode="0,00">
                  <c:v>56.47</c:v>
                </c:pt>
                <c:pt idx="4" formatCode="0,00">
                  <c:v>56.47</c:v>
                </c:pt>
                <c:pt idx="5" formatCode="0,00">
                  <c:v>56.47</c:v>
                </c:pt>
                <c:pt idx="6" formatCode="0,00">
                  <c:v>56.47</c:v>
                </c:pt>
                <c:pt idx="7" formatCode="0,00">
                  <c:v>56.47</c:v>
                </c:pt>
                <c:pt idx="8" formatCode="0,00">
                  <c:v>56.47</c:v>
                </c:pt>
                <c:pt idx="9" formatCode="0,00">
                  <c:v>56.47</c:v>
                </c:pt>
                <c:pt idx="10" formatCode="0,00">
                  <c:v>56.47</c:v>
                </c:pt>
                <c:pt idx="11" formatCode="0,00">
                  <c:v>56.47</c:v>
                </c:pt>
                <c:pt idx="12" formatCode="0,00">
                  <c:v>56.47</c:v>
                </c:pt>
                <c:pt idx="13" formatCode="0,00">
                  <c:v>56.47</c:v>
                </c:pt>
                <c:pt idx="14" formatCode="0,00">
                  <c:v>56.47</c:v>
                </c:pt>
                <c:pt idx="15" formatCode="0,00">
                  <c:v>56.47</c:v>
                </c:pt>
                <c:pt idx="16" formatCode="0,00">
                  <c:v>56.47</c:v>
                </c:pt>
                <c:pt idx="17" formatCode="0,00">
                  <c:v>56.47</c:v>
                </c:pt>
                <c:pt idx="18" formatCode="0,00">
                  <c:v>56.47</c:v>
                </c:pt>
                <c:pt idx="19" formatCode="0,00">
                  <c:v>56.47</c:v>
                </c:pt>
                <c:pt idx="20" formatCode="0,00">
                  <c:v>56.47</c:v>
                </c:pt>
                <c:pt idx="21" formatCode="0,00">
                  <c:v>56.47</c:v>
                </c:pt>
                <c:pt idx="22" formatCode="0,00">
                  <c:v>56.47</c:v>
                </c:pt>
                <c:pt idx="23" formatCode="0,00">
                  <c:v>56.47</c:v>
                </c:pt>
                <c:pt idx="24" formatCode="0,00">
                  <c:v>56.47</c:v>
                </c:pt>
                <c:pt idx="25" formatCode="0,00">
                  <c:v>56.47</c:v>
                </c:pt>
                <c:pt idx="26" formatCode="0,00">
                  <c:v>56.47</c:v>
                </c:pt>
                <c:pt idx="27" formatCode="0,00">
                  <c:v>56.47</c:v>
                </c:pt>
                <c:pt idx="28" formatCode="0,00">
                  <c:v>56.47</c:v>
                </c:pt>
                <c:pt idx="29" formatCode="0,00">
                  <c:v>56.47</c:v>
                </c:pt>
                <c:pt idx="30" formatCode="0,00">
                  <c:v>56.47</c:v>
                </c:pt>
                <c:pt idx="31" formatCode="0,00">
                  <c:v>56.47</c:v>
                </c:pt>
                <c:pt idx="32" formatCode="0,00">
                  <c:v>56.47</c:v>
                </c:pt>
                <c:pt idx="33" formatCode="0,00">
                  <c:v>56.47</c:v>
                </c:pt>
                <c:pt idx="34" formatCode="0,00">
                  <c:v>56.47</c:v>
                </c:pt>
                <c:pt idx="35" formatCode="0,00">
                  <c:v>56.47</c:v>
                </c:pt>
                <c:pt idx="36" formatCode="0,00">
                  <c:v>56.47</c:v>
                </c:pt>
                <c:pt idx="37" formatCode="0,00">
                  <c:v>56.47</c:v>
                </c:pt>
                <c:pt idx="38" formatCode="0,00">
                  <c:v>56.47</c:v>
                </c:pt>
                <c:pt idx="39" formatCode="0,00">
                  <c:v>56.47</c:v>
                </c:pt>
                <c:pt idx="40" formatCode="0,00">
                  <c:v>56.47</c:v>
                </c:pt>
                <c:pt idx="41" formatCode="0,00">
                  <c:v>56.47</c:v>
                </c:pt>
                <c:pt idx="42" formatCode="0,00">
                  <c:v>56.47</c:v>
                </c:pt>
                <c:pt idx="43" formatCode="0,00">
                  <c:v>56.47</c:v>
                </c:pt>
                <c:pt idx="44" formatCode="0,00">
                  <c:v>56.47</c:v>
                </c:pt>
                <c:pt idx="45" formatCode="0,00">
                  <c:v>56.47</c:v>
                </c:pt>
                <c:pt idx="46" formatCode="0,00">
                  <c:v>56.47</c:v>
                </c:pt>
                <c:pt idx="47" formatCode="0,00">
                  <c:v>56.47</c:v>
                </c:pt>
                <c:pt idx="48" formatCode="0,00">
                  <c:v>56.47</c:v>
                </c:pt>
                <c:pt idx="49" formatCode="0,00">
                  <c:v>56.47</c:v>
                </c:pt>
                <c:pt idx="50" formatCode="0,00">
                  <c:v>56.47</c:v>
                </c:pt>
                <c:pt idx="51" formatCode="0,00">
                  <c:v>56.47</c:v>
                </c:pt>
                <c:pt idx="52" formatCode="0,00">
                  <c:v>56.47</c:v>
                </c:pt>
                <c:pt idx="53" formatCode="0,00">
                  <c:v>56.47</c:v>
                </c:pt>
                <c:pt idx="54" formatCode="0,00">
                  <c:v>56.47</c:v>
                </c:pt>
                <c:pt idx="55" formatCode="0,00">
                  <c:v>56.47</c:v>
                </c:pt>
                <c:pt idx="56" formatCode="0,00">
                  <c:v>56.47</c:v>
                </c:pt>
                <c:pt idx="57" formatCode="0,00">
                  <c:v>56.47</c:v>
                </c:pt>
                <c:pt idx="58" formatCode="0,00">
                  <c:v>56.47</c:v>
                </c:pt>
                <c:pt idx="59" formatCode="0,00">
                  <c:v>56.47</c:v>
                </c:pt>
                <c:pt idx="60" formatCode="0,00">
                  <c:v>56.47</c:v>
                </c:pt>
                <c:pt idx="61" formatCode="0,00">
                  <c:v>56.47</c:v>
                </c:pt>
                <c:pt idx="62" formatCode="0,00">
                  <c:v>56.47</c:v>
                </c:pt>
                <c:pt idx="63" formatCode="0,00">
                  <c:v>56.47</c:v>
                </c:pt>
                <c:pt idx="64" formatCode="0,00">
                  <c:v>56.47</c:v>
                </c:pt>
                <c:pt idx="65" formatCode="0,00">
                  <c:v>56.47</c:v>
                </c:pt>
                <c:pt idx="66" formatCode="0,00">
                  <c:v>56.47</c:v>
                </c:pt>
                <c:pt idx="67" formatCode="0,00">
                  <c:v>56.47</c:v>
                </c:pt>
                <c:pt idx="68" formatCode="0,00">
                  <c:v>56.47</c:v>
                </c:pt>
                <c:pt idx="69" formatCode="0,00">
                  <c:v>56.47</c:v>
                </c:pt>
                <c:pt idx="70" formatCode="0,00">
                  <c:v>56.47</c:v>
                </c:pt>
                <c:pt idx="71" formatCode="0,00">
                  <c:v>56.47</c:v>
                </c:pt>
                <c:pt idx="72" formatCode="0,00">
                  <c:v>56.47</c:v>
                </c:pt>
                <c:pt idx="73" formatCode="0,00">
                  <c:v>56.47</c:v>
                </c:pt>
                <c:pt idx="74" formatCode="0,00">
                  <c:v>56.47</c:v>
                </c:pt>
                <c:pt idx="75" formatCode="0,00">
                  <c:v>56.47</c:v>
                </c:pt>
                <c:pt idx="76" formatCode="0,00">
                  <c:v>56.47</c:v>
                </c:pt>
                <c:pt idx="77" formatCode="0,00">
                  <c:v>56.47</c:v>
                </c:pt>
                <c:pt idx="78" formatCode="0,00">
                  <c:v>56.47</c:v>
                </c:pt>
                <c:pt idx="79" formatCode="0,00">
                  <c:v>56.47</c:v>
                </c:pt>
                <c:pt idx="80" formatCode="0,00">
                  <c:v>56.47</c:v>
                </c:pt>
                <c:pt idx="81" formatCode="0,00">
                  <c:v>56.47</c:v>
                </c:pt>
                <c:pt idx="82" formatCode="0,00">
                  <c:v>56.47</c:v>
                </c:pt>
                <c:pt idx="83" formatCode="0,00">
                  <c:v>56.47</c:v>
                </c:pt>
                <c:pt idx="84" formatCode="0,00">
                  <c:v>56.47</c:v>
                </c:pt>
                <c:pt idx="85" formatCode="0,00">
                  <c:v>56.47</c:v>
                </c:pt>
                <c:pt idx="86" formatCode="0,00">
                  <c:v>56.47</c:v>
                </c:pt>
                <c:pt idx="87" formatCode="0,00">
                  <c:v>56.47</c:v>
                </c:pt>
                <c:pt idx="88" formatCode="0,00">
                  <c:v>56.47</c:v>
                </c:pt>
                <c:pt idx="89" formatCode="0,00">
                  <c:v>56.47</c:v>
                </c:pt>
                <c:pt idx="90" formatCode="0,00">
                  <c:v>56.47</c:v>
                </c:pt>
                <c:pt idx="91" formatCode="0,00">
                  <c:v>56.47</c:v>
                </c:pt>
                <c:pt idx="92" formatCode="0,00">
                  <c:v>56.47</c:v>
                </c:pt>
                <c:pt idx="93" formatCode="0,00">
                  <c:v>56.47</c:v>
                </c:pt>
                <c:pt idx="94" formatCode="0,00">
                  <c:v>56.47</c:v>
                </c:pt>
                <c:pt idx="95" formatCode="0,00">
                  <c:v>56.47</c:v>
                </c:pt>
                <c:pt idx="96" formatCode="0,00">
                  <c:v>56.47</c:v>
                </c:pt>
                <c:pt idx="97" formatCode="0,00">
                  <c:v>56.47</c:v>
                </c:pt>
                <c:pt idx="98" formatCode="0,00">
                  <c:v>56.47</c:v>
                </c:pt>
                <c:pt idx="99" formatCode="0,00">
                  <c:v>56.47</c:v>
                </c:pt>
                <c:pt idx="100" formatCode="0,00">
                  <c:v>56.47</c:v>
                </c:pt>
                <c:pt idx="101" formatCode="0,00">
                  <c:v>56.47</c:v>
                </c:pt>
                <c:pt idx="102" formatCode="0,00">
                  <c:v>56.47</c:v>
                </c:pt>
                <c:pt idx="103" formatCode="0,00">
                  <c:v>56.47</c:v>
                </c:pt>
                <c:pt idx="104" formatCode="0,00">
                  <c:v>56.47</c:v>
                </c:pt>
                <c:pt idx="105" formatCode="0,00">
                  <c:v>56.47</c:v>
                </c:pt>
                <c:pt idx="106" formatCode="0,00">
                  <c:v>56.47</c:v>
                </c:pt>
                <c:pt idx="107" formatCode="0,00">
                  <c:v>56.47</c:v>
                </c:pt>
                <c:pt idx="108" formatCode="0,00">
                  <c:v>56.47</c:v>
                </c:pt>
                <c:pt idx="109" formatCode="0,00">
                  <c:v>56.47</c:v>
                </c:pt>
                <c:pt idx="110" formatCode="0,00">
                  <c:v>56.47</c:v>
                </c:pt>
                <c:pt idx="111" formatCode="0,00">
                  <c:v>56.47</c:v>
                </c:pt>
                <c:pt idx="112" formatCode="0,00">
                  <c:v>56.47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'Географ-11 диаграмма по районам'!$B$5:$B$117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МБОУ СШ № 47</c:v>
                </c:pt>
                <c:pt idx="32">
                  <c:v>МБОУ СШ № 53</c:v>
                </c:pt>
                <c:pt idx="33">
                  <c:v>МБОУ СШ № 64</c:v>
                </c:pt>
                <c:pt idx="34">
                  <c:v>МБОУ СШ № 65</c:v>
                </c:pt>
                <c:pt idx="35">
                  <c:v>МБОУ СШ № 79</c:v>
                </c:pt>
                <c:pt idx="36">
                  <c:v>МБОУ СШ № 89</c:v>
                </c:pt>
                <c:pt idx="37">
                  <c:v>МБОУ СШ № 94</c:v>
                </c:pt>
                <c:pt idx="38">
                  <c:v>МАОУ СШ № 148</c:v>
                </c:pt>
                <c:pt idx="39">
                  <c:v>ОКТЯБРЬСКИЙ РАЙОН</c:v>
                </c:pt>
                <c:pt idx="40">
                  <c:v>МАОУ "КУГ № 1 - Универс"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Лицей № 1</c:v>
                </c:pt>
                <c:pt idx="44">
                  <c:v>МБОУ Лицей № 8</c:v>
                </c:pt>
                <c:pt idx="45">
                  <c:v>МБОУ Лицей № 10</c:v>
                </c:pt>
                <c:pt idx="46">
                  <c:v>МАОУ Школа-интернат № 1 </c:v>
                </c:pt>
                <c:pt idx="47">
                  <c:v>МБОУ СШ № 3</c:v>
                </c:pt>
                <c:pt idx="48">
                  <c:v>МБОУ СШ № 21</c:v>
                </c:pt>
                <c:pt idx="49">
                  <c:v>МБОУ СШ № 30</c:v>
                </c:pt>
                <c:pt idx="50">
                  <c:v>МБОУ СШ № 39</c:v>
                </c:pt>
                <c:pt idx="51">
                  <c:v>МБОУ СШ № 72 </c:v>
                </c:pt>
                <c:pt idx="52">
                  <c:v>МБОУ СШ № 73</c:v>
                </c:pt>
                <c:pt idx="53">
                  <c:v>МБОУ СШ № 84</c:v>
                </c:pt>
                <c:pt idx="54">
                  <c:v>МБОУ СШ № 99</c:v>
                </c:pt>
                <c:pt idx="55">
                  <c:v>МБОУ СШ № 133 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МБОУ СШ № 34</c:v>
                </c:pt>
                <c:pt idx="63">
                  <c:v>МБОУ СШ № 45</c:v>
                </c:pt>
                <c:pt idx="64">
                  <c:v>МБОУ СШ № 62</c:v>
                </c:pt>
                <c:pt idx="65">
                  <c:v>МБОУ СШ № 76</c:v>
                </c:pt>
                <c:pt idx="66">
                  <c:v>МБОУ СШ № 92</c:v>
                </c:pt>
                <c:pt idx="67">
                  <c:v>МАОУ СШ № 93</c:v>
                </c:pt>
                <c:pt idx="68">
                  <c:v>МБОУ СШ № 97</c:v>
                </c:pt>
                <c:pt idx="69">
                  <c:v>МБОУ СШ № 137</c:v>
                </c:pt>
                <c:pt idx="70">
                  <c:v>СОВЕТСКИЙ РАЙОН</c:v>
                </c:pt>
                <c:pt idx="71">
                  <c:v>МАОУ СШ № 1</c:v>
                </c:pt>
                <c:pt idx="72">
                  <c:v>МБОУ СШ № 2</c:v>
                </c:pt>
                <c:pt idx="73">
                  <c:v>МБОУ СШ № 5</c:v>
                </c:pt>
                <c:pt idx="74">
                  <c:v>МАОУ СШ № 7</c:v>
                </c:pt>
                <c:pt idx="75">
                  <c:v>МБОУ СШ № 18</c:v>
                </c:pt>
                <c:pt idx="76">
                  <c:v>МБОУ СШ № 22</c:v>
                </c:pt>
                <c:pt idx="77">
                  <c:v>МАОУ СШ № 24</c:v>
                </c:pt>
                <c:pt idx="78">
                  <c:v>МБОУ СШ № 56</c:v>
                </c:pt>
                <c:pt idx="79">
                  <c:v>МБОУ СШ № 66</c:v>
                </c:pt>
                <c:pt idx="80">
                  <c:v>МБОУ СШ № 69</c:v>
                </c:pt>
                <c:pt idx="81">
                  <c:v>МБОУ СШ № 70</c:v>
                </c:pt>
                <c:pt idx="82">
                  <c:v>МАОУ СШ № 85</c:v>
                </c:pt>
                <c:pt idx="83">
                  <c:v>МБОУ СШ № 91</c:v>
                </c:pt>
                <c:pt idx="84">
                  <c:v>МБОУ СШ № 98</c:v>
                </c:pt>
                <c:pt idx="85">
                  <c:v>МАОУ СШ № 108</c:v>
                </c:pt>
                <c:pt idx="86">
                  <c:v>МАОУ СШ № 115</c:v>
                </c:pt>
                <c:pt idx="87">
                  <c:v>МАОУ СШ № 121</c:v>
                </c:pt>
                <c:pt idx="88">
                  <c:v>МБОУ СШ № 129</c:v>
                </c:pt>
                <c:pt idx="89">
                  <c:v>МАОУ СШ № 134</c:v>
                </c:pt>
                <c:pt idx="90">
                  <c:v>МАОУ СШ № 139</c:v>
                </c:pt>
                <c:pt idx="91">
                  <c:v>МАОУ СШ № 141</c:v>
                </c:pt>
                <c:pt idx="92">
                  <c:v>МАОУ СШ № 143</c:v>
                </c:pt>
                <c:pt idx="93">
                  <c:v>МАОУ СШ № 144</c:v>
                </c:pt>
                <c:pt idx="94">
                  <c:v>МАОУ СШ № 145</c:v>
                </c:pt>
                <c:pt idx="95">
                  <c:v>МБОУ СШ № 147</c:v>
                </c:pt>
                <c:pt idx="96">
                  <c:v>МАОУ СШ № 149</c:v>
                </c:pt>
                <c:pt idx="97">
                  <c:v>МАОУ СШ № 150</c:v>
                </c:pt>
                <c:pt idx="98">
                  <c:v>МАОУ СШ № 151</c:v>
                </c:pt>
                <c:pt idx="99">
                  <c:v>МАОУ СШ № 152</c:v>
                </c:pt>
                <c:pt idx="100">
                  <c:v>МАОУ СШ № 154</c:v>
                </c:pt>
                <c:pt idx="101">
                  <c:v>МБОУ СШ № 156</c:v>
                </c:pt>
                <c:pt idx="102">
                  <c:v>ЦЕНТРАЛЬНЫЙ РАЙОН</c:v>
                </c:pt>
                <c:pt idx="103">
                  <c:v>МАОУ Гимназия № 2</c:v>
                </c:pt>
                <c:pt idx="104">
                  <c:v>МБОУ Гимназия  № 16</c:v>
                </c:pt>
                <c:pt idx="105">
                  <c:v>МБОУ Лицей № 2</c:v>
                </c:pt>
                <c:pt idx="106">
                  <c:v>МБОУ СШ № 4</c:v>
                </c:pt>
                <c:pt idx="107">
                  <c:v>МБОУ СШ № 10 </c:v>
                </c:pt>
                <c:pt idx="108">
                  <c:v>МБОУ СШ № 14 </c:v>
                </c:pt>
                <c:pt idx="109">
                  <c:v>МБОУ СШ № 27</c:v>
                </c:pt>
                <c:pt idx="110">
                  <c:v>МБОУ СШ № 51</c:v>
                </c:pt>
                <c:pt idx="111">
                  <c:v>МАОУ СШ "Комплекс Покровский"</c:v>
                </c:pt>
                <c:pt idx="112">
                  <c:v>МБОУ СШ № 155</c:v>
                </c:pt>
              </c:strCache>
            </c:strRef>
          </c:cat>
          <c:val>
            <c:numRef>
              <c:f>'Географ-11 диаграмма по районам'!$AB$6:$AB$117</c:f>
              <c:numCache>
                <c:formatCode>0,00</c:formatCode>
                <c:ptCount val="112"/>
                <c:pt idx="0" formatCode="Основной">
                  <c:v>55.539999999999992</c:v>
                </c:pt>
                <c:pt idx="1">
                  <c:v>35.33</c:v>
                </c:pt>
                <c:pt idx="3">
                  <c:v>77</c:v>
                </c:pt>
                <c:pt idx="4">
                  <c:v>47.5</c:v>
                </c:pt>
                <c:pt idx="7">
                  <c:v>62.33</c:v>
                </c:pt>
                <c:pt idx="9">
                  <c:v>57.618571428571428</c:v>
                </c:pt>
                <c:pt idx="10">
                  <c:v>57</c:v>
                </c:pt>
                <c:pt idx="11">
                  <c:v>59.33</c:v>
                </c:pt>
                <c:pt idx="12">
                  <c:v>60</c:v>
                </c:pt>
                <c:pt idx="14">
                  <c:v>97</c:v>
                </c:pt>
                <c:pt idx="15">
                  <c:v>47</c:v>
                </c:pt>
                <c:pt idx="19">
                  <c:v>43</c:v>
                </c:pt>
                <c:pt idx="21">
                  <c:v>40</c:v>
                </c:pt>
                <c:pt idx="22">
                  <c:v>58.857142857142854</c:v>
                </c:pt>
                <c:pt idx="24">
                  <c:v>63</c:v>
                </c:pt>
                <c:pt idx="26">
                  <c:v>68.5</c:v>
                </c:pt>
                <c:pt idx="31">
                  <c:v>51</c:v>
                </c:pt>
                <c:pt idx="32">
                  <c:v>55.5</c:v>
                </c:pt>
                <c:pt idx="35">
                  <c:v>56</c:v>
                </c:pt>
                <c:pt idx="36">
                  <c:v>51</c:v>
                </c:pt>
                <c:pt idx="37">
                  <c:v>67</c:v>
                </c:pt>
                <c:pt idx="38">
                  <c:v>62.875</c:v>
                </c:pt>
                <c:pt idx="39">
                  <c:v>52.5</c:v>
                </c:pt>
                <c:pt idx="41">
                  <c:v>77</c:v>
                </c:pt>
                <c:pt idx="45">
                  <c:v>67</c:v>
                </c:pt>
                <c:pt idx="52">
                  <c:v>55</c:v>
                </c:pt>
                <c:pt idx="55">
                  <c:v>63.761428571428567</c:v>
                </c:pt>
                <c:pt idx="56">
                  <c:v>100</c:v>
                </c:pt>
                <c:pt idx="57">
                  <c:v>72.5</c:v>
                </c:pt>
                <c:pt idx="58">
                  <c:v>66</c:v>
                </c:pt>
                <c:pt idx="64">
                  <c:v>42</c:v>
                </c:pt>
                <c:pt idx="65">
                  <c:v>59.33</c:v>
                </c:pt>
                <c:pt idx="66">
                  <c:v>55</c:v>
                </c:pt>
                <c:pt idx="67">
                  <c:v>51.5</c:v>
                </c:pt>
                <c:pt idx="69">
                  <c:v>50.718888888888891</c:v>
                </c:pt>
                <c:pt idx="72">
                  <c:v>44</c:v>
                </c:pt>
                <c:pt idx="73">
                  <c:v>46.5</c:v>
                </c:pt>
                <c:pt idx="76">
                  <c:v>52.5</c:v>
                </c:pt>
                <c:pt idx="81">
                  <c:v>58.67</c:v>
                </c:pt>
                <c:pt idx="91">
                  <c:v>46.2</c:v>
                </c:pt>
                <c:pt idx="93">
                  <c:v>57.6</c:v>
                </c:pt>
                <c:pt idx="94">
                  <c:v>55</c:v>
                </c:pt>
                <c:pt idx="95">
                  <c:v>52</c:v>
                </c:pt>
                <c:pt idx="96">
                  <c:v>44</c:v>
                </c:pt>
                <c:pt idx="101">
                  <c:v>58.957499999999996</c:v>
                </c:pt>
                <c:pt idx="103">
                  <c:v>55.33</c:v>
                </c:pt>
                <c:pt idx="106">
                  <c:v>58.5</c:v>
                </c:pt>
                <c:pt idx="107">
                  <c:v>65</c:v>
                </c:pt>
                <c:pt idx="108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9712"/>
        <c:axId val="85389696"/>
      </c:lineChart>
      <c:catAx>
        <c:axId val="853797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389696"/>
        <c:crosses val="autoZero"/>
        <c:auto val="1"/>
        <c:lblAlgn val="ctr"/>
        <c:lblOffset val="100"/>
        <c:noMultiLvlLbl val="0"/>
      </c:catAx>
      <c:valAx>
        <c:axId val="8538969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37971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896485942967715"/>
          <c:y val="1.9972331630852432E-2"/>
          <c:w val="0.86103514057032282"/>
          <c:h val="4.2242802389331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География</a:t>
            </a:r>
            <a:r>
              <a:rPr lang="ru-RU" b="1" baseline="0"/>
              <a:t> 11 ЕГЭ 202</a:t>
            </a:r>
            <a:r>
              <a:rPr lang="en-US" b="1" baseline="0"/>
              <a:t>1</a:t>
            </a:r>
            <a:r>
              <a:rPr lang="ru-RU" b="1" baseline="0"/>
              <a:t> - 2015</a:t>
            </a:r>
            <a:endParaRPr lang="ru-RU" b="1"/>
          </a:p>
        </c:rich>
      </c:tx>
      <c:layout>
        <c:manualLayout>
          <c:xMode val="edge"/>
          <c:yMode val="edge"/>
          <c:x val="2.1913828245603551E-2"/>
          <c:y val="1.2211151004966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31766118842076E-2"/>
          <c:y val="8.4266924508000565E-2"/>
          <c:w val="0.96818372063063718"/>
          <c:h val="0.58961951246350153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диаграмма'!$E$5:$E$117</c:f>
              <c:numCache>
                <c:formatCode>0,00</c:formatCode>
                <c:ptCount val="113"/>
                <c:pt idx="0">
                  <c:v>59.7</c:v>
                </c:pt>
                <c:pt idx="1">
                  <c:v>59.7</c:v>
                </c:pt>
                <c:pt idx="2">
                  <c:v>59.7</c:v>
                </c:pt>
                <c:pt idx="3">
                  <c:v>59.7</c:v>
                </c:pt>
                <c:pt idx="4">
                  <c:v>59.7</c:v>
                </c:pt>
                <c:pt idx="5">
                  <c:v>59.7</c:v>
                </c:pt>
                <c:pt idx="6">
                  <c:v>59.7</c:v>
                </c:pt>
                <c:pt idx="7">
                  <c:v>59.7</c:v>
                </c:pt>
                <c:pt idx="8">
                  <c:v>59.7</c:v>
                </c:pt>
                <c:pt idx="9">
                  <c:v>59.7</c:v>
                </c:pt>
                <c:pt idx="10">
                  <c:v>59.7</c:v>
                </c:pt>
                <c:pt idx="11">
                  <c:v>59.7</c:v>
                </c:pt>
                <c:pt idx="12">
                  <c:v>59.7</c:v>
                </c:pt>
                <c:pt idx="13">
                  <c:v>59.7</c:v>
                </c:pt>
                <c:pt idx="14">
                  <c:v>59.7</c:v>
                </c:pt>
                <c:pt idx="15">
                  <c:v>59.7</c:v>
                </c:pt>
                <c:pt idx="16">
                  <c:v>59.7</c:v>
                </c:pt>
                <c:pt idx="17">
                  <c:v>59.7</c:v>
                </c:pt>
                <c:pt idx="18">
                  <c:v>59.7</c:v>
                </c:pt>
                <c:pt idx="19">
                  <c:v>59.7</c:v>
                </c:pt>
                <c:pt idx="20">
                  <c:v>59.7</c:v>
                </c:pt>
                <c:pt idx="21">
                  <c:v>59.7</c:v>
                </c:pt>
                <c:pt idx="22">
                  <c:v>59.7</c:v>
                </c:pt>
                <c:pt idx="23">
                  <c:v>59.7</c:v>
                </c:pt>
                <c:pt idx="24">
                  <c:v>59.7</c:v>
                </c:pt>
                <c:pt idx="25">
                  <c:v>59.7</c:v>
                </c:pt>
                <c:pt idx="26">
                  <c:v>59.7</c:v>
                </c:pt>
                <c:pt idx="27">
                  <c:v>59.7</c:v>
                </c:pt>
                <c:pt idx="28">
                  <c:v>59.7</c:v>
                </c:pt>
                <c:pt idx="29">
                  <c:v>59.7</c:v>
                </c:pt>
                <c:pt idx="30">
                  <c:v>59.7</c:v>
                </c:pt>
                <c:pt idx="31">
                  <c:v>59.7</c:v>
                </c:pt>
                <c:pt idx="32">
                  <c:v>59.7</c:v>
                </c:pt>
                <c:pt idx="33">
                  <c:v>59.7</c:v>
                </c:pt>
                <c:pt idx="34">
                  <c:v>59.7</c:v>
                </c:pt>
                <c:pt idx="35">
                  <c:v>59.7</c:v>
                </c:pt>
                <c:pt idx="36">
                  <c:v>59.7</c:v>
                </c:pt>
                <c:pt idx="37">
                  <c:v>59.7</c:v>
                </c:pt>
                <c:pt idx="38">
                  <c:v>59.7</c:v>
                </c:pt>
                <c:pt idx="39">
                  <c:v>59.7</c:v>
                </c:pt>
                <c:pt idx="40">
                  <c:v>59.7</c:v>
                </c:pt>
                <c:pt idx="41">
                  <c:v>59.7</c:v>
                </c:pt>
                <c:pt idx="42">
                  <c:v>59.7</c:v>
                </c:pt>
                <c:pt idx="43">
                  <c:v>59.7</c:v>
                </c:pt>
                <c:pt idx="44">
                  <c:v>59.7</c:v>
                </c:pt>
                <c:pt idx="45">
                  <c:v>59.7</c:v>
                </c:pt>
                <c:pt idx="46">
                  <c:v>59.7</c:v>
                </c:pt>
                <c:pt idx="47">
                  <c:v>59.7</c:v>
                </c:pt>
                <c:pt idx="48">
                  <c:v>59.7</c:v>
                </c:pt>
                <c:pt idx="49">
                  <c:v>59.7</c:v>
                </c:pt>
                <c:pt idx="50">
                  <c:v>59.7</c:v>
                </c:pt>
                <c:pt idx="51">
                  <c:v>59.7</c:v>
                </c:pt>
                <c:pt idx="52">
                  <c:v>59.7</c:v>
                </c:pt>
                <c:pt idx="53">
                  <c:v>59.7</c:v>
                </c:pt>
                <c:pt idx="54">
                  <c:v>59.7</c:v>
                </c:pt>
                <c:pt idx="55">
                  <c:v>59.7</c:v>
                </c:pt>
                <c:pt idx="56">
                  <c:v>59.7</c:v>
                </c:pt>
                <c:pt idx="57">
                  <c:v>59.7</c:v>
                </c:pt>
                <c:pt idx="58">
                  <c:v>59.7</c:v>
                </c:pt>
                <c:pt idx="59">
                  <c:v>59.7</c:v>
                </c:pt>
                <c:pt idx="60">
                  <c:v>59.7</c:v>
                </c:pt>
                <c:pt idx="61">
                  <c:v>59.7</c:v>
                </c:pt>
                <c:pt idx="62">
                  <c:v>59.7</c:v>
                </c:pt>
                <c:pt idx="63">
                  <c:v>59.7</c:v>
                </c:pt>
                <c:pt idx="64">
                  <c:v>59.7</c:v>
                </c:pt>
                <c:pt idx="65">
                  <c:v>59.7</c:v>
                </c:pt>
                <c:pt idx="66">
                  <c:v>59.7</c:v>
                </c:pt>
                <c:pt idx="67">
                  <c:v>59.7</c:v>
                </c:pt>
                <c:pt idx="68">
                  <c:v>59.7</c:v>
                </c:pt>
                <c:pt idx="69">
                  <c:v>59.7</c:v>
                </c:pt>
                <c:pt idx="70">
                  <c:v>59.7</c:v>
                </c:pt>
                <c:pt idx="71">
                  <c:v>59.7</c:v>
                </c:pt>
                <c:pt idx="72">
                  <c:v>59.7</c:v>
                </c:pt>
                <c:pt idx="73">
                  <c:v>59.7</c:v>
                </c:pt>
                <c:pt idx="74">
                  <c:v>59.7</c:v>
                </c:pt>
                <c:pt idx="75">
                  <c:v>59.7</c:v>
                </c:pt>
                <c:pt idx="76">
                  <c:v>59.7</c:v>
                </c:pt>
                <c:pt idx="77">
                  <c:v>59.7</c:v>
                </c:pt>
                <c:pt idx="78">
                  <c:v>59.7</c:v>
                </c:pt>
                <c:pt idx="79">
                  <c:v>59.7</c:v>
                </c:pt>
                <c:pt idx="80">
                  <c:v>59.7</c:v>
                </c:pt>
                <c:pt idx="81">
                  <c:v>59.7</c:v>
                </c:pt>
                <c:pt idx="82">
                  <c:v>59.7</c:v>
                </c:pt>
                <c:pt idx="83">
                  <c:v>59.7</c:v>
                </c:pt>
                <c:pt idx="84">
                  <c:v>59.7</c:v>
                </c:pt>
                <c:pt idx="85">
                  <c:v>59.7</c:v>
                </c:pt>
                <c:pt idx="86">
                  <c:v>59.7</c:v>
                </c:pt>
                <c:pt idx="87">
                  <c:v>59.7</c:v>
                </c:pt>
                <c:pt idx="88">
                  <c:v>59.7</c:v>
                </c:pt>
                <c:pt idx="89">
                  <c:v>59.7</c:v>
                </c:pt>
                <c:pt idx="90">
                  <c:v>59.7</c:v>
                </c:pt>
                <c:pt idx="91">
                  <c:v>59.7</c:v>
                </c:pt>
                <c:pt idx="92">
                  <c:v>59.7</c:v>
                </c:pt>
                <c:pt idx="93">
                  <c:v>59.7</c:v>
                </c:pt>
                <c:pt idx="94">
                  <c:v>59.7</c:v>
                </c:pt>
                <c:pt idx="95">
                  <c:v>59.7</c:v>
                </c:pt>
                <c:pt idx="96">
                  <c:v>59.7</c:v>
                </c:pt>
                <c:pt idx="97">
                  <c:v>59.7</c:v>
                </c:pt>
                <c:pt idx="98">
                  <c:v>59.7</c:v>
                </c:pt>
                <c:pt idx="99">
                  <c:v>59.7</c:v>
                </c:pt>
                <c:pt idx="100">
                  <c:v>59.7</c:v>
                </c:pt>
                <c:pt idx="101">
                  <c:v>59.7</c:v>
                </c:pt>
                <c:pt idx="102">
                  <c:v>59.7</c:v>
                </c:pt>
                <c:pt idx="103">
                  <c:v>59.7</c:v>
                </c:pt>
                <c:pt idx="104">
                  <c:v>59.7</c:v>
                </c:pt>
                <c:pt idx="105">
                  <c:v>59.7</c:v>
                </c:pt>
                <c:pt idx="106">
                  <c:v>59.7</c:v>
                </c:pt>
                <c:pt idx="107">
                  <c:v>59.7</c:v>
                </c:pt>
                <c:pt idx="108">
                  <c:v>59.7</c:v>
                </c:pt>
                <c:pt idx="109">
                  <c:v>59.7</c:v>
                </c:pt>
                <c:pt idx="110">
                  <c:v>59.7</c:v>
                </c:pt>
                <c:pt idx="111">
                  <c:v>59.7</c:v>
                </c:pt>
                <c:pt idx="112">
                  <c:v>59.7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диаграмма'!$D$5:$D$117</c:f>
              <c:numCache>
                <c:formatCode>0,00</c:formatCode>
                <c:ptCount val="113"/>
                <c:pt idx="1">
                  <c:v>61.291666666666664</c:v>
                </c:pt>
                <c:pt idx="2">
                  <c:v>87</c:v>
                </c:pt>
                <c:pt idx="3">
                  <c:v>67</c:v>
                </c:pt>
                <c:pt idx="4">
                  <c:v>66</c:v>
                </c:pt>
                <c:pt idx="5">
                  <c:v>65.75</c:v>
                </c:pt>
                <c:pt idx="6">
                  <c:v>45</c:v>
                </c:pt>
                <c:pt idx="7">
                  <c:v>37</c:v>
                </c:pt>
                <c:pt idx="10">
                  <c:v>59.9</c:v>
                </c:pt>
                <c:pt idx="11">
                  <c:v>74</c:v>
                </c:pt>
                <c:pt idx="12">
                  <c:v>64</c:v>
                </c:pt>
                <c:pt idx="13">
                  <c:v>54.5</c:v>
                </c:pt>
                <c:pt idx="14">
                  <c:v>54</c:v>
                </c:pt>
                <c:pt idx="15">
                  <c:v>53</c:v>
                </c:pt>
                <c:pt idx="23">
                  <c:v>62.5</c:v>
                </c:pt>
                <c:pt idx="24">
                  <c:v>92</c:v>
                </c:pt>
                <c:pt idx="25">
                  <c:v>87</c:v>
                </c:pt>
                <c:pt idx="26">
                  <c:v>68</c:v>
                </c:pt>
                <c:pt idx="27">
                  <c:v>53</c:v>
                </c:pt>
                <c:pt idx="28">
                  <c:v>41</c:v>
                </c:pt>
                <c:pt idx="29">
                  <c:v>34</c:v>
                </c:pt>
                <c:pt idx="39">
                  <c:v>64.357142857142861</c:v>
                </c:pt>
                <c:pt idx="40">
                  <c:v>96</c:v>
                </c:pt>
                <c:pt idx="41">
                  <c:v>92</c:v>
                </c:pt>
                <c:pt idx="42">
                  <c:v>92</c:v>
                </c:pt>
                <c:pt idx="43">
                  <c:v>61</c:v>
                </c:pt>
                <c:pt idx="44">
                  <c:v>45</c:v>
                </c:pt>
                <c:pt idx="45">
                  <c:v>39</c:v>
                </c:pt>
                <c:pt idx="46">
                  <c:v>25.5</c:v>
                </c:pt>
                <c:pt idx="56">
                  <c:v>60.35</c:v>
                </c:pt>
                <c:pt idx="57">
                  <c:v>78</c:v>
                </c:pt>
                <c:pt idx="58">
                  <c:v>68</c:v>
                </c:pt>
                <c:pt idx="59">
                  <c:v>67</c:v>
                </c:pt>
                <c:pt idx="60">
                  <c:v>28.4</c:v>
                </c:pt>
                <c:pt idx="70">
                  <c:v>50.228571428571428</c:v>
                </c:pt>
                <c:pt idx="71">
                  <c:v>74</c:v>
                </c:pt>
                <c:pt idx="72">
                  <c:v>69</c:v>
                </c:pt>
                <c:pt idx="73">
                  <c:v>64</c:v>
                </c:pt>
                <c:pt idx="74">
                  <c:v>62</c:v>
                </c:pt>
                <c:pt idx="75">
                  <c:v>61</c:v>
                </c:pt>
                <c:pt idx="76">
                  <c:v>61</c:v>
                </c:pt>
                <c:pt idx="77">
                  <c:v>60.5</c:v>
                </c:pt>
                <c:pt idx="78">
                  <c:v>60</c:v>
                </c:pt>
                <c:pt idx="79">
                  <c:v>53.5</c:v>
                </c:pt>
                <c:pt idx="80">
                  <c:v>52</c:v>
                </c:pt>
                <c:pt idx="81">
                  <c:v>50</c:v>
                </c:pt>
                <c:pt idx="82">
                  <c:v>48</c:v>
                </c:pt>
                <c:pt idx="83">
                  <c:v>47</c:v>
                </c:pt>
                <c:pt idx="84">
                  <c:v>45</c:v>
                </c:pt>
                <c:pt idx="85">
                  <c:v>44</c:v>
                </c:pt>
                <c:pt idx="86">
                  <c:v>43</c:v>
                </c:pt>
                <c:pt idx="87">
                  <c:v>41</c:v>
                </c:pt>
                <c:pt idx="88">
                  <c:v>40.5</c:v>
                </c:pt>
                <c:pt idx="89">
                  <c:v>34.299999999999997</c:v>
                </c:pt>
                <c:pt idx="90">
                  <c:v>31</c:v>
                </c:pt>
                <c:pt idx="91">
                  <c:v>14</c:v>
                </c:pt>
                <c:pt idx="102">
                  <c:v>60.45</c:v>
                </c:pt>
                <c:pt idx="103">
                  <c:v>82.5</c:v>
                </c:pt>
                <c:pt idx="104">
                  <c:v>65.5</c:v>
                </c:pt>
                <c:pt idx="105">
                  <c:v>52.8</c:v>
                </c:pt>
                <c:pt idx="106">
                  <c:v>41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диаграмма'!$I$5:$I$117</c:f>
              <c:numCache>
                <c:formatCode>Основной</c:formatCode>
                <c:ptCount val="113"/>
                <c:pt idx="0">
                  <c:v>62.05</c:v>
                </c:pt>
                <c:pt idx="1">
                  <c:v>62.05</c:v>
                </c:pt>
                <c:pt idx="2">
                  <c:v>62.05</c:v>
                </c:pt>
                <c:pt idx="3">
                  <c:v>62.05</c:v>
                </c:pt>
                <c:pt idx="4">
                  <c:v>62.05</c:v>
                </c:pt>
                <c:pt idx="5">
                  <c:v>62.05</c:v>
                </c:pt>
                <c:pt idx="6">
                  <c:v>62.05</c:v>
                </c:pt>
                <c:pt idx="7">
                  <c:v>62.05</c:v>
                </c:pt>
                <c:pt idx="8">
                  <c:v>62.05</c:v>
                </c:pt>
                <c:pt idx="9">
                  <c:v>62.05</c:v>
                </c:pt>
                <c:pt idx="10">
                  <c:v>62.05</c:v>
                </c:pt>
                <c:pt idx="11">
                  <c:v>62.05</c:v>
                </c:pt>
                <c:pt idx="12">
                  <c:v>62.05</c:v>
                </c:pt>
                <c:pt idx="13">
                  <c:v>62.05</c:v>
                </c:pt>
                <c:pt idx="14">
                  <c:v>62.05</c:v>
                </c:pt>
                <c:pt idx="15">
                  <c:v>62.05</c:v>
                </c:pt>
                <c:pt idx="16">
                  <c:v>62.05</c:v>
                </c:pt>
                <c:pt idx="17">
                  <c:v>62.05</c:v>
                </c:pt>
                <c:pt idx="18">
                  <c:v>62.05</c:v>
                </c:pt>
                <c:pt idx="19">
                  <c:v>62.05</c:v>
                </c:pt>
                <c:pt idx="20">
                  <c:v>62.05</c:v>
                </c:pt>
                <c:pt idx="21">
                  <c:v>62.05</c:v>
                </c:pt>
                <c:pt idx="22">
                  <c:v>62.05</c:v>
                </c:pt>
                <c:pt idx="23">
                  <c:v>62.05</c:v>
                </c:pt>
                <c:pt idx="24">
                  <c:v>62.05</c:v>
                </c:pt>
                <c:pt idx="25">
                  <c:v>62.05</c:v>
                </c:pt>
                <c:pt idx="26">
                  <c:v>62.05</c:v>
                </c:pt>
                <c:pt idx="27">
                  <c:v>62.05</c:v>
                </c:pt>
                <c:pt idx="28">
                  <c:v>62.05</c:v>
                </c:pt>
                <c:pt idx="29">
                  <c:v>62.05</c:v>
                </c:pt>
                <c:pt idx="30">
                  <c:v>62.05</c:v>
                </c:pt>
                <c:pt idx="31">
                  <c:v>62.05</c:v>
                </c:pt>
                <c:pt idx="32">
                  <c:v>62.05</c:v>
                </c:pt>
                <c:pt idx="33">
                  <c:v>62.05</c:v>
                </c:pt>
                <c:pt idx="34">
                  <c:v>62.05</c:v>
                </c:pt>
                <c:pt idx="35">
                  <c:v>62.05</c:v>
                </c:pt>
                <c:pt idx="36">
                  <c:v>62.05</c:v>
                </c:pt>
                <c:pt idx="37">
                  <c:v>62.05</c:v>
                </c:pt>
                <c:pt idx="38">
                  <c:v>62.05</c:v>
                </c:pt>
                <c:pt idx="39">
                  <c:v>62.05</c:v>
                </c:pt>
                <c:pt idx="40">
                  <c:v>62.05</c:v>
                </c:pt>
                <c:pt idx="41">
                  <c:v>62.05</c:v>
                </c:pt>
                <c:pt idx="42">
                  <c:v>62.05</c:v>
                </c:pt>
                <c:pt idx="43">
                  <c:v>62.05</c:v>
                </c:pt>
                <c:pt idx="44">
                  <c:v>62.05</c:v>
                </c:pt>
                <c:pt idx="45">
                  <c:v>62.05</c:v>
                </c:pt>
                <c:pt idx="46">
                  <c:v>62.05</c:v>
                </c:pt>
                <c:pt idx="47">
                  <c:v>62.05</c:v>
                </c:pt>
                <c:pt idx="48">
                  <c:v>62.05</c:v>
                </c:pt>
                <c:pt idx="49">
                  <c:v>62.05</c:v>
                </c:pt>
                <c:pt idx="50">
                  <c:v>62.05</c:v>
                </c:pt>
                <c:pt idx="51">
                  <c:v>62.05</c:v>
                </c:pt>
                <c:pt idx="52">
                  <c:v>62.05</c:v>
                </c:pt>
                <c:pt idx="53">
                  <c:v>62.05</c:v>
                </c:pt>
                <c:pt idx="54">
                  <c:v>62.05</c:v>
                </c:pt>
                <c:pt idx="55">
                  <c:v>62.05</c:v>
                </c:pt>
                <c:pt idx="56">
                  <c:v>62.05</c:v>
                </c:pt>
                <c:pt idx="57">
                  <c:v>62.05</c:v>
                </c:pt>
                <c:pt idx="58">
                  <c:v>62.05</c:v>
                </c:pt>
                <c:pt idx="59">
                  <c:v>62.05</c:v>
                </c:pt>
                <c:pt idx="60">
                  <c:v>62.05</c:v>
                </c:pt>
                <c:pt idx="61">
                  <c:v>62.05</c:v>
                </c:pt>
                <c:pt idx="62">
                  <c:v>62.05</c:v>
                </c:pt>
                <c:pt idx="63">
                  <c:v>62.05</c:v>
                </c:pt>
                <c:pt idx="64">
                  <c:v>62.05</c:v>
                </c:pt>
                <c:pt idx="65">
                  <c:v>62.05</c:v>
                </c:pt>
                <c:pt idx="66">
                  <c:v>62.05</c:v>
                </c:pt>
                <c:pt idx="67">
                  <c:v>62.05</c:v>
                </c:pt>
                <c:pt idx="68">
                  <c:v>62.05</c:v>
                </c:pt>
                <c:pt idx="69">
                  <c:v>62.05</c:v>
                </c:pt>
                <c:pt idx="70">
                  <c:v>62.05</c:v>
                </c:pt>
                <c:pt idx="71">
                  <c:v>62.05</c:v>
                </c:pt>
                <c:pt idx="72">
                  <c:v>62.05</c:v>
                </c:pt>
                <c:pt idx="73">
                  <c:v>62.05</c:v>
                </c:pt>
                <c:pt idx="74">
                  <c:v>62.05</c:v>
                </c:pt>
                <c:pt idx="75">
                  <c:v>62.05</c:v>
                </c:pt>
                <c:pt idx="76">
                  <c:v>62.05</c:v>
                </c:pt>
                <c:pt idx="77">
                  <c:v>62.05</c:v>
                </c:pt>
                <c:pt idx="78">
                  <c:v>62.05</c:v>
                </c:pt>
                <c:pt idx="79">
                  <c:v>62.05</c:v>
                </c:pt>
                <c:pt idx="80">
                  <c:v>62.05</c:v>
                </c:pt>
                <c:pt idx="81">
                  <c:v>62.05</c:v>
                </c:pt>
                <c:pt idx="82">
                  <c:v>62.05</c:v>
                </c:pt>
                <c:pt idx="83">
                  <c:v>62.05</c:v>
                </c:pt>
                <c:pt idx="84">
                  <c:v>62.05</c:v>
                </c:pt>
                <c:pt idx="85">
                  <c:v>62.05</c:v>
                </c:pt>
                <c:pt idx="86">
                  <c:v>62.05</c:v>
                </c:pt>
                <c:pt idx="87">
                  <c:v>62.05</c:v>
                </c:pt>
                <c:pt idx="88">
                  <c:v>62.05</c:v>
                </c:pt>
                <c:pt idx="89">
                  <c:v>62.05</c:v>
                </c:pt>
                <c:pt idx="90">
                  <c:v>62.05</c:v>
                </c:pt>
                <c:pt idx="91">
                  <c:v>62.05</c:v>
                </c:pt>
                <c:pt idx="92">
                  <c:v>62.05</c:v>
                </c:pt>
                <c:pt idx="93">
                  <c:v>62.05</c:v>
                </c:pt>
                <c:pt idx="94">
                  <c:v>62.05</c:v>
                </c:pt>
                <c:pt idx="95">
                  <c:v>62.05</c:v>
                </c:pt>
                <c:pt idx="96">
                  <c:v>62.05</c:v>
                </c:pt>
                <c:pt idx="97">
                  <c:v>62.05</c:v>
                </c:pt>
                <c:pt idx="98">
                  <c:v>62.05</c:v>
                </c:pt>
                <c:pt idx="99">
                  <c:v>62.05</c:v>
                </c:pt>
                <c:pt idx="100">
                  <c:v>62.05</c:v>
                </c:pt>
                <c:pt idx="101">
                  <c:v>62.05</c:v>
                </c:pt>
                <c:pt idx="102">
                  <c:v>62.05</c:v>
                </c:pt>
                <c:pt idx="103">
                  <c:v>62.05</c:v>
                </c:pt>
                <c:pt idx="104">
                  <c:v>62.05</c:v>
                </c:pt>
                <c:pt idx="105">
                  <c:v>62.05</c:v>
                </c:pt>
                <c:pt idx="106">
                  <c:v>62.05</c:v>
                </c:pt>
                <c:pt idx="107">
                  <c:v>62.05</c:v>
                </c:pt>
                <c:pt idx="108">
                  <c:v>62.05</c:v>
                </c:pt>
                <c:pt idx="109">
                  <c:v>62.05</c:v>
                </c:pt>
                <c:pt idx="110">
                  <c:v>62.05</c:v>
                </c:pt>
                <c:pt idx="111">
                  <c:v>62.05</c:v>
                </c:pt>
                <c:pt idx="112">
                  <c:v>62.05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диаграмма'!$H$5:$H$117</c:f>
              <c:numCache>
                <c:formatCode>0,00</c:formatCode>
                <c:ptCount val="113"/>
                <c:pt idx="0">
                  <c:v>96</c:v>
                </c:pt>
                <c:pt idx="1">
                  <c:v>69.166666666666671</c:v>
                </c:pt>
                <c:pt idx="3">
                  <c:v>65</c:v>
                </c:pt>
                <c:pt idx="5">
                  <c:v>74.5</c:v>
                </c:pt>
                <c:pt idx="7">
                  <c:v>68</c:v>
                </c:pt>
                <c:pt idx="10">
                  <c:v>63</c:v>
                </c:pt>
                <c:pt idx="11">
                  <c:v>52</c:v>
                </c:pt>
                <c:pt idx="20">
                  <c:v>74</c:v>
                </c:pt>
                <c:pt idx="23">
                  <c:v>65.333333333333329</c:v>
                </c:pt>
                <c:pt idx="30" formatCode="Основной">
                  <c:v>66.5</c:v>
                </c:pt>
                <c:pt idx="31">
                  <c:v>47</c:v>
                </c:pt>
                <c:pt idx="32" formatCode="Основной">
                  <c:v>82.5</c:v>
                </c:pt>
                <c:pt idx="39">
                  <c:v>56.571428571428569</c:v>
                </c:pt>
                <c:pt idx="40">
                  <c:v>100</c:v>
                </c:pt>
                <c:pt idx="41">
                  <c:v>66</c:v>
                </c:pt>
                <c:pt idx="45">
                  <c:v>52</c:v>
                </c:pt>
                <c:pt idx="46">
                  <c:v>31</c:v>
                </c:pt>
                <c:pt idx="50">
                  <c:v>41</c:v>
                </c:pt>
                <c:pt idx="51" formatCode="Основной">
                  <c:v>42.5</c:v>
                </c:pt>
                <c:pt idx="52" formatCode="Основной">
                  <c:v>63.5</c:v>
                </c:pt>
                <c:pt idx="56" formatCode="Основной">
                  <c:v>64.25</c:v>
                </c:pt>
                <c:pt idx="57">
                  <c:v>62.5</c:v>
                </c:pt>
                <c:pt idx="62">
                  <c:v>92</c:v>
                </c:pt>
                <c:pt idx="63">
                  <c:v>57</c:v>
                </c:pt>
                <c:pt idx="65">
                  <c:v>45.5</c:v>
                </c:pt>
                <c:pt idx="70">
                  <c:v>59.424242424242429</c:v>
                </c:pt>
                <c:pt idx="71">
                  <c:v>72.5</c:v>
                </c:pt>
                <c:pt idx="73">
                  <c:v>66.666666666666671</c:v>
                </c:pt>
                <c:pt idx="74">
                  <c:v>60</c:v>
                </c:pt>
                <c:pt idx="82">
                  <c:v>46</c:v>
                </c:pt>
                <c:pt idx="83">
                  <c:v>68</c:v>
                </c:pt>
                <c:pt idx="85">
                  <c:v>52</c:v>
                </c:pt>
                <c:pt idx="87">
                  <c:v>40.5</c:v>
                </c:pt>
                <c:pt idx="90">
                  <c:v>64</c:v>
                </c:pt>
                <c:pt idx="93">
                  <c:v>69</c:v>
                </c:pt>
                <c:pt idx="94">
                  <c:v>58</c:v>
                </c:pt>
                <c:pt idx="99">
                  <c:v>57</c:v>
                </c:pt>
                <c:pt idx="102">
                  <c:v>59.166666666666664</c:v>
                </c:pt>
                <c:pt idx="103">
                  <c:v>78</c:v>
                </c:pt>
                <c:pt idx="107">
                  <c:v>37</c:v>
                </c:pt>
                <c:pt idx="108">
                  <c:v>62.5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диаграмма'!$M$6:$M$117</c:f>
              <c:numCache>
                <c:formatCode>Основной</c:formatCode>
                <c:ptCount val="112"/>
                <c:pt idx="0">
                  <c:v>57.26</c:v>
                </c:pt>
                <c:pt idx="1">
                  <c:v>57.26</c:v>
                </c:pt>
                <c:pt idx="2">
                  <c:v>57.26</c:v>
                </c:pt>
                <c:pt idx="3">
                  <c:v>57.26</c:v>
                </c:pt>
                <c:pt idx="4">
                  <c:v>57.26</c:v>
                </c:pt>
                <c:pt idx="5">
                  <c:v>57.26</c:v>
                </c:pt>
                <c:pt idx="6">
                  <c:v>57.26</c:v>
                </c:pt>
                <c:pt idx="7">
                  <c:v>57.26</c:v>
                </c:pt>
                <c:pt idx="8">
                  <c:v>57.26</c:v>
                </c:pt>
                <c:pt idx="9">
                  <c:v>57.26</c:v>
                </c:pt>
                <c:pt idx="10">
                  <c:v>57.26</c:v>
                </c:pt>
                <c:pt idx="11">
                  <c:v>57.26</c:v>
                </c:pt>
                <c:pt idx="12">
                  <c:v>57.26</c:v>
                </c:pt>
                <c:pt idx="13">
                  <c:v>57.26</c:v>
                </c:pt>
                <c:pt idx="14">
                  <c:v>57.26</c:v>
                </c:pt>
                <c:pt idx="15">
                  <c:v>57.26</c:v>
                </c:pt>
                <c:pt idx="16">
                  <c:v>57.26</c:v>
                </c:pt>
                <c:pt idx="17">
                  <c:v>57.26</c:v>
                </c:pt>
                <c:pt idx="18">
                  <c:v>57.26</c:v>
                </c:pt>
                <c:pt idx="19">
                  <c:v>57.26</c:v>
                </c:pt>
                <c:pt idx="20">
                  <c:v>57.26</c:v>
                </c:pt>
                <c:pt idx="21">
                  <c:v>57.26</c:v>
                </c:pt>
                <c:pt idx="22">
                  <c:v>57.26</c:v>
                </c:pt>
                <c:pt idx="23">
                  <c:v>57.26</c:v>
                </c:pt>
                <c:pt idx="24">
                  <c:v>57.26</c:v>
                </c:pt>
                <c:pt idx="25">
                  <c:v>57.26</c:v>
                </c:pt>
                <c:pt idx="26">
                  <c:v>57.26</c:v>
                </c:pt>
                <c:pt idx="27">
                  <c:v>57.26</c:v>
                </c:pt>
                <c:pt idx="28">
                  <c:v>57.26</c:v>
                </c:pt>
                <c:pt idx="29">
                  <c:v>57.26</c:v>
                </c:pt>
                <c:pt idx="30">
                  <c:v>57.26</c:v>
                </c:pt>
                <c:pt idx="31">
                  <c:v>57.26</c:v>
                </c:pt>
                <c:pt idx="32">
                  <c:v>57.26</c:v>
                </c:pt>
                <c:pt idx="33">
                  <c:v>57.26</c:v>
                </c:pt>
                <c:pt idx="34">
                  <c:v>57.26</c:v>
                </c:pt>
                <c:pt idx="35">
                  <c:v>57.26</c:v>
                </c:pt>
                <c:pt idx="36">
                  <c:v>57.26</c:v>
                </c:pt>
                <c:pt idx="37">
                  <c:v>57.26</c:v>
                </c:pt>
                <c:pt idx="38">
                  <c:v>57.26</c:v>
                </c:pt>
                <c:pt idx="39">
                  <c:v>57.26</c:v>
                </c:pt>
                <c:pt idx="40">
                  <c:v>57.26</c:v>
                </c:pt>
                <c:pt idx="41">
                  <c:v>57.26</c:v>
                </c:pt>
                <c:pt idx="42">
                  <c:v>57.26</c:v>
                </c:pt>
                <c:pt idx="43">
                  <c:v>57.26</c:v>
                </c:pt>
                <c:pt idx="44">
                  <c:v>57.26</c:v>
                </c:pt>
                <c:pt idx="45">
                  <c:v>57.26</c:v>
                </c:pt>
                <c:pt idx="46">
                  <c:v>57.26</c:v>
                </c:pt>
                <c:pt idx="47">
                  <c:v>57.26</c:v>
                </c:pt>
                <c:pt idx="48">
                  <c:v>57.26</c:v>
                </c:pt>
                <c:pt idx="49">
                  <c:v>57.26</c:v>
                </c:pt>
                <c:pt idx="50">
                  <c:v>57.26</c:v>
                </c:pt>
                <c:pt idx="51">
                  <c:v>57.26</c:v>
                </c:pt>
                <c:pt idx="52">
                  <c:v>57.26</c:v>
                </c:pt>
                <c:pt idx="53">
                  <c:v>57.26</c:v>
                </c:pt>
                <c:pt idx="54">
                  <c:v>57.26</c:v>
                </c:pt>
                <c:pt idx="55">
                  <c:v>57.26</c:v>
                </c:pt>
                <c:pt idx="56">
                  <c:v>57.26</c:v>
                </c:pt>
                <c:pt idx="57">
                  <c:v>57.26</c:v>
                </c:pt>
                <c:pt idx="58">
                  <c:v>57.26</c:v>
                </c:pt>
                <c:pt idx="59">
                  <c:v>57.26</c:v>
                </c:pt>
                <c:pt idx="60">
                  <c:v>57.26</c:v>
                </c:pt>
                <c:pt idx="61">
                  <c:v>57.26</c:v>
                </c:pt>
                <c:pt idx="62">
                  <c:v>57.26</c:v>
                </c:pt>
                <c:pt idx="63">
                  <c:v>57.26</c:v>
                </c:pt>
                <c:pt idx="64">
                  <c:v>57.26</c:v>
                </c:pt>
                <c:pt idx="65">
                  <c:v>57.26</c:v>
                </c:pt>
                <c:pt idx="66">
                  <c:v>57.26</c:v>
                </c:pt>
                <c:pt idx="67">
                  <c:v>57.26</c:v>
                </c:pt>
                <c:pt idx="68">
                  <c:v>57.26</c:v>
                </c:pt>
                <c:pt idx="69">
                  <c:v>57.26</c:v>
                </c:pt>
                <c:pt idx="70">
                  <c:v>57.26</c:v>
                </c:pt>
                <c:pt idx="71">
                  <c:v>57.26</c:v>
                </c:pt>
                <c:pt idx="72">
                  <c:v>57.26</c:v>
                </c:pt>
                <c:pt idx="73">
                  <c:v>57.26</c:v>
                </c:pt>
                <c:pt idx="74">
                  <c:v>57.26</c:v>
                </c:pt>
                <c:pt idx="75">
                  <c:v>57.26</c:v>
                </c:pt>
                <c:pt idx="76">
                  <c:v>57.26</c:v>
                </c:pt>
                <c:pt idx="77">
                  <c:v>57.26</c:v>
                </c:pt>
                <c:pt idx="78">
                  <c:v>57.26</c:v>
                </c:pt>
                <c:pt idx="79">
                  <c:v>57.26</c:v>
                </c:pt>
                <c:pt idx="80">
                  <c:v>57.26</c:v>
                </c:pt>
                <c:pt idx="81">
                  <c:v>57.26</c:v>
                </c:pt>
                <c:pt idx="82">
                  <c:v>57.26</c:v>
                </c:pt>
                <c:pt idx="83">
                  <c:v>57.26</c:v>
                </c:pt>
                <c:pt idx="84">
                  <c:v>57.26</c:v>
                </c:pt>
                <c:pt idx="85">
                  <c:v>57.26</c:v>
                </c:pt>
                <c:pt idx="86">
                  <c:v>57.26</c:v>
                </c:pt>
                <c:pt idx="87">
                  <c:v>57.26</c:v>
                </c:pt>
                <c:pt idx="88">
                  <c:v>57.26</c:v>
                </c:pt>
                <c:pt idx="89">
                  <c:v>57.26</c:v>
                </c:pt>
                <c:pt idx="90">
                  <c:v>57.26</c:v>
                </c:pt>
                <c:pt idx="91">
                  <c:v>57.26</c:v>
                </c:pt>
                <c:pt idx="92">
                  <c:v>57.26</c:v>
                </c:pt>
                <c:pt idx="93">
                  <c:v>57.26</c:v>
                </c:pt>
                <c:pt idx="94">
                  <c:v>57.26</c:v>
                </c:pt>
                <c:pt idx="95">
                  <c:v>57.26</c:v>
                </c:pt>
                <c:pt idx="96">
                  <c:v>57.26</c:v>
                </c:pt>
                <c:pt idx="97">
                  <c:v>57.26</c:v>
                </c:pt>
                <c:pt idx="98">
                  <c:v>57.26</c:v>
                </c:pt>
                <c:pt idx="99">
                  <c:v>57.26</c:v>
                </c:pt>
                <c:pt idx="100">
                  <c:v>57.26</c:v>
                </c:pt>
                <c:pt idx="101">
                  <c:v>57.26</c:v>
                </c:pt>
                <c:pt idx="102">
                  <c:v>57.26</c:v>
                </c:pt>
                <c:pt idx="103">
                  <c:v>57.26</c:v>
                </c:pt>
                <c:pt idx="104">
                  <c:v>57.26</c:v>
                </c:pt>
                <c:pt idx="105">
                  <c:v>57.26</c:v>
                </c:pt>
                <c:pt idx="106">
                  <c:v>57.26</c:v>
                </c:pt>
                <c:pt idx="107">
                  <c:v>57.26</c:v>
                </c:pt>
                <c:pt idx="108">
                  <c:v>57.26</c:v>
                </c:pt>
                <c:pt idx="109">
                  <c:v>57.26</c:v>
                </c:pt>
                <c:pt idx="110">
                  <c:v>57.26</c:v>
                </c:pt>
                <c:pt idx="111">
                  <c:v>57.26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диаграмма'!$L$6:$L$117</c:f>
              <c:numCache>
                <c:formatCode>0,00</c:formatCode>
                <c:ptCount val="112"/>
                <c:pt idx="0" formatCode="Основной">
                  <c:v>55.25</c:v>
                </c:pt>
                <c:pt idx="4">
                  <c:v>60</c:v>
                </c:pt>
                <c:pt idx="5">
                  <c:v>42</c:v>
                </c:pt>
                <c:pt idx="6">
                  <c:v>58</c:v>
                </c:pt>
                <c:pt idx="8">
                  <c:v>61</c:v>
                </c:pt>
                <c:pt idx="9">
                  <c:v>59</c:v>
                </c:pt>
                <c:pt idx="12">
                  <c:v>47</c:v>
                </c:pt>
                <c:pt idx="13">
                  <c:v>60</c:v>
                </c:pt>
                <c:pt idx="14">
                  <c:v>67</c:v>
                </c:pt>
                <c:pt idx="16">
                  <c:v>52</c:v>
                </c:pt>
                <c:pt idx="19">
                  <c:v>66</c:v>
                </c:pt>
                <c:pt idx="20">
                  <c:v>62</c:v>
                </c:pt>
                <c:pt idx="22">
                  <c:v>51</c:v>
                </c:pt>
                <c:pt idx="23">
                  <c:v>56</c:v>
                </c:pt>
                <c:pt idx="25">
                  <c:v>42</c:v>
                </c:pt>
                <c:pt idx="33">
                  <c:v>52</c:v>
                </c:pt>
                <c:pt idx="37">
                  <c:v>54</c:v>
                </c:pt>
                <c:pt idx="38">
                  <c:v>68.625</c:v>
                </c:pt>
                <c:pt idx="40">
                  <c:v>67</c:v>
                </c:pt>
                <c:pt idx="41">
                  <c:v>89.5</c:v>
                </c:pt>
                <c:pt idx="48">
                  <c:v>59</c:v>
                </c:pt>
                <c:pt idx="51">
                  <c:v>59</c:v>
                </c:pt>
                <c:pt idx="55" formatCode="Основной">
                  <c:v>62.25</c:v>
                </c:pt>
                <c:pt idx="60">
                  <c:v>55</c:v>
                </c:pt>
                <c:pt idx="62">
                  <c:v>67</c:v>
                </c:pt>
                <c:pt idx="65">
                  <c:v>44</c:v>
                </c:pt>
                <c:pt idx="66">
                  <c:v>83</c:v>
                </c:pt>
                <c:pt idx="69">
                  <c:v>57.53846153846154</c:v>
                </c:pt>
                <c:pt idx="70">
                  <c:v>73</c:v>
                </c:pt>
                <c:pt idx="72">
                  <c:v>27</c:v>
                </c:pt>
                <c:pt idx="73">
                  <c:v>48</c:v>
                </c:pt>
                <c:pt idx="74">
                  <c:v>34</c:v>
                </c:pt>
                <c:pt idx="76">
                  <c:v>63</c:v>
                </c:pt>
                <c:pt idx="79">
                  <c:v>74</c:v>
                </c:pt>
                <c:pt idx="82">
                  <c:v>57</c:v>
                </c:pt>
                <c:pt idx="86">
                  <c:v>56</c:v>
                </c:pt>
                <c:pt idx="89">
                  <c:v>69</c:v>
                </c:pt>
                <c:pt idx="90">
                  <c:v>59</c:v>
                </c:pt>
                <c:pt idx="91">
                  <c:v>63</c:v>
                </c:pt>
                <c:pt idx="96">
                  <c:v>62</c:v>
                </c:pt>
                <c:pt idx="99">
                  <c:v>63</c:v>
                </c:pt>
                <c:pt idx="101" formatCode="Основной">
                  <c:v>62.75</c:v>
                </c:pt>
                <c:pt idx="106">
                  <c:v>64</c:v>
                </c:pt>
                <c:pt idx="107">
                  <c:v>48</c:v>
                </c:pt>
                <c:pt idx="109">
                  <c:v>47</c:v>
                </c:pt>
                <c:pt idx="110">
                  <c:v>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диаграмма'!$Q$6:$Q$117</c:f>
              <c:numCache>
                <c:formatCode>Основной</c:formatCode>
                <c:ptCount val="112"/>
                <c:pt idx="0">
                  <c:v>56.19</c:v>
                </c:pt>
                <c:pt idx="1">
                  <c:v>56.19</c:v>
                </c:pt>
                <c:pt idx="2">
                  <c:v>56.19</c:v>
                </c:pt>
                <c:pt idx="3">
                  <c:v>56.19</c:v>
                </c:pt>
                <c:pt idx="4">
                  <c:v>56.19</c:v>
                </c:pt>
                <c:pt idx="5">
                  <c:v>56.19</c:v>
                </c:pt>
                <c:pt idx="6">
                  <c:v>56.19</c:v>
                </c:pt>
                <c:pt idx="7">
                  <c:v>56.19</c:v>
                </c:pt>
                <c:pt idx="8">
                  <c:v>56.19</c:v>
                </c:pt>
                <c:pt idx="9">
                  <c:v>56.19</c:v>
                </c:pt>
                <c:pt idx="10">
                  <c:v>56.19</c:v>
                </c:pt>
                <c:pt idx="11">
                  <c:v>56.19</c:v>
                </c:pt>
                <c:pt idx="12">
                  <c:v>56.19</c:v>
                </c:pt>
                <c:pt idx="13">
                  <c:v>56.19</c:v>
                </c:pt>
                <c:pt idx="14">
                  <c:v>56.19</c:v>
                </c:pt>
                <c:pt idx="15">
                  <c:v>56.19</c:v>
                </c:pt>
                <c:pt idx="16">
                  <c:v>56.19</c:v>
                </c:pt>
                <c:pt idx="17">
                  <c:v>56.19</c:v>
                </c:pt>
                <c:pt idx="18">
                  <c:v>56.19</c:v>
                </c:pt>
                <c:pt idx="19">
                  <c:v>56.19</c:v>
                </c:pt>
                <c:pt idx="20">
                  <c:v>56.19</c:v>
                </c:pt>
                <c:pt idx="21">
                  <c:v>56.19</c:v>
                </c:pt>
                <c:pt idx="22">
                  <c:v>56.19</c:v>
                </c:pt>
                <c:pt idx="23">
                  <c:v>56.19</c:v>
                </c:pt>
                <c:pt idx="24">
                  <c:v>56.19</c:v>
                </c:pt>
                <c:pt idx="25">
                  <c:v>56.19</c:v>
                </c:pt>
                <c:pt idx="26">
                  <c:v>56.19</c:v>
                </c:pt>
                <c:pt idx="27">
                  <c:v>56.19</c:v>
                </c:pt>
                <c:pt idx="28">
                  <c:v>56.19</c:v>
                </c:pt>
                <c:pt idx="29">
                  <c:v>56.19</c:v>
                </c:pt>
                <c:pt idx="30">
                  <c:v>56.19</c:v>
                </c:pt>
                <c:pt idx="31">
                  <c:v>56.19</c:v>
                </c:pt>
                <c:pt idx="32">
                  <c:v>56.19</c:v>
                </c:pt>
                <c:pt idx="33">
                  <c:v>56.19</c:v>
                </c:pt>
                <c:pt idx="34">
                  <c:v>56.19</c:v>
                </c:pt>
                <c:pt idx="35">
                  <c:v>56.19</c:v>
                </c:pt>
                <c:pt idx="36">
                  <c:v>56.19</c:v>
                </c:pt>
                <c:pt idx="37">
                  <c:v>56.19</c:v>
                </c:pt>
                <c:pt idx="38">
                  <c:v>56.19</c:v>
                </c:pt>
                <c:pt idx="39">
                  <c:v>56.19</c:v>
                </c:pt>
                <c:pt idx="40">
                  <c:v>56.19</c:v>
                </c:pt>
                <c:pt idx="41">
                  <c:v>56.19</c:v>
                </c:pt>
                <c:pt idx="42">
                  <c:v>56.19</c:v>
                </c:pt>
                <c:pt idx="43">
                  <c:v>56.19</c:v>
                </c:pt>
                <c:pt idx="44">
                  <c:v>56.19</c:v>
                </c:pt>
                <c:pt idx="45">
                  <c:v>56.19</c:v>
                </c:pt>
                <c:pt idx="46">
                  <c:v>56.19</c:v>
                </c:pt>
                <c:pt idx="47">
                  <c:v>56.19</c:v>
                </c:pt>
                <c:pt idx="48">
                  <c:v>56.19</c:v>
                </c:pt>
                <c:pt idx="49">
                  <c:v>56.19</c:v>
                </c:pt>
                <c:pt idx="50">
                  <c:v>56.19</c:v>
                </c:pt>
                <c:pt idx="51">
                  <c:v>56.19</c:v>
                </c:pt>
                <c:pt idx="52">
                  <c:v>56.19</c:v>
                </c:pt>
                <c:pt idx="53">
                  <c:v>56.19</c:v>
                </c:pt>
                <c:pt idx="54">
                  <c:v>56.19</c:v>
                </c:pt>
                <c:pt idx="55">
                  <c:v>56.19</c:v>
                </c:pt>
                <c:pt idx="56">
                  <c:v>56.19</c:v>
                </c:pt>
                <c:pt idx="57">
                  <c:v>56.19</c:v>
                </c:pt>
                <c:pt idx="58">
                  <c:v>56.19</c:v>
                </c:pt>
                <c:pt idx="59">
                  <c:v>56.19</c:v>
                </c:pt>
                <c:pt idx="60">
                  <c:v>56.19</c:v>
                </c:pt>
                <c:pt idx="61">
                  <c:v>56.19</c:v>
                </c:pt>
                <c:pt idx="62">
                  <c:v>56.19</c:v>
                </c:pt>
                <c:pt idx="63">
                  <c:v>56.19</c:v>
                </c:pt>
                <c:pt idx="64">
                  <c:v>56.19</c:v>
                </c:pt>
                <c:pt idx="65">
                  <c:v>56.19</c:v>
                </c:pt>
                <c:pt idx="66">
                  <c:v>56.19</c:v>
                </c:pt>
                <c:pt idx="67">
                  <c:v>56.19</c:v>
                </c:pt>
                <c:pt idx="68">
                  <c:v>56.19</c:v>
                </c:pt>
                <c:pt idx="69">
                  <c:v>56.19</c:v>
                </c:pt>
                <c:pt idx="70">
                  <c:v>56.19</c:v>
                </c:pt>
                <c:pt idx="71">
                  <c:v>56.19</c:v>
                </c:pt>
                <c:pt idx="72">
                  <c:v>56.19</c:v>
                </c:pt>
                <c:pt idx="73">
                  <c:v>56.19</c:v>
                </c:pt>
                <c:pt idx="74">
                  <c:v>56.19</c:v>
                </c:pt>
                <c:pt idx="75">
                  <c:v>56.19</c:v>
                </c:pt>
                <c:pt idx="76">
                  <c:v>56.19</c:v>
                </c:pt>
                <c:pt idx="77">
                  <c:v>56.19</c:v>
                </c:pt>
                <c:pt idx="78">
                  <c:v>56.19</c:v>
                </c:pt>
                <c:pt idx="79">
                  <c:v>56.19</c:v>
                </c:pt>
                <c:pt idx="80">
                  <c:v>56.19</c:v>
                </c:pt>
                <c:pt idx="81">
                  <c:v>56.19</c:v>
                </c:pt>
                <c:pt idx="82">
                  <c:v>56.19</c:v>
                </c:pt>
                <c:pt idx="83">
                  <c:v>56.19</c:v>
                </c:pt>
                <c:pt idx="84">
                  <c:v>56.19</c:v>
                </c:pt>
                <c:pt idx="85">
                  <c:v>56.19</c:v>
                </c:pt>
                <c:pt idx="86">
                  <c:v>56.19</c:v>
                </c:pt>
                <c:pt idx="87">
                  <c:v>56.19</c:v>
                </c:pt>
                <c:pt idx="88">
                  <c:v>56.19</c:v>
                </c:pt>
                <c:pt idx="89">
                  <c:v>56.19</c:v>
                </c:pt>
                <c:pt idx="90">
                  <c:v>56.19</c:v>
                </c:pt>
                <c:pt idx="91">
                  <c:v>56.19</c:v>
                </c:pt>
                <c:pt idx="92">
                  <c:v>56.19</c:v>
                </c:pt>
                <c:pt idx="93">
                  <c:v>56.19</c:v>
                </c:pt>
                <c:pt idx="94">
                  <c:v>56.19</c:v>
                </c:pt>
                <c:pt idx="95">
                  <c:v>56.19</c:v>
                </c:pt>
                <c:pt idx="96">
                  <c:v>56.19</c:v>
                </c:pt>
                <c:pt idx="97">
                  <c:v>56.19</c:v>
                </c:pt>
                <c:pt idx="98">
                  <c:v>56.19</c:v>
                </c:pt>
                <c:pt idx="99">
                  <c:v>56.19</c:v>
                </c:pt>
                <c:pt idx="100">
                  <c:v>56.19</c:v>
                </c:pt>
                <c:pt idx="101">
                  <c:v>56.19</c:v>
                </c:pt>
                <c:pt idx="102">
                  <c:v>56.19</c:v>
                </c:pt>
                <c:pt idx="103">
                  <c:v>56.19</c:v>
                </c:pt>
                <c:pt idx="104">
                  <c:v>56.19</c:v>
                </c:pt>
                <c:pt idx="105">
                  <c:v>56.19</c:v>
                </c:pt>
                <c:pt idx="106">
                  <c:v>56.19</c:v>
                </c:pt>
                <c:pt idx="107">
                  <c:v>56.19</c:v>
                </c:pt>
                <c:pt idx="108">
                  <c:v>56.19</c:v>
                </c:pt>
                <c:pt idx="109">
                  <c:v>56.19</c:v>
                </c:pt>
                <c:pt idx="110">
                  <c:v>56.19</c:v>
                </c:pt>
                <c:pt idx="111">
                  <c:v>56.19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5B40D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диаграмма'!$P$6:$P$117</c:f>
              <c:numCache>
                <c:formatCode>0,00</c:formatCode>
                <c:ptCount val="112"/>
                <c:pt idx="0">
                  <c:v>54.166666666666664</c:v>
                </c:pt>
                <c:pt idx="1">
                  <c:v>69</c:v>
                </c:pt>
                <c:pt idx="3">
                  <c:v>54</c:v>
                </c:pt>
                <c:pt idx="4">
                  <c:v>47</c:v>
                </c:pt>
                <c:pt idx="5">
                  <c:v>50</c:v>
                </c:pt>
                <c:pt idx="6">
                  <c:v>52</c:v>
                </c:pt>
                <c:pt idx="7">
                  <c:v>53</c:v>
                </c:pt>
                <c:pt idx="9">
                  <c:v>54.4</c:v>
                </c:pt>
                <c:pt idx="13">
                  <c:v>67</c:v>
                </c:pt>
                <c:pt idx="16">
                  <c:v>61</c:v>
                </c:pt>
                <c:pt idx="17">
                  <c:v>68</c:v>
                </c:pt>
                <c:pt idx="18">
                  <c:v>14</c:v>
                </c:pt>
                <c:pt idx="20">
                  <c:v>62</c:v>
                </c:pt>
                <c:pt idx="22">
                  <c:v>100</c:v>
                </c:pt>
                <c:pt idx="24">
                  <c:v>100</c:v>
                </c:pt>
                <c:pt idx="38" formatCode="Основной">
                  <c:v>64.75</c:v>
                </c:pt>
                <c:pt idx="40">
                  <c:v>71.5</c:v>
                </c:pt>
                <c:pt idx="41">
                  <c:v>69</c:v>
                </c:pt>
                <c:pt idx="43">
                  <c:v>55.5</c:v>
                </c:pt>
                <c:pt idx="45">
                  <c:v>45</c:v>
                </c:pt>
                <c:pt idx="46">
                  <c:v>74</c:v>
                </c:pt>
                <c:pt idx="47">
                  <c:v>83</c:v>
                </c:pt>
                <c:pt idx="51">
                  <c:v>83</c:v>
                </c:pt>
                <c:pt idx="52">
                  <c:v>37</c:v>
                </c:pt>
                <c:pt idx="55">
                  <c:v>50.1</c:v>
                </c:pt>
                <c:pt idx="60">
                  <c:v>54</c:v>
                </c:pt>
                <c:pt idx="61">
                  <c:v>57.5</c:v>
                </c:pt>
                <c:pt idx="62">
                  <c:v>62.5</c:v>
                </c:pt>
                <c:pt idx="65">
                  <c:v>59.5</c:v>
                </c:pt>
                <c:pt idx="68">
                  <c:v>17</c:v>
                </c:pt>
                <c:pt idx="69">
                  <c:v>54.806249999999999</c:v>
                </c:pt>
                <c:pt idx="70">
                  <c:v>53.8</c:v>
                </c:pt>
                <c:pt idx="72">
                  <c:v>62.7</c:v>
                </c:pt>
                <c:pt idx="73">
                  <c:v>43</c:v>
                </c:pt>
                <c:pt idx="76">
                  <c:v>45</c:v>
                </c:pt>
                <c:pt idx="77">
                  <c:v>54.8</c:v>
                </c:pt>
                <c:pt idx="81">
                  <c:v>57</c:v>
                </c:pt>
                <c:pt idx="84">
                  <c:v>83</c:v>
                </c:pt>
                <c:pt idx="85">
                  <c:v>43.5</c:v>
                </c:pt>
                <c:pt idx="86">
                  <c:v>62.3</c:v>
                </c:pt>
                <c:pt idx="87">
                  <c:v>47</c:v>
                </c:pt>
                <c:pt idx="89">
                  <c:v>56</c:v>
                </c:pt>
                <c:pt idx="90">
                  <c:v>54.8</c:v>
                </c:pt>
                <c:pt idx="93">
                  <c:v>64</c:v>
                </c:pt>
                <c:pt idx="95">
                  <c:v>51</c:v>
                </c:pt>
                <c:pt idx="99">
                  <c:v>47</c:v>
                </c:pt>
                <c:pt idx="100">
                  <c:v>52</c:v>
                </c:pt>
                <c:pt idx="101">
                  <c:v>60</c:v>
                </c:pt>
                <c:pt idx="106">
                  <c:v>40</c:v>
                </c:pt>
                <c:pt idx="107">
                  <c:v>87</c:v>
                </c:pt>
                <c:pt idx="109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диаграмма'!$U$6:$U$117</c:f>
              <c:numCache>
                <c:formatCode>0,00</c:formatCode>
                <c:ptCount val="112"/>
                <c:pt idx="0" formatCode="Основной">
                  <c:v>54.32</c:v>
                </c:pt>
                <c:pt idx="1">
                  <c:v>54.32</c:v>
                </c:pt>
                <c:pt idx="2">
                  <c:v>54.32</c:v>
                </c:pt>
                <c:pt idx="3">
                  <c:v>54.32</c:v>
                </c:pt>
                <c:pt idx="4">
                  <c:v>54.32</c:v>
                </c:pt>
                <c:pt idx="5">
                  <c:v>54.32</c:v>
                </c:pt>
                <c:pt idx="6">
                  <c:v>54.32</c:v>
                </c:pt>
                <c:pt idx="7">
                  <c:v>54.32</c:v>
                </c:pt>
                <c:pt idx="8">
                  <c:v>54.32</c:v>
                </c:pt>
                <c:pt idx="9">
                  <c:v>54.32</c:v>
                </c:pt>
                <c:pt idx="10">
                  <c:v>54.32</c:v>
                </c:pt>
                <c:pt idx="11">
                  <c:v>54.32</c:v>
                </c:pt>
                <c:pt idx="12">
                  <c:v>54.32</c:v>
                </c:pt>
                <c:pt idx="13">
                  <c:v>54.32</c:v>
                </c:pt>
                <c:pt idx="14">
                  <c:v>54.32</c:v>
                </c:pt>
                <c:pt idx="15">
                  <c:v>54.32</c:v>
                </c:pt>
                <c:pt idx="16">
                  <c:v>54.32</c:v>
                </c:pt>
                <c:pt idx="17">
                  <c:v>54.32</c:v>
                </c:pt>
                <c:pt idx="18">
                  <c:v>54.32</c:v>
                </c:pt>
                <c:pt idx="19">
                  <c:v>54.32</c:v>
                </c:pt>
                <c:pt idx="20">
                  <c:v>54.32</c:v>
                </c:pt>
                <c:pt idx="21">
                  <c:v>54.32</c:v>
                </c:pt>
                <c:pt idx="22">
                  <c:v>54.32</c:v>
                </c:pt>
                <c:pt idx="23">
                  <c:v>54.32</c:v>
                </c:pt>
                <c:pt idx="24">
                  <c:v>54.32</c:v>
                </c:pt>
                <c:pt idx="25">
                  <c:v>54.32</c:v>
                </c:pt>
                <c:pt idx="26">
                  <c:v>54.32</c:v>
                </c:pt>
                <c:pt idx="27">
                  <c:v>54.32</c:v>
                </c:pt>
                <c:pt idx="28">
                  <c:v>54.32</c:v>
                </c:pt>
                <c:pt idx="29">
                  <c:v>54.32</c:v>
                </c:pt>
                <c:pt idx="30">
                  <c:v>54.32</c:v>
                </c:pt>
                <c:pt idx="31">
                  <c:v>54.32</c:v>
                </c:pt>
                <c:pt idx="32">
                  <c:v>54.32</c:v>
                </c:pt>
                <c:pt idx="33">
                  <c:v>54.32</c:v>
                </c:pt>
                <c:pt idx="34">
                  <c:v>54.32</c:v>
                </c:pt>
                <c:pt idx="35">
                  <c:v>54.32</c:v>
                </c:pt>
                <c:pt idx="36">
                  <c:v>54.32</c:v>
                </c:pt>
                <c:pt idx="37">
                  <c:v>54.32</c:v>
                </c:pt>
                <c:pt idx="38">
                  <c:v>54.32</c:v>
                </c:pt>
                <c:pt idx="39">
                  <c:v>54.32</c:v>
                </c:pt>
                <c:pt idx="40">
                  <c:v>54.32</c:v>
                </c:pt>
                <c:pt idx="41">
                  <c:v>54.32</c:v>
                </c:pt>
                <c:pt idx="42">
                  <c:v>54.32</c:v>
                </c:pt>
                <c:pt idx="43">
                  <c:v>54.32</c:v>
                </c:pt>
                <c:pt idx="44">
                  <c:v>54.32</c:v>
                </c:pt>
                <c:pt idx="45">
                  <c:v>54.32</c:v>
                </c:pt>
                <c:pt idx="46">
                  <c:v>54.32</c:v>
                </c:pt>
                <c:pt idx="47">
                  <c:v>54.32</c:v>
                </c:pt>
                <c:pt idx="48">
                  <c:v>54.32</c:v>
                </c:pt>
                <c:pt idx="49">
                  <c:v>54.32</c:v>
                </c:pt>
                <c:pt idx="50">
                  <c:v>54.32</c:v>
                </c:pt>
                <c:pt idx="51">
                  <c:v>54.32</c:v>
                </c:pt>
                <c:pt idx="52">
                  <c:v>54.32</c:v>
                </c:pt>
                <c:pt idx="53">
                  <c:v>54.32</c:v>
                </c:pt>
                <c:pt idx="54">
                  <c:v>54.32</c:v>
                </c:pt>
                <c:pt idx="55">
                  <c:v>54.32</c:v>
                </c:pt>
                <c:pt idx="56">
                  <c:v>54.32</c:v>
                </c:pt>
                <c:pt idx="57">
                  <c:v>54.32</c:v>
                </c:pt>
                <c:pt idx="58">
                  <c:v>54.32</c:v>
                </c:pt>
                <c:pt idx="59">
                  <c:v>54.32</c:v>
                </c:pt>
                <c:pt idx="60">
                  <c:v>54.32</c:v>
                </c:pt>
                <c:pt idx="61">
                  <c:v>54.32</c:v>
                </c:pt>
                <c:pt idx="62">
                  <c:v>54.32</c:v>
                </c:pt>
                <c:pt idx="63">
                  <c:v>54.32</c:v>
                </c:pt>
                <c:pt idx="64">
                  <c:v>54.32</c:v>
                </c:pt>
                <c:pt idx="65">
                  <c:v>54.32</c:v>
                </c:pt>
                <c:pt idx="66">
                  <c:v>54.32</c:v>
                </c:pt>
                <c:pt idx="67">
                  <c:v>54.32</c:v>
                </c:pt>
                <c:pt idx="68">
                  <c:v>54.32</c:v>
                </c:pt>
                <c:pt idx="69">
                  <c:v>54.32</c:v>
                </c:pt>
                <c:pt idx="70">
                  <c:v>54.32</c:v>
                </c:pt>
                <c:pt idx="71">
                  <c:v>54.32</c:v>
                </c:pt>
                <c:pt idx="72">
                  <c:v>54.32</c:v>
                </c:pt>
                <c:pt idx="73">
                  <c:v>54.32</c:v>
                </c:pt>
                <c:pt idx="74">
                  <c:v>54.32</c:v>
                </c:pt>
                <c:pt idx="75">
                  <c:v>54.32</c:v>
                </c:pt>
                <c:pt idx="76">
                  <c:v>54.32</c:v>
                </c:pt>
                <c:pt idx="77">
                  <c:v>54.32</c:v>
                </c:pt>
                <c:pt idx="78">
                  <c:v>54.32</c:v>
                </c:pt>
                <c:pt idx="79">
                  <c:v>54.32</c:v>
                </c:pt>
                <c:pt idx="80">
                  <c:v>54.32</c:v>
                </c:pt>
                <c:pt idx="81">
                  <c:v>54.32</c:v>
                </c:pt>
                <c:pt idx="82">
                  <c:v>54.32</c:v>
                </c:pt>
                <c:pt idx="83">
                  <c:v>54.32</c:v>
                </c:pt>
                <c:pt idx="84">
                  <c:v>54.32</c:v>
                </c:pt>
                <c:pt idx="85">
                  <c:v>54.32</c:v>
                </c:pt>
                <c:pt idx="86">
                  <c:v>54.32</c:v>
                </c:pt>
                <c:pt idx="87">
                  <c:v>54.32</c:v>
                </c:pt>
                <c:pt idx="88">
                  <c:v>54.32</c:v>
                </c:pt>
                <c:pt idx="89">
                  <c:v>54.32</c:v>
                </c:pt>
                <c:pt idx="90">
                  <c:v>54.32</c:v>
                </c:pt>
                <c:pt idx="91">
                  <c:v>54.32</c:v>
                </c:pt>
                <c:pt idx="92">
                  <c:v>54.32</c:v>
                </c:pt>
                <c:pt idx="93">
                  <c:v>54.32</c:v>
                </c:pt>
                <c:pt idx="94">
                  <c:v>54.32</c:v>
                </c:pt>
                <c:pt idx="95">
                  <c:v>54.32</c:v>
                </c:pt>
                <c:pt idx="96">
                  <c:v>54.32</c:v>
                </c:pt>
                <c:pt idx="97">
                  <c:v>54.32</c:v>
                </c:pt>
                <c:pt idx="98">
                  <c:v>54.32</c:v>
                </c:pt>
                <c:pt idx="99">
                  <c:v>54.32</c:v>
                </c:pt>
                <c:pt idx="100">
                  <c:v>54.32</c:v>
                </c:pt>
                <c:pt idx="101">
                  <c:v>54.32</c:v>
                </c:pt>
                <c:pt idx="102">
                  <c:v>54.32</c:v>
                </c:pt>
                <c:pt idx="103">
                  <c:v>54.32</c:v>
                </c:pt>
                <c:pt idx="104">
                  <c:v>54.32</c:v>
                </c:pt>
                <c:pt idx="105">
                  <c:v>54.32</c:v>
                </c:pt>
                <c:pt idx="106">
                  <c:v>54.32</c:v>
                </c:pt>
                <c:pt idx="107">
                  <c:v>54.32</c:v>
                </c:pt>
                <c:pt idx="108">
                  <c:v>54.32</c:v>
                </c:pt>
                <c:pt idx="109">
                  <c:v>54.32</c:v>
                </c:pt>
                <c:pt idx="110">
                  <c:v>54.32</c:v>
                </c:pt>
                <c:pt idx="111">
                  <c:v>54.32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диаграмма'!$T$6:$T$117</c:f>
              <c:numCache>
                <c:formatCode>0,00</c:formatCode>
                <c:ptCount val="112"/>
                <c:pt idx="0">
                  <c:v>64.333333333333329</c:v>
                </c:pt>
                <c:pt idx="3">
                  <c:v>78</c:v>
                </c:pt>
                <c:pt idx="4">
                  <c:v>62</c:v>
                </c:pt>
                <c:pt idx="5">
                  <c:v>53</c:v>
                </c:pt>
                <c:pt idx="9">
                  <c:v>53.633333333333326</c:v>
                </c:pt>
                <c:pt idx="10">
                  <c:v>56</c:v>
                </c:pt>
                <c:pt idx="13">
                  <c:v>50</c:v>
                </c:pt>
                <c:pt idx="17">
                  <c:v>54.666666666666664</c:v>
                </c:pt>
                <c:pt idx="19">
                  <c:v>57</c:v>
                </c:pt>
                <c:pt idx="20">
                  <c:v>50.5</c:v>
                </c:pt>
                <c:pt idx="22">
                  <c:v>50.75</c:v>
                </c:pt>
                <c:pt idx="23">
                  <c:v>49</c:v>
                </c:pt>
                <c:pt idx="25">
                  <c:v>56.5</c:v>
                </c:pt>
                <c:pt idx="28">
                  <c:v>60.5</c:v>
                </c:pt>
                <c:pt idx="35">
                  <c:v>37</c:v>
                </c:pt>
                <c:pt idx="38">
                  <c:v>60.111111111111107</c:v>
                </c:pt>
                <c:pt idx="39">
                  <c:v>60.666666666666664</c:v>
                </c:pt>
                <c:pt idx="40">
                  <c:v>58</c:v>
                </c:pt>
                <c:pt idx="43">
                  <c:v>64</c:v>
                </c:pt>
                <c:pt idx="44">
                  <c:v>58</c:v>
                </c:pt>
                <c:pt idx="52">
                  <c:v>51</c:v>
                </c:pt>
                <c:pt idx="54">
                  <c:v>69</c:v>
                </c:pt>
                <c:pt idx="55" formatCode="Основной">
                  <c:v>55.75</c:v>
                </c:pt>
                <c:pt idx="57">
                  <c:v>69</c:v>
                </c:pt>
                <c:pt idx="60">
                  <c:v>56</c:v>
                </c:pt>
                <c:pt idx="64">
                  <c:v>46</c:v>
                </c:pt>
                <c:pt idx="66">
                  <c:v>52</c:v>
                </c:pt>
                <c:pt idx="69">
                  <c:v>51.410714285714285</c:v>
                </c:pt>
                <c:pt idx="72">
                  <c:v>61</c:v>
                </c:pt>
                <c:pt idx="73">
                  <c:v>49</c:v>
                </c:pt>
                <c:pt idx="74">
                  <c:v>50</c:v>
                </c:pt>
                <c:pt idx="75">
                  <c:v>64</c:v>
                </c:pt>
                <c:pt idx="77">
                  <c:v>64</c:v>
                </c:pt>
                <c:pt idx="81">
                  <c:v>52.5</c:v>
                </c:pt>
                <c:pt idx="83">
                  <c:v>64</c:v>
                </c:pt>
                <c:pt idx="84">
                  <c:v>66</c:v>
                </c:pt>
                <c:pt idx="87">
                  <c:v>46.25</c:v>
                </c:pt>
                <c:pt idx="90">
                  <c:v>24</c:v>
                </c:pt>
                <c:pt idx="94">
                  <c:v>47.5</c:v>
                </c:pt>
                <c:pt idx="95">
                  <c:v>49.5</c:v>
                </c:pt>
                <c:pt idx="96">
                  <c:v>39</c:v>
                </c:pt>
                <c:pt idx="98">
                  <c:v>43</c:v>
                </c:pt>
                <c:pt idx="101">
                  <c:v>56.5</c:v>
                </c:pt>
                <c:pt idx="106">
                  <c:v>53</c:v>
                </c:pt>
                <c:pt idx="107">
                  <c:v>68</c:v>
                </c:pt>
                <c:pt idx="109">
                  <c:v>68</c:v>
                </c:pt>
                <c:pt idx="111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диаграмма'!$Y$6:$Y$117</c:f>
              <c:numCache>
                <c:formatCode>0,00</c:formatCode>
                <c:ptCount val="112"/>
                <c:pt idx="0">
                  <c:v>53.2</c:v>
                </c:pt>
                <c:pt idx="1">
                  <c:v>53.2</c:v>
                </c:pt>
                <c:pt idx="2">
                  <c:v>53.2</c:v>
                </c:pt>
                <c:pt idx="3">
                  <c:v>53.2</c:v>
                </c:pt>
                <c:pt idx="4">
                  <c:v>53.2</c:v>
                </c:pt>
                <c:pt idx="5">
                  <c:v>53.2</c:v>
                </c:pt>
                <c:pt idx="6">
                  <c:v>53.2</c:v>
                </c:pt>
                <c:pt idx="7">
                  <c:v>53.2</c:v>
                </c:pt>
                <c:pt idx="8">
                  <c:v>53.2</c:v>
                </c:pt>
                <c:pt idx="9">
                  <c:v>53.2</c:v>
                </c:pt>
                <c:pt idx="10">
                  <c:v>53.2</c:v>
                </c:pt>
                <c:pt idx="11">
                  <c:v>53.2</c:v>
                </c:pt>
                <c:pt idx="12">
                  <c:v>53.2</c:v>
                </c:pt>
                <c:pt idx="13">
                  <c:v>53.2</c:v>
                </c:pt>
                <c:pt idx="14">
                  <c:v>53.2</c:v>
                </c:pt>
                <c:pt idx="15">
                  <c:v>53.2</c:v>
                </c:pt>
                <c:pt idx="16">
                  <c:v>53.2</c:v>
                </c:pt>
                <c:pt idx="17">
                  <c:v>53.2</c:v>
                </c:pt>
                <c:pt idx="18">
                  <c:v>53.2</c:v>
                </c:pt>
                <c:pt idx="19">
                  <c:v>53.2</c:v>
                </c:pt>
                <c:pt idx="20">
                  <c:v>53.2</c:v>
                </c:pt>
                <c:pt idx="21">
                  <c:v>53.2</c:v>
                </c:pt>
                <c:pt idx="22">
                  <c:v>53.2</c:v>
                </c:pt>
                <c:pt idx="23">
                  <c:v>53.2</c:v>
                </c:pt>
                <c:pt idx="24">
                  <c:v>53.2</c:v>
                </c:pt>
                <c:pt idx="25">
                  <c:v>53.2</c:v>
                </c:pt>
                <c:pt idx="26">
                  <c:v>53.2</c:v>
                </c:pt>
                <c:pt idx="27">
                  <c:v>53.2</c:v>
                </c:pt>
                <c:pt idx="28">
                  <c:v>53.2</c:v>
                </c:pt>
                <c:pt idx="29">
                  <c:v>53.2</c:v>
                </c:pt>
                <c:pt idx="30">
                  <c:v>53.2</c:v>
                </c:pt>
                <c:pt idx="31">
                  <c:v>53.2</c:v>
                </c:pt>
                <c:pt idx="32">
                  <c:v>53.2</c:v>
                </c:pt>
                <c:pt idx="33">
                  <c:v>53.2</c:v>
                </c:pt>
                <c:pt idx="34">
                  <c:v>53.2</c:v>
                </c:pt>
                <c:pt idx="35">
                  <c:v>53.2</c:v>
                </c:pt>
                <c:pt idx="36">
                  <c:v>53.2</c:v>
                </c:pt>
                <c:pt idx="37">
                  <c:v>53.2</c:v>
                </c:pt>
                <c:pt idx="38">
                  <c:v>53.2</c:v>
                </c:pt>
                <c:pt idx="39">
                  <c:v>53.2</c:v>
                </c:pt>
                <c:pt idx="40">
                  <c:v>53.2</c:v>
                </c:pt>
                <c:pt idx="41">
                  <c:v>53.2</c:v>
                </c:pt>
                <c:pt idx="42">
                  <c:v>53.2</c:v>
                </c:pt>
                <c:pt idx="43">
                  <c:v>53.2</c:v>
                </c:pt>
                <c:pt idx="44">
                  <c:v>53.2</c:v>
                </c:pt>
                <c:pt idx="45">
                  <c:v>53.2</c:v>
                </c:pt>
                <c:pt idx="46">
                  <c:v>53.2</c:v>
                </c:pt>
                <c:pt idx="47">
                  <c:v>53.2</c:v>
                </c:pt>
                <c:pt idx="48">
                  <c:v>53.2</c:v>
                </c:pt>
                <c:pt idx="49">
                  <c:v>53.2</c:v>
                </c:pt>
                <c:pt idx="50">
                  <c:v>53.2</c:v>
                </c:pt>
                <c:pt idx="51">
                  <c:v>53.2</c:v>
                </c:pt>
                <c:pt idx="52">
                  <c:v>53.2</c:v>
                </c:pt>
                <c:pt idx="53">
                  <c:v>53.2</c:v>
                </c:pt>
                <c:pt idx="54">
                  <c:v>53.2</c:v>
                </c:pt>
                <c:pt idx="55">
                  <c:v>53.2</c:v>
                </c:pt>
                <c:pt idx="56">
                  <c:v>53.2</c:v>
                </c:pt>
                <c:pt idx="57">
                  <c:v>53.2</c:v>
                </c:pt>
                <c:pt idx="58">
                  <c:v>53.2</c:v>
                </c:pt>
                <c:pt idx="59">
                  <c:v>53.2</c:v>
                </c:pt>
                <c:pt idx="60">
                  <c:v>53.2</c:v>
                </c:pt>
                <c:pt idx="61">
                  <c:v>53.2</c:v>
                </c:pt>
                <c:pt idx="62">
                  <c:v>53.2</c:v>
                </c:pt>
                <c:pt idx="63">
                  <c:v>53.2</c:v>
                </c:pt>
                <c:pt idx="64">
                  <c:v>53.2</c:v>
                </c:pt>
                <c:pt idx="65">
                  <c:v>53.2</c:v>
                </c:pt>
                <c:pt idx="66">
                  <c:v>53.2</c:v>
                </c:pt>
                <c:pt idx="67">
                  <c:v>53.2</c:v>
                </c:pt>
                <c:pt idx="68">
                  <c:v>53.2</c:v>
                </c:pt>
                <c:pt idx="69">
                  <c:v>53.2</c:v>
                </c:pt>
                <c:pt idx="70">
                  <c:v>53.2</c:v>
                </c:pt>
                <c:pt idx="71">
                  <c:v>53.2</c:v>
                </c:pt>
                <c:pt idx="72">
                  <c:v>53.2</c:v>
                </c:pt>
                <c:pt idx="73">
                  <c:v>53.2</c:v>
                </c:pt>
                <c:pt idx="74">
                  <c:v>53.2</c:v>
                </c:pt>
                <c:pt idx="75">
                  <c:v>53.2</c:v>
                </c:pt>
                <c:pt idx="76">
                  <c:v>53.2</c:v>
                </c:pt>
                <c:pt idx="77">
                  <c:v>53.2</c:v>
                </c:pt>
                <c:pt idx="78">
                  <c:v>53.2</c:v>
                </c:pt>
                <c:pt idx="79">
                  <c:v>53.2</c:v>
                </c:pt>
                <c:pt idx="80">
                  <c:v>53.2</c:v>
                </c:pt>
                <c:pt idx="81">
                  <c:v>53.2</c:v>
                </c:pt>
                <c:pt idx="82">
                  <c:v>53.2</c:v>
                </c:pt>
                <c:pt idx="83">
                  <c:v>53.2</c:v>
                </c:pt>
                <c:pt idx="84">
                  <c:v>53.2</c:v>
                </c:pt>
                <c:pt idx="85">
                  <c:v>53.2</c:v>
                </c:pt>
                <c:pt idx="86">
                  <c:v>53.2</c:v>
                </c:pt>
                <c:pt idx="87">
                  <c:v>53.2</c:v>
                </c:pt>
                <c:pt idx="88">
                  <c:v>53.2</c:v>
                </c:pt>
                <c:pt idx="89">
                  <c:v>53.2</c:v>
                </c:pt>
                <c:pt idx="90">
                  <c:v>53.2</c:v>
                </c:pt>
                <c:pt idx="91">
                  <c:v>53.2</c:v>
                </c:pt>
                <c:pt idx="92">
                  <c:v>53.2</c:v>
                </c:pt>
                <c:pt idx="93">
                  <c:v>53.2</c:v>
                </c:pt>
                <c:pt idx="94">
                  <c:v>53.2</c:v>
                </c:pt>
                <c:pt idx="95">
                  <c:v>53.2</c:v>
                </c:pt>
                <c:pt idx="96">
                  <c:v>53.2</c:v>
                </c:pt>
                <c:pt idx="97">
                  <c:v>53.2</c:v>
                </c:pt>
                <c:pt idx="98">
                  <c:v>53.2</c:v>
                </c:pt>
                <c:pt idx="99">
                  <c:v>53.2</c:v>
                </c:pt>
                <c:pt idx="100">
                  <c:v>53.2</c:v>
                </c:pt>
                <c:pt idx="101">
                  <c:v>53.2</c:v>
                </c:pt>
                <c:pt idx="102">
                  <c:v>53.2</c:v>
                </c:pt>
                <c:pt idx="103">
                  <c:v>53.2</c:v>
                </c:pt>
                <c:pt idx="104">
                  <c:v>53.2</c:v>
                </c:pt>
                <c:pt idx="105">
                  <c:v>53.2</c:v>
                </c:pt>
                <c:pt idx="106">
                  <c:v>53.2</c:v>
                </c:pt>
                <c:pt idx="107">
                  <c:v>53.2</c:v>
                </c:pt>
                <c:pt idx="108">
                  <c:v>53.2</c:v>
                </c:pt>
                <c:pt idx="109">
                  <c:v>53.2</c:v>
                </c:pt>
                <c:pt idx="110">
                  <c:v>53.2</c:v>
                </c:pt>
                <c:pt idx="111">
                  <c:v>53.2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диаграмма'!$X$6:$X$117</c:f>
              <c:numCache>
                <c:formatCode>0,00</c:formatCode>
                <c:ptCount val="112"/>
                <c:pt idx="0">
                  <c:v>59.3125</c:v>
                </c:pt>
                <c:pt idx="3">
                  <c:v>52.25</c:v>
                </c:pt>
                <c:pt idx="4">
                  <c:v>65</c:v>
                </c:pt>
                <c:pt idx="6">
                  <c:v>65</c:v>
                </c:pt>
                <c:pt idx="7">
                  <c:v>55</c:v>
                </c:pt>
                <c:pt idx="9">
                  <c:v>54</c:v>
                </c:pt>
                <c:pt idx="16">
                  <c:v>36</c:v>
                </c:pt>
                <c:pt idx="17">
                  <c:v>83</c:v>
                </c:pt>
                <c:pt idx="19">
                  <c:v>43</c:v>
                </c:pt>
                <c:pt idx="22">
                  <c:v>65.333333333333329</c:v>
                </c:pt>
                <c:pt idx="29">
                  <c:v>68</c:v>
                </c:pt>
                <c:pt idx="32">
                  <c:v>61</c:v>
                </c:pt>
                <c:pt idx="34">
                  <c:v>67</c:v>
                </c:pt>
                <c:pt idx="38">
                  <c:v>54.583333333333336</c:v>
                </c:pt>
                <c:pt idx="39">
                  <c:v>63.5</c:v>
                </c:pt>
                <c:pt idx="41">
                  <c:v>63</c:v>
                </c:pt>
                <c:pt idx="43">
                  <c:v>57</c:v>
                </c:pt>
                <c:pt idx="49">
                  <c:v>50</c:v>
                </c:pt>
                <c:pt idx="50">
                  <c:v>63</c:v>
                </c:pt>
                <c:pt idx="53">
                  <c:v>31</c:v>
                </c:pt>
                <c:pt idx="55">
                  <c:v>58.5</c:v>
                </c:pt>
                <c:pt idx="57">
                  <c:v>69</c:v>
                </c:pt>
                <c:pt idx="59">
                  <c:v>60</c:v>
                </c:pt>
                <c:pt idx="63">
                  <c:v>38.5</c:v>
                </c:pt>
                <c:pt idx="64">
                  <c:v>63</c:v>
                </c:pt>
                <c:pt idx="66">
                  <c:v>62</c:v>
                </c:pt>
                <c:pt idx="69">
                  <c:v>52.360389610389618</c:v>
                </c:pt>
                <c:pt idx="70">
                  <c:v>67</c:v>
                </c:pt>
                <c:pt idx="75">
                  <c:v>55.25</c:v>
                </c:pt>
                <c:pt idx="78">
                  <c:v>31</c:v>
                </c:pt>
                <c:pt idx="83">
                  <c:v>65</c:v>
                </c:pt>
                <c:pt idx="84">
                  <c:v>42.714285714285715</c:v>
                </c:pt>
                <c:pt idx="85">
                  <c:v>60</c:v>
                </c:pt>
                <c:pt idx="89">
                  <c:v>66</c:v>
                </c:pt>
                <c:pt idx="90">
                  <c:v>53</c:v>
                </c:pt>
                <c:pt idx="91">
                  <c:v>44</c:v>
                </c:pt>
                <c:pt idx="96">
                  <c:v>51</c:v>
                </c:pt>
                <c:pt idx="97">
                  <c:v>41</c:v>
                </c:pt>
                <c:pt idx="101">
                  <c:v>0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66FF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диаграмма'!$AC$6:$AC$117</c:f>
              <c:numCache>
                <c:formatCode>0,00</c:formatCode>
                <c:ptCount val="112"/>
                <c:pt idx="0" formatCode="Основной">
                  <c:v>56.47</c:v>
                </c:pt>
                <c:pt idx="1">
                  <c:v>56.47</c:v>
                </c:pt>
                <c:pt idx="2">
                  <c:v>56.47</c:v>
                </c:pt>
                <c:pt idx="3">
                  <c:v>56.47</c:v>
                </c:pt>
                <c:pt idx="4">
                  <c:v>56.47</c:v>
                </c:pt>
                <c:pt idx="5">
                  <c:v>56.47</c:v>
                </c:pt>
                <c:pt idx="6">
                  <c:v>56.47</c:v>
                </c:pt>
                <c:pt idx="7">
                  <c:v>56.47</c:v>
                </c:pt>
                <c:pt idx="8">
                  <c:v>56.47</c:v>
                </c:pt>
                <c:pt idx="9">
                  <c:v>56.47</c:v>
                </c:pt>
                <c:pt idx="10">
                  <c:v>56.47</c:v>
                </c:pt>
                <c:pt idx="11">
                  <c:v>56.47</c:v>
                </c:pt>
                <c:pt idx="12">
                  <c:v>56.47</c:v>
                </c:pt>
                <c:pt idx="13">
                  <c:v>56.47</c:v>
                </c:pt>
                <c:pt idx="14">
                  <c:v>56.47</c:v>
                </c:pt>
                <c:pt idx="15">
                  <c:v>56.47</c:v>
                </c:pt>
                <c:pt idx="16">
                  <c:v>56.47</c:v>
                </c:pt>
                <c:pt idx="17">
                  <c:v>56.47</c:v>
                </c:pt>
                <c:pt idx="18">
                  <c:v>56.47</c:v>
                </c:pt>
                <c:pt idx="19">
                  <c:v>56.47</c:v>
                </c:pt>
                <c:pt idx="20">
                  <c:v>56.47</c:v>
                </c:pt>
                <c:pt idx="21">
                  <c:v>56.47</c:v>
                </c:pt>
                <c:pt idx="22">
                  <c:v>56.47</c:v>
                </c:pt>
                <c:pt idx="23">
                  <c:v>56.47</c:v>
                </c:pt>
                <c:pt idx="24">
                  <c:v>56.47</c:v>
                </c:pt>
                <c:pt idx="25">
                  <c:v>56.47</c:v>
                </c:pt>
                <c:pt idx="26">
                  <c:v>56.47</c:v>
                </c:pt>
                <c:pt idx="27">
                  <c:v>56.47</c:v>
                </c:pt>
                <c:pt idx="28">
                  <c:v>56.47</c:v>
                </c:pt>
                <c:pt idx="29">
                  <c:v>56.47</c:v>
                </c:pt>
                <c:pt idx="30">
                  <c:v>56.47</c:v>
                </c:pt>
                <c:pt idx="31">
                  <c:v>56.47</c:v>
                </c:pt>
                <c:pt idx="32">
                  <c:v>56.47</c:v>
                </c:pt>
                <c:pt idx="33">
                  <c:v>56.47</c:v>
                </c:pt>
                <c:pt idx="34">
                  <c:v>56.47</c:v>
                </c:pt>
                <c:pt idx="35">
                  <c:v>56.47</c:v>
                </c:pt>
                <c:pt idx="36">
                  <c:v>56.47</c:v>
                </c:pt>
                <c:pt idx="37">
                  <c:v>56.47</c:v>
                </c:pt>
                <c:pt idx="38">
                  <c:v>56.47</c:v>
                </c:pt>
                <c:pt idx="39">
                  <c:v>56.47</c:v>
                </c:pt>
                <c:pt idx="40">
                  <c:v>56.47</c:v>
                </c:pt>
                <c:pt idx="41">
                  <c:v>56.47</c:v>
                </c:pt>
                <c:pt idx="42">
                  <c:v>56.47</c:v>
                </c:pt>
                <c:pt idx="43">
                  <c:v>56.47</c:v>
                </c:pt>
                <c:pt idx="44">
                  <c:v>56.47</c:v>
                </c:pt>
                <c:pt idx="45">
                  <c:v>56.47</c:v>
                </c:pt>
                <c:pt idx="46">
                  <c:v>56.47</c:v>
                </c:pt>
                <c:pt idx="47">
                  <c:v>56.47</c:v>
                </c:pt>
                <c:pt idx="48">
                  <c:v>56.47</c:v>
                </c:pt>
                <c:pt idx="49">
                  <c:v>56.47</c:v>
                </c:pt>
                <c:pt idx="50">
                  <c:v>56.47</c:v>
                </c:pt>
                <c:pt idx="51">
                  <c:v>56.47</c:v>
                </c:pt>
                <c:pt idx="52">
                  <c:v>56.47</c:v>
                </c:pt>
                <c:pt idx="53">
                  <c:v>56.47</c:v>
                </c:pt>
                <c:pt idx="54">
                  <c:v>56.47</c:v>
                </c:pt>
                <c:pt idx="55">
                  <c:v>56.47</c:v>
                </c:pt>
                <c:pt idx="56">
                  <c:v>56.47</c:v>
                </c:pt>
                <c:pt idx="57">
                  <c:v>56.47</c:v>
                </c:pt>
                <c:pt idx="58">
                  <c:v>56.47</c:v>
                </c:pt>
                <c:pt idx="59">
                  <c:v>56.47</c:v>
                </c:pt>
                <c:pt idx="60">
                  <c:v>56.47</c:v>
                </c:pt>
                <c:pt idx="61">
                  <c:v>56.47</c:v>
                </c:pt>
                <c:pt idx="62">
                  <c:v>56.47</c:v>
                </c:pt>
                <c:pt idx="63">
                  <c:v>56.47</c:v>
                </c:pt>
                <c:pt idx="64">
                  <c:v>56.47</c:v>
                </c:pt>
                <c:pt idx="65">
                  <c:v>56.47</c:v>
                </c:pt>
                <c:pt idx="66">
                  <c:v>56.47</c:v>
                </c:pt>
                <c:pt idx="67">
                  <c:v>56.47</c:v>
                </c:pt>
                <c:pt idx="68">
                  <c:v>56.47</c:v>
                </c:pt>
                <c:pt idx="69">
                  <c:v>56.47</c:v>
                </c:pt>
                <c:pt idx="70">
                  <c:v>56.47</c:v>
                </c:pt>
                <c:pt idx="71">
                  <c:v>56.47</c:v>
                </c:pt>
                <c:pt idx="72">
                  <c:v>56.47</c:v>
                </c:pt>
                <c:pt idx="73">
                  <c:v>56.47</c:v>
                </c:pt>
                <c:pt idx="74">
                  <c:v>56.47</c:v>
                </c:pt>
                <c:pt idx="75">
                  <c:v>56.47</c:v>
                </c:pt>
                <c:pt idx="76">
                  <c:v>56.47</c:v>
                </c:pt>
                <c:pt idx="77">
                  <c:v>56.47</c:v>
                </c:pt>
                <c:pt idx="78">
                  <c:v>56.47</c:v>
                </c:pt>
                <c:pt idx="79">
                  <c:v>56.47</c:v>
                </c:pt>
                <c:pt idx="80">
                  <c:v>56.47</c:v>
                </c:pt>
                <c:pt idx="81">
                  <c:v>56.47</c:v>
                </c:pt>
                <c:pt idx="82">
                  <c:v>56.47</c:v>
                </c:pt>
                <c:pt idx="83">
                  <c:v>56.47</c:v>
                </c:pt>
                <c:pt idx="84">
                  <c:v>56.47</c:v>
                </c:pt>
                <c:pt idx="85">
                  <c:v>56.47</c:v>
                </c:pt>
                <c:pt idx="86">
                  <c:v>56.47</c:v>
                </c:pt>
                <c:pt idx="87">
                  <c:v>56.47</c:v>
                </c:pt>
                <c:pt idx="88">
                  <c:v>56.47</c:v>
                </c:pt>
                <c:pt idx="89">
                  <c:v>56.47</c:v>
                </c:pt>
                <c:pt idx="90">
                  <c:v>56.47</c:v>
                </c:pt>
                <c:pt idx="91">
                  <c:v>56.47</c:v>
                </c:pt>
                <c:pt idx="92">
                  <c:v>56.47</c:v>
                </c:pt>
                <c:pt idx="93">
                  <c:v>56.47</c:v>
                </c:pt>
                <c:pt idx="94">
                  <c:v>56.47</c:v>
                </c:pt>
                <c:pt idx="95">
                  <c:v>56.47</c:v>
                </c:pt>
                <c:pt idx="96">
                  <c:v>56.47</c:v>
                </c:pt>
                <c:pt idx="97">
                  <c:v>56.47</c:v>
                </c:pt>
                <c:pt idx="98">
                  <c:v>56.47</c:v>
                </c:pt>
                <c:pt idx="99">
                  <c:v>56.47</c:v>
                </c:pt>
                <c:pt idx="100">
                  <c:v>56.47</c:v>
                </c:pt>
                <c:pt idx="101">
                  <c:v>56.47</c:v>
                </c:pt>
                <c:pt idx="102">
                  <c:v>56.47</c:v>
                </c:pt>
                <c:pt idx="103">
                  <c:v>56.47</c:v>
                </c:pt>
                <c:pt idx="104">
                  <c:v>56.47</c:v>
                </c:pt>
                <c:pt idx="105">
                  <c:v>56.47</c:v>
                </c:pt>
                <c:pt idx="106">
                  <c:v>56.47</c:v>
                </c:pt>
                <c:pt idx="107">
                  <c:v>56.47</c:v>
                </c:pt>
                <c:pt idx="108">
                  <c:v>56.47</c:v>
                </c:pt>
                <c:pt idx="109">
                  <c:v>56.47</c:v>
                </c:pt>
                <c:pt idx="110">
                  <c:v>56.47</c:v>
                </c:pt>
                <c:pt idx="111">
                  <c:v>56.47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'Географ-11 диаграмма'!$B$5:$B$117</c:f>
              <c:strCache>
                <c:ptCount val="113"/>
                <c:pt idx="0">
                  <c:v>МАОУ Гимназия № 5</c:v>
                </c:pt>
                <c:pt idx="1">
                  <c:v>ЖЕЛЕЗНОДОРОЖНЫЙ РАЙОН 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СШ № 86 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Лицей № 6 "Перспектива"</c:v>
                </c:pt>
                <c:pt idx="13">
                  <c:v>МБОУ СШ № 46</c:v>
                </c:pt>
                <c:pt idx="14">
                  <c:v>МАОУ СШ № 90</c:v>
                </c:pt>
                <c:pt idx="15">
                  <c:v>МАОУ СШ № 55</c:v>
                </c:pt>
                <c:pt idx="16">
                  <c:v>МАОУ Гимназия № 10</c:v>
                </c:pt>
                <c:pt idx="17">
                  <c:v>МАОУ Гимназия № 4</c:v>
                </c:pt>
                <c:pt idx="18">
                  <c:v>МАОУ Гимназия № 6</c:v>
                </c:pt>
                <c:pt idx="19">
                  <c:v>МАОУ СШ № 8 "Созидание"</c:v>
                </c:pt>
                <c:pt idx="20">
                  <c:v>МБОУ СШ № 135</c:v>
                </c:pt>
                <c:pt idx="21">
                  <c:v>МБОУ СШ № 63</c:v>
                </c:pt>
                <c:pt idx="22">
                  <c:v>МБОУ СШ № 80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МАОУ Гимназия № 15</c:v>
                </c:pt>
                <c:pt idx="27">
                  <c:v>МБОУ СШ № 65</c:v>
                </c:pt>
                <c:pt idx="28">
                  <c:v>МБОУ СШ № 16</c:v>
                </c:pt>
                <c:pt idx="29">
                  <c:v>МАОУ Лицей № 12</c:v>
                </c:pt>
                <c:pt idx="30">
                  <c:v>МАОУ СШ № 148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47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79</c:v>
                </c:pt>
                <c:pt idx="37">
                  <c:v>МБОУ СШ № 89</c:v>
                </c:pt>
                <c:pt idx="38">
                  <c:v>МБОУ СШ № 94</c:v>
                </c:pt>
                <c:pt idx="39">
                  <c:v>ОКТЯБРЬСКИЙ РАЙОН</c:v>
                </c:pt>
                <c:pt idx="40">
                  <c:v>МАОУ Гимназия № 13 "Академ"</c:v>
                </c:pt>
                <c:pt idx="41">
                  <c:v>МБОУ Лицей № 10</c:v>
                </c:pt>
                <c:pt idx="42">
                  <c:v>МБОУ СШ № 72 </c:v>
                </c:pt>
                <c:pt idx="43">
                  <c:v>МБОУ СШ № 39</c:v>
                </c:pt>
                <c:pt idx="44">
                  <c:v>МАОУ "КУГ № 1 - Универс"</c:v>
                </c:pt>
                <c:pt idx="45">
                  <c:v>МАОУ Лицей № 1</c:v>
                </c:pt>
                <c:pt idx="46">
                  <c:v>МБОУ СШ № 84</c:v>
                </c:pt>
                <c:pt idx="47">
                  <c:v>МАОУ Школа-интернат № 1 </c:v>
                </c:pt>
                <c:pt idx="48">
                  <c:v>МБОУ Гимназия № 3</c:v>
                </c:pt>
                <c:pt idx="49">
                  <c:v>МБОУ Лицей № 8</c:v>
                </c:pt>
                <c:pt idx="50">
                  <c:v>МБОУ СШ № 133 </c:v>
                </c:pt>
                <c:pt idx="51">
                  <c:v>МБОУ СШ № 21</c:v>
                </c:pt>
                <c:pt idx="52">
                  <c:v>МБОУ СШ № 3</c:v>
                </c:pt>
                <c:pt idx="53">
                  <c:v>МБОУ СШ № 30</c:v>
                </c:pt>
                <c:pt idx="54">
                  <c:v>МБОУ СШ № 73</c:v>
                </c:pt>
                <c:pt idx="55">
                  <c:v>МБОУ СШ № 99</c:v>
                </c:pt>
                <c:pt idx="56">
                  <c:v>СВЕРДЛОВСКИЙ РАЙОН</c:v>
                </c:pt>
                <c:pt idx="57">
                  <c:v>МАОУ Лицей № 9 "Лидер"</c:v>
                </c:pt>
                <c:pt idx="58">
                  <c:v>МАОУ СШ № 17</c:v>
                </c:pt>
                <c:pt idx="59">
                  <c:v>МАОУ СШ № 23</c:v>
                </c:pt>
                <c:pt idx="60">
                  <c:v>МАОУ СШ № 93</c:v>
                </c:pt>
                <c:pt idx="61">
                  <c:v>МАОУ Гимназия № 14</c:v>
                </c:pt>
                <c:pt idx="62">
                  <c:v>МАОУ СШ № 6</c:v>
                </c:pt>
                <c:pt idx="63">
                  <c:v>МБОУ СШ № 137</c:v>
                </c:pt>
                <c:pt idx="64">
                  <c:v>МБОУ СШ № 34</c:v>
                </c:pt>
                <c:pt idx="65">
                  <c:v>МБОУ СШ № 45</c:v>
                </c:pt>
                <c:pt idx="66">
                  <c:v>МБОУ СШ № 62</c:v>
                </c:pt>
                <c:pt idx="67">
                  <c:v>МБОУ СШ № 76</c:v>
                </c:pt>
                <c:pt idx="68">
                  <c:v>МБОУ СШ № 92</c:v>
                </c:pt>
                <c:pt idx="69">
                  <c:v>МБОУ СШ № 97</c:v>
                </c:pt>
                <c:pt idx="70">
                  <c:v>СОВЕТСКИЙ РАЙОН</c:v>
                </c:pt>
                <c:pt idx="71">
                  <c:v>МАОУ СШ № 152</c:v>
                </c:pt>
                <c:pt idx="72">
                  <c:v>МАОУ СШ № 154</c:v>
                </c:pt>
                <c:pt idx="73">
                  <c:v>МАОУ СШ № 151</c:v>
                </c:pt>
                <c:pt idx="74">
                  <c:v>МАОУ СШ № 150</c:v>
                </c:pt>
                <c:pt idx="75">
                  <c:v>МАОУ СШ № 24</c:v>
                </c:pt>
                <c:pt idx="76">
                  <c:v>МАОУ СШ № 85</c:v>
                </c:pt>
                <c:pt idx="77">
                  <c:v>МАОУ СШ № 1</c:v>
                </c:pt>
                <c:pt idx="78">
                  <c:v>МАОУ СШ № 7</c:v>
                </c:pt>
                <c:pt idx="79">
                  <c:v>МАОУ СШ № 139</c:v>
                </c:pt>
                <c:pt idx="80">
                  <c:v>МАОУ СШ № 144</c:v>
                </c:pt>
                <c:pt idx="81">
                  <c:v>МБОУ СШ № 66</c:v>
                </c:pt>
                <c:pt idx="82">
                  <c:v>МБОУ СШ № 129</c:v>
                </c:pt>
                <c:pt idx="83">
                  <c:v>МАОУ СШ № 134</c:v>
                </c:pt>
                <c:pt idx="84">
                  <c:v>МБОУ СШ № 56</c:v>
                </c:pt>
                <c:pt idx="85">
                  <c:v>МАОУ СШ № 145</c:v>
                </c:pt>
                <c:pt idx="86">
                  <c:v>МАОУ СШ № 121</c:v>
                </c:pt>
                <c:pt idx="87">
                  <c:v>МБОУ СШ № 147</c:v>
                </c:pt>
                <c:pt idx="88">
                  <c:v>МАОУ СШ № 143</c:v>
                </c:pt>
                <c:pt idx="89">
                  <c:v>МБОУ СШ № 156</c:v>
                </c:pt>
                <c:pt idx="90">
                  <c:v>МБОУ СШ № 18</c:v>
                </c:pt>
                <c:pt idx="91">
                  <c:v>МАОУ СШ № 115</c:v>
                </c:pt>
                <c:pt idx="92">
                  <c:v>МАОУ СШ № 108</c:v>
                </c:pt>
                <c:pt idx="93">
                  <c:v>МАОУ СШ № 141</c:v>
                </c:pt>
                <c:pt idx="94">
                  <c:v>МАОУ СШ № 149</c:v>
                </c:pt>
                <c:pt idx="95">
                  <c:v>МБОУ СШ № 2</c:v>
                </c:pt>
                <c:pt idx="96">
                  <c:v>МБОУ СШ № 22</c:v>
                </c:pt>
                <c:pt idx="97">
                  <c:v>МБОУ СШ № 5</c:v>
                </c:pt>
                <c:pt idx="98">
                  <c:v>МБОУ СШ № 69</c:v>
                </c:pt>
                <c:pt idx="99">
                  <c:v>МБОУ СШ № 70</c:v>
                </c:pt>
                <c:pt idx="100">
                  <c:v>МБОУ СШ № 91</c:v>
                </c:pt>
                <c:pt idx="101">
                  <c:v>МБОУ СШ № 98</c:v>
                </c:pt>
                <c:pt idx="102">
                  <c:v>ЦЕНТРАЛЬНЫЙ РАЙОН</c:v>
                </c:pt>
                <c:pt idx="103">
                  <c:v>МБОУ Лицей № 2</c:v>
                </c:pt>
                <c:pt idx="104">
                  <c:v>МАОУ Гимназия № 2</c:v>
                </c:pt>
                <c:pt idx="105">
                  <c:v>МБОУ Гимназия  № 16</c:v>
                </c:pt>
                <c:pt idx="106">
                  <c:v>МБОУ СШ № 155</c:v>
                </c:pt>
                <c:pt idx="107">
                  <c:v>МАОУ СШ "Комплекс Покровский"</c:v>
                </c:pt>
                <c:pt idx="108">
                  <c:v>МБОУ СШ № 10 </c:v>
                </c:pt>
                <c:pt idx="109">
                  <c:v>МБОУ СШ № 14 </c:v>
                </c:pt>
                <c:pt idx="110">
                  <c:v>МБОУ СШ № 27</c:v>
                </c:pt>
                <c:pt idx="111">
                  <c:v>МБОУ СШ № 4</c:v>
                </c:pt>
                <c:pt idx="112">
                  <c:v>МБОУ СШ № 51</c:v>
                </c:pt>
              </c:strCache>
            </c:strRef>
          </c:cat>
          <c:val>
            <c:numRef>
              <c:f>'Географ-11 диаграмма'!$AB$6:$AB$117</c:f>
              <c:numCache>
                <c:formatCode>0,00</c:formatCode>
                <c:ptCount val="112"/>
                <c:pt idx="0" formatCode="Основной">
                  <c:v>55.539999999999992</c:v>
                </c:pt>
                <c:pt idx="1">
                  <c:v>77</c:v>
                </c:pt>
                <c:pt idx="2">
                  <c:v>47.5</c:v>
                </c:pt>
                <c:pt idx="5">
                  <c:v>35.33</c:v>
                </c:pt>
                <c:pt idx="8">
                  <c:v>62.33</c:v>
                </c:pt>
                <c:pt idx="9">
                  <c:v>57.618571428571428</c:v>
                </c:pt>
                <c:pt idx="10">
                  <c:v>97</c:v>
                </c:pt>
                <c:pt idx="15">
                  <c:v>60</c:v>
                </c:pt>
                <c:pt idx="16">
                  <c:v>57</c:v>
                </c:pt>
                <c:pt idx="17">
                  <c:v>59.33</c:v>
                </c:pt>
                <c:pt idx="18">
                  <c:v>47</c:v>
                </c:pt>
                <c:pt idx="19">
                  <c:v>40</c:v>
                </c:pt>
                <c:pt idx="21">
                  <c:v>43</c:v>
                </c:pt>
                <c:pt idx="22">
                  <c:v>58.857142857142854</c:v>
                </c:pt>
                <c:pt idx="25">
                  <c:v>63</c:v>
                </c:pt>
                <c:pt idx="28">
                  <c:v>68.5</c:v>
                </c:pt>
                <c:pt idx="29">
                  <c:v>67</c:v>
                </c:pt>
                <c:pt idx="33">
                  <c:v>51</c:v>
                </c:pt>
                <c:pt idx="34">
                  <c:v>55.5</c:v>
                </c:pt>
                <c:pt idx="36">
                  <c:v>56</c:v>
                </c:pt>
                <c:pt idx="37">
                  <c:v>51</c:v>
                </c:pt>
                <c:pt idx="38">
                  <c:v>62.875</c:v>
                </c:pt>
                <c:pt idx="39">
                  <c:v>77</c:v>
                </c:pt>
                <c:pt idx="43">
                  <c:v>52.5</c:v>
                </c:pt>
                <c:pt idx="45">
                  <c:v>55</c:v>
                </c:pt>
                <c:pt idx="46">
                  <c:v>67</c:v>
                </c:pt>
                <c:pt idx="55">
                  <c:v>63.761428571428567</c:v>
                </c:pt>
                <c:pt idx="56">
                  <c:v>72.5</c:v>
                </c:pt>
                <c:pt idx="59">
                  <c:v>55</c:v>
                </c:pt>
                <c:pt idx="60">
                  <c:v>100</c:v>
                </c:pt>
                <c:pt idx="61">
                  <c:v>66</c:v>
                </c:pt>
                <c:pt idx="66">
                  <c:v>42</c:v>
                </c:pt>
                <c:pt idx="67">
                  <c:v>59.33</c:v>
                </c:pt>
                <c:pt idx="68">
                  <c:v>51.5</c:v>
                </c:pt>
                <c:pt idx="69">
                  <c:v>50.718888888888891</c:v>
                </c:pt>
                <c:pt idx="73">
                  <c:v>44</c:v>
                </c:pt>
                <c:pt idx="74">
                  <c:v>52.5</c:v>
                </c:pt>
                <c:pt idx="75">
                  <c:v>58.67</c:v>
                </c:pt>
                <c:pt idx="77">
                  <c:v>46.5</c:v>
                </c:pt>
                <c:pt idx="84">
                  <c:v>57.6</c:v>
                </c:pt>
                <c:pt idx="86">
                  <c:v>55</c:v>
                </c:pt>
                <c:pt idx="87">
                  <c:v>46.2</c:v>
                </c:pt>
                <c:pt idx="93">
                  <c:v>52</c:v>
                </c:pt>
                <c:pt idx="96">
                  <c:v>44</c:v>
                </c:pt>
                <c:pt idx="101">
                  <c:v>58.957499999999996</c:v>
                </c:pt>
                <c:pt idx="104">
                  <c:v>55.33</c:v>
                </c:pt>
                <c:pt idx="107">
                  <c:v>58.5</c:v>
                </c:pt>
                <c:pt idx="108">
                  <c:v>65</c:v>
                </c:pt>
                <c:pt idx="109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1648"/>
        <c:axId val="97878016"/>
      </c:lineChart>
      <c:catAx>
        <c:axId val="978516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878016"/>
        <c:crosses val="autoZero"/>
        <c:auto val="1"/>
        <c:lblAlgn val="ctr"/>
        <c:lblOffset val="100"/>
        <c:noMultiLvlLbl val="0"/>
      </c:catAx>
      <c:valAx>
        <c:axId val="9787801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85164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991105548793761"/>
          <c:y val="1.9972345123225106E-2"/>
          <c:w val="0.86008894451206241"/>
          <c:h val="4.2111050373158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129646</xdr:colOff>
      <xdr:row>0</xdr:row>
      <xdr:rowOff>46302</xdr:rowOff>
    </xdr:from>
    <xdr:to>
      <xdr:col>38</xdr:col>
      <xdr:colOff>547688</xdr:colOff>
      <xdr:row>0</xdr:row>
      <xdr:rowOff>5119687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232833</xdr:colOff>
      <xdr:row>0</xdr:row>
      <xdr:rowOff>444500</xdr:rowOff>
    </xdr:from>
    <xdr:to>
      <xdr:col>35</xdr:col>
      <xdr:colOff>275167</xdr:colOff>
      <xdr:row>0</xdr:row>
      <xdr:rowOff>3344333</xdr:rowOff>
    </xdr:to>
    <xdr:cxnSp macro="">
      <xdr:nvCxnSpPr>
        <xdr:cNvPr id="3" name="Прямая соединительная линия 2"/>
        <xdr:cNvCxnSpPr/>
      </xdr:nvCxnSpPr>
      <xdr:spPr>
        <a:xfrm>
          <a:off x="20330583" y="444500"/>
          <a:ext cx="42334" cy="28998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0.11065</cdr:x>
      <cdr:y>0.07196</cdr:y>
    </cdr:from>
    <cdr:to>
      <cdr:x>0.11089</cdr:x>
      <cdr:y>0.65215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473854" y="365081"/>
          <a:ext cx="5251" cy="29435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0.22284</cdr:x>
      <cdr:y>0.07722</cdr:y>
    </cdr:from>
    <cdr:to>
      <cdr:x>0.22302</cdr:x>
      <cdr:y>0.6605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982104" y="391767"/>
          <a:ext cx="4071" cy="29591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0.36154</cdr:x>
      <cdr:y>0.07992</cdr:y>
    </cdr:from>
    <cdr:to>
      <cdr:x>0.36155</cdr:x>
      <cdr:y>0.65632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083021" y="405487"/>
          <a:ext cx="323" cy="29242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0.50715</cdr:x>
      <cdr:y>0.07232</cdr:y>
    </cdr:from>
    <cdr:to>
      <cdr:x>0.50828</cdr:x>
      <cdr:y>0.65007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1338482" y="366907"/>
          <a:ext cx="25372" cy="2931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0.62899</cdr:x>
      <cdr:y>0.07346</cdr:y>
    </cdr:from>
    <cdr:to>
      <cdr:x>0.63022</cdr:x>
      <cdr:y>0.65841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4062604" y="372702"/>
          <a:ext cx="27315" cy="29676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0.0323</cdr:x>
      <cdr:y>0.07614</cdr:y>
    </cdr:from>
    <cdr:to>
      <cdr:x>0.03444</cdr:x>
      <cdr:y>0.65424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722208" y="386268"/>
          <a:ext cx="47729" cy="29329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52918</xdr:colOff>
      <xdr:row>0</xdr:row>
      <xdr:rowOff>42336</xdr:rowOff>
    </xdr:from>
    <xdr:to>
      <xdr:col>38</xdr:col>
      <xdr:colOff>571500</xdr:colOff>
      <xdr:row>0</xdr:row>
      <xdr:rowOff>5131594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160073</xdr:colOff>
      <xdr:row>0</xdr:row>
      <xdr:rowOff>481542</xdr:rowOff>
    </xdr:from>
    <xdr:to>
      <xdr:col>35</xdr:col>
      <xdr:colOff>201084</xdr:colOff>
      <xdr:row>0</xdr:row>
      <xdr:rowOff>3556000</xdr:rowOff>
    </xdr:to>
    <xdr:cxnSp macro="">
      <xdr:nvCxnSpPr>
        <xdr:cNvPr id="3" name="Прямая соединительная линия 2"/>
        <xdr:cNvCxnSpPr/>
      </xdr:nvCxnSpPr>
      <xdr:spPr>
        <a:xfrm>
          <a:off x="20173156" y="481542"/>
          <a:ext cx="41011" cy="30744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</cdr:x>
      <cdr:y>0.08679</cdr:y>
    </cdr:from>
    <cdr:to>
      <cdr:x>0.11403</cdr:x>
      <cdr:y>0.68001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2550582" y="441695"/>
          <a:ext cx="643" cy="30190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0.2241</cdr:x>
      <cdr:y>0.08367</cdr:y>
    </cdr:from>
    <cdr:to>
      <cdr:x>0.22517</cdr:x>
      <cdr:y>0.68417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5013790" y="425823"/>
          <a:ext cx="23875" cy="30560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0.36163</cdr:x>
      <cdr:y>0.08155</cdr:y>
    </cdr:from>
    <cdr:to>
      <cdr:x>0.36187</cdr:x>
      <cdr:y>0.68417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8090779" y="415034"/>
          <a:ext cx="5470" cy="30668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0.50695</cdr:x>
      <cdr:y>0.07954</cdr:y>
    </cdr:from>
    <cdr:to>
      <cdr:x>0.5071</cdr:x>
      <cdr:y>0.67793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1341972" y="404807"/>
          <a:ext cx="3360" cy="30453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0.62725</cdr:x>
      <cdr:y>0.08299</cdr:y>
    </cdr:from>
    <cdr:to>
      <cdr:x>0.62763</cdr:x>
      <cdr:y>0.68417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4033499" y="422364"/>
          <a:ext cx="8643" cy="3059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0.03529</cdr:x>
      <cdr:y>0.0894</cdr:y>
    </cdr:from>
    <cdr:to>
      <cdr:x>0.03595</cdr:x>
      <cdr:y>0.68209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789529" y="454981"/>
          <a:ext cx="14803" cy="30163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6.42578125" style="359" customWidth="1"/>
    <col min="2" max="2" width="34.28515625" style="359" customWidth="1"/>
    <col min="3" max="14" width="7.7109375" style="512" customWidth="1"/>
    <col min="15" max="30" width="7.7109375" style="359" customWidth="1"/>
    <col min="31" max="31" width="8.7109375" style="359" customWidth="1"/>
    <col min="32" max="32" width="6.5703125" style="359" customWidth="1"/>
    <col min="33" max="16384" width="9.140625" style="359"/>
  </cols>
  <sheetData>
    <row r="1" spans="1:34" ht="409.5" customHeight="1" thickBot="1" x14ac:dyDescent="0.3"/>
    <row r="2" spans="1:34" ht="16.5" customHeight="1" x14ac:dyDescent="0.25">
      <c r="A2" s="1273" t="s">
        <v>49</v>
      </c>
      <c r="B2" s="1275" t="s">
        <v>84</v>
      </c>
      <c r="C2" s="1277">
        <v>2021</v>
      </c>
      <c r="D2" s="1278"/>
      <c r="E2" s="1278"/>
      <c r="F2" s="1279"/>
      <c r="G2" s="1277">
        <v>2020</v>
      </c>
      <c r="H2" s="1278"/>
      <c r="I2" s="1278"/>
      <c r="J2" s="1279"/>
      <c r="K2" s="1277">
        <v>2019</v>
      </c>
      <c r="L2" s="1278"/>
      <c r="M2" s="1278"/>
      <c r="N2" s="1279"/>
      <c r="O2" s="1277">
        <v>2018</v>
      </c>
      <c r="P2" s="1278"/>
      <c r="Q2" s="1278"/>
      <c r="R2" s="1279"/>
      <c r="S2" s="1280">
        <v>2017</v>
      </c>
      <c r="T2" s="1281"/>
      <c r="U2" s="1281"/>
      <c r="V2" s="1282"/>
      <c r="W2" s="1280">
        <v>2016</v>
      </c>
      <c r="X2" s="1281"/>
      <c r="Y2" s="1281"/>
      <c r="Z2" s="1282"/>
      <c r="AA2" s="1280">
        <v>2015</v>
      </c>
      <c r="AB2" s="1281"/>
      <c r="AC2" s="1281"/>
      <c r="AD2" s="1282"/>
      <c r="AE2" s="1271" t="s">
        <v>88</v>
      </c>
    </row>
    <row r="3" spans="1:34" ht="45" customHeight="1" thickBot="1" x14ac:dyDescent="0.3">
      <c r="A3" s="1274"/>
      <c r="B3" s="1276"/>
      <c r="C3" s="349" t="s">
        <v>102</v>
      </c>
      <c r="D3" s="941" t="s">
        <v>103</v>
      </c>
      <c r="E3" s="942" t="s">
        <v>104</v>
      </c>
      <c r="F3" s="174" t="s">
        <v>87</v>
      </c>
      <c r="G3" s="349" t="s">
        <v>102</v>
      </c>
      <c r="H3" s="172" t="s">
        <v>103</v>
      </c>
      <c r="I3" s="172" t="s">
        <v>104</v>
      </c>
      <c r="J3" s="174" t="s">
        <v>87</v>
      </c>
      <c r="K3" s="349" t="s">
        <v>102</v>
      </c>
      <c r="L3" s="172" t="s">
        <v>103</v>
      </c>
      <c r="M3" s="172" t="s">
        <v>104</v>
      </c>
      <c r="N3" s="174" t="s">
        <v>87</v>
      </c>
      <c r="O3" s="349" t="s">
        <v>102</v>
      </c>
      <c r="P3" s="172" t="s">
        <v>103</v>
      </c>
      <c r="Q3" s="172" t="s">
        <v>104</v>
      </c>
      <c r="R3" s="174" t="s">
        <v>87</v>
      </c>
      <c r="S3" s="171" t="s">
        <v>102</v>
      </c>
      <c r="T3" s="172" t="s">
        <v>103</v>
      </c>
      <c r="U3" s="172" t="s">
        <v>104</v>
      </c>
      <c r="V3" s="173" t="s">
        <v>87</v>
      </c>
      <c r="W3" s="171" t="s">
        <v>102</v>
      </c>
      <c r="X3" s="172" t="s">
        <v>103</v>
      </c>
      <c r="Y3" s="172" t="s">
        <v>104</v>
      </c>
      <c r="Z3" s="173" t="s">
        <v>87</v>
      </c>
      <c r="AA3" s="171" t="s">
        <v>102</v>
      </c>
      <c r="AB3" s="172" t="s">
        <v>103</v>
      </c>
      <c r="AC3" s="172" t="s">
        <v>104</v>
      </c>
      <c r="AD3" s="174" t="s">
        <v>87</v>
      </c>
      <c r="AE3" s="1272"/>
    </row>
    <row r="4" spans="1:34" ht="15" customHeight="1" thickBot="1" x14ac:dyDescent="0.3">
      <c r="A4" s="360"/>
      <c r="B4" s="342" t="s">
        <v>137</v>
      </c>
      <c r="C4" s="357">
        <f>C5+C6+C15+C28+C44+C61+C75+C107</f>
        <v>103</v>
      </c>
      <c r="D4" s="354">
        <f>AVERAGE(D5,D7:D14,D16:D27,D29:D43,D45:D60,D62:D74,D76:D106,D108:D117)</f>
        <v>57.183962264150949</v>
      </c>
      <c r="E4" s="947">
        <v>59.7</v>
      </c>
      <c r="F4" s="347"/>
      <c r="G4" s="357">
        <f>G5+G6+G15+G28+G44+G61+G75+G107</f>
        <v>53</v>
      </c>
      <c r="H4" s="354">
        <f>AVERAGE(H5,H7:H14,H16:H27,H29:H43,H45:H60,H62:H74,H76:H106,H108:H117)</f>
        <v>62.04901960784315</v>
      </c>
      <c r="I4" s="344">
        <v>62.05</v>
      </c>
      <c r="J4" s="347"/>
      <c r="K4" s="357">
        <f>K6+K15+K28+K44+K61+K75+K107</f>
        <v>80</v>
      </c>
      <c r="L4" s="680">
        <f>AVERAGE(L7:L14,L16:L27,L29:L43,L45:L60,L62:L74,L76:L106,L108:L117)</f>
        <v>59.012820512820511</v>
      </c>
      <c r="M4" s="344">
        <v>57.26</v>
      </c>
      <c r="N4" s="347"/>
      <c r="O4" s="357">
        <f>O6+O15+O28+O44+O61+O75+O107</f>
        <v>90</v>
      </c>
      <c r="P4" s="354">
        <f>AVERAGE(P7:P14,P16:P27,P29:P43,P45:P60,P62:P74,P76:P106,P108:P117)</f>
        <v>57.327272727272728</v>
      </c>
      <c r="Q4" s="344">
        <v>56.19</v>
      </c>
      <c r="R4" s="347"/>
      <c r="S4" s="343">
        <f>S6+S15+S28+S44+S61+S75+S107</f>
        <v>62</v>
      </c>
      <c r="T4" s="354">
        <f>AVERAGE(T7:T14,T16:T27,T29:T43,T45:T60,T62:T74,T76:T106,T108:T117)</f>
        <v>54.839583333333323</v>
      </c>
      <c r="U4" s="344">
        <v>54.32</v>
      </c>
      <c r="V4" s="345"/>
      <c r="W4" s="343">
        <f>W6+W15+W28+W44+W61+W75+W107</f>
        <v>51</v>
      </c>
      <c r="X4" s="354">
        <f>AVERAGE(X7:X14,X16:X27,X29:X43,X45:X60,X62:X74,X76:X106,X108:X117)</f>
        <v>55.975446428571431</v>
      </c>
      <c r="Y4" s="354">
        <v>53.2</v>
      </c>
      <c r="Z4" s="345"/>
      <c r="AA4" s="343">
        <f>AA6+AA15+AA28+AA44+AA61+AA75+AA107</f>
        <v>86</v>
      </c>
      <c r="AB4" s="354">
        <f>AVERAGE(AB7:AB14,AB16:AB27,AB29:AB43,AB45:AB60,AB62:AB74,AB76:AB106,AB108:AB117)</f>
        <v>57.800476190476189</v>
      </c>
      <c r="AC4" s="344">
        <v>56.47</v>
      </c>
      <c r="AD4" s="347"/>
      <c r="AE4" s="348"/>
      <c r="AG4" s="362"/>
      <c r="AH4" s="120" t="s">
        <v>98</v>
      </c>
    </row>
    <row r="5" spans="1:34" s="512" customFormat="1" ht="15" customHeight="1" thickBot="1" x14ac:dyDescent="0.3">
      <c r="A5" s="798">
        <v>1</v>
      </c>
      <c r="B5" s="799" t="s">
        <v>155</v>
      </c>
      <c r="C5" s="800"/>
      <c r="D5" s="803"/>
      <c r="E5" s="948">
        <v>59.7</v>
      </c>
      <c r="F5" s="802">
        <v>54</v>
      </c>
      <c r="G5" s="800">
        <v>1</v>
      </c>
      <c r="H5" s="803">
        <v>96</v>
      </c>
      <c r="I5" s="801">
        <v>62.05</v>
      </c>
      <c r="J5" s="802">
        <v>2</v>
      </c>
      <c r="K5" s="800"/>
      <c r="L5" s="803"/>
      <c r="M5" s="801">
        <v>57.26</v>
      </c>
      <c r="N5" s="802">
        <v>40</v>
      </c>
      <c r="O5" s="800"/>
      <c r="P5" s="803"/>
      <c r="Q5" s="801">
        <v>56.19</v>
      </c>
      <c r="R5" s="802">
        <v>45</v>
      </c>
      <c r="S5" s="805"/>
      <c r="T5" s="803"/>
      <c r="U5" s="801">
        <v>54.32</v>
      </c>
      <c r="V5" s="806">
        <v>41</v>
      </c>
      <c r="W5" s="805"/>
      <c r="X5" s="803"/>
      <c r="Y5" s="803">
        <v>53.2</v>
      </c>
      <c r="Z5" s="806">
        <v>33</v>
      </c>
      <c r="AA5" s="805"/>
      <c r="AB5" s="803"/>
      <c r="AC5" s="801">
        <v>56.47</v>
      </c>
      <c r="AD5" s="802">
        <v>43</v>
      </c>
      <c r="AE5" s="980">
        <f>N5+R5+V5+Z5+AD5+J5+F5</f>
        <v>258</v>
      </c>
      <c r="AG5" s="362"/>
      <c r="AH5" s="120"/>
    </row>
    <row r="6" spans="1:34" ht="15" customHeight="1" thickBot="1" x14ac:dyDescent="0.3">
      <c r="A6" s="197"/>
      <c r="B6" s="336" t="s">
        <v>116</v>
      </c>
      <c r="C6" s="358">
        <f>SUM(C7:C14)</f>
        <v>15</v>
      </c>
      <c r="D6" s="355">
        <f>AVERAGE(D7:D14)</f>
        <v>61.291666666666664</v>
      </c>
      <c r="E6" s="949">
        <v>59.7</v>
      </c>
      <c r="F6" s="356"/>
      <c r="G6" s="358">
        <f>SUM(G7:G14)</f>
        <v>4</v>
      </c>
      <c r="H6" s="355">
        <f>AVERAGE(H7:H14)</f>
        <v>69.166666666666671</v>
      </c>
      <c r="I6" s="338">
        <v>62.05</v>
      </c>
      <c r="J6" s="356"/>
      <c r="K6" s="358">
        <f>SUM(K7:K14)</f>
        <v>10</v>
      </c>
      <c r="L6" s="338">
        <f>AVERAGE(L7:L14)</f>
        <v>55.25</v>
      </c>
      <c r="M6" s="338">
        <v>57.26</v>
      </c>
      <c r="N6" s="356"/>
      <c r="O6" s="358">
        <f>SUM(O7:O14)</f>
        <v>13</v>
      </c>
      <c r="P6" s="355">
        <f>AVERAGE(P7:P14)</f>
        <v>54.166666666666664</v>
      </c>
      <c r="Q6" s="338">
        <v>56.19</v>
      </c>
      <c r="R6" s="356"/>
      <c r="S6" s="337">
        <f>SUM(S7:S14)</f>
        <v>4</v>
      </c>
      <c r="T6" s="355">
        <f>AVERAGE(T7:T14)</f>
        <v>64.333333333333329</v>
      </c>
      <c r="U6" s="338">
        <v>54.32</v>
      </c>
      <c r="V6" s="339"/>
      <c r="W6" s="337">
        <f>SUM(W7:W14)</f>
        <v>9</v>
      </c>
      <c r="X6" s="355">
        <f>AVERAGE(X7:X14)</f>
        <v>59.3125</v>
      </c>
      <c r="Y6" s="355">
        <v>53.2</v>
      </c>
      <c r="Z6" s="339"/>
      <c r="AA6" s="337">
        <f>SUM(AA7:AA14)</f>
        <v>9</v>
      </c>
      <c r="AB6" s="338">
        <f>AVERAGE(AB7:AB14)</f>
        <v>55.539999999999992</v>
      </c>
      <c r="AC6" s="338">
        <v>56.47</v>
      </c>
      <c r="AD6" s="356"/>
      <c r="AE6" s="341"/>
      <c r="AG6" s="361"/>
      <c r="AH6" s="120" t="s">
        <v>99</v>
      </c>
    </row>
    <row r="7" spans="1:34" ht="15" customHeight="1" x14ac:dyDescent="0.25">
      <c r="A7" s="475">
        <v>1</v>
      </c>
      <c r="B7" s="166" t="s">
        <v>162</v>
      </c>
      <c r="C7" s="896">
        <v>6</v>
      </c>
      <c r="D7" s="797">
        <v>45</v>
      </c>
      <c r="E7" s="984">
        <v>59.7</v>
      </c>
      <c r="F7" s="897">
        <v>38</v>
      </c>
      <c r="G7" s="896"/>
      <c r="H7" s="797"/>
      <c r="I7" s="813">
        <v>62.05</v>
      </c>
      <c r="J7" s="897">
        <v>35</v>
      </c>
      <c r="K7" s="819">
        <v>2</v>
      </c>
      <c r="L7" s="779">
        <v>42</v>
      </c>
      <c r="M7" s="425">
        <v>57.26</v>
      </c>
      <c r="N7" s="820">
        <v>36</v>
      </c>
      <c r="O7" s="819">
        <v>4</v>
      </c>
      <c r="P7" s="779">
        <v>50</v>
      </c>
      <c r="Q7" s="425">
        <v>56.19</v>
      </c>
      <c r="R7" s="823">
        <v>33</v>
      </c>
      <c r="S7" s="822">
        <v>2</v>
      </c>
      <c r="T7" s="184">
        <v>53</v>
      </c>
      <c r="U7" s="184">
        <v>54.32</v>
      </c>
      <c r="V7" s="823">
        <v>22</v>
      </c>
      <c r="W7" s="828"/>
      <c r="X7" s="184"/>
      <c r="Y7" s="184">
        <v>53.2</v>
      </c>
      <c r="Z7" s="823">
        <v>33</v>
      </c>
      <c r="AA7" s="825">
        <v>3</v>
      </c>
      <c r="AB7" s="824">
        <v>35.33</v>
      </c>
      <c r="AC7" s="826">
        <v>56.47</v>
      </c>
      <c r="AD7" s="823">
        <v>42</v>
      </c>
      <c r="AE7" s="679">
        <f t="shared" ref="AE7:AE74" si="0">N7+R7+V7+Z7+AD7+J7+F7</f>
        <v>239</v>
      </c>
      <c r="AG7" s="322"/>
      <c r="AH7" s="120" t="s">
        <v>100</v>
      </c>
    </row>
    <row r="8" spans="1:34" ht="15" customHeight="1" x14ac:dyDescent="0.25">
      <c r="A8" s="431">
        <v>2</v>
      </c>
      <c r="B8" s="122" t="s">
        <v>62</v>
      </c>
      <c r="C8" s="896">
        <v>4</v>
      </c>
      <c r="D8" s="797">
        <v>65.75</v>
      </c>
      <c r="E8" s="984">
        <v>59.7</v>
      </c>
      <c r="F8" s="897">
        <v>17</v>
      </c>
      <c r="G8" s="896">
        <v>2</v>
      </c>
      <c r="H8" s="797">
        <v>74.5</v>
      </c>
      <c r="I8" s="813">
        <v>62.05</v>
      </c>
      <c r="J8" s="897">
        <v>6</v>
      </c>
      <c r="K8" s="819">
        <v>1</v>
      </c>
      <c r="L8" s="779">
        <v>60</v>
      </c>
      <c r="M8" s="425">
        <v>57.26</v>
      </c>
      <c r="N8" s="820">
        <v>18</v>
      </c>
      <c r="O8" s="819">
        <v>1</v>
      </c>
      <c r="P8" s="779">
        <v>47</v>
      </c>
      <c r="Q8" s="425">
        <v>56.19</v>
      </c>
      <c r="R8" s="823">
        <v>35</v>
      </c>
      <c r="S8" s="822">
        <v>1</v>
      </c>
      <c r="T8" s="184">
        <v>62</v>
      </c>
      <c r="U8" s="184">
        <v>54.32</v>
      </c>
      <c r="V8" s="823">
        <v>11</v>
      </c>
      <c r="W8" s="822">
        <v>1</v>
      </c>
      <c r="X8" s="824">
        <v>65</v>
      </c>
      <c r="Y8" s="184">
        <v>53.2</v>
      </c>
      <c r="Z8" s="823">
        <v>8</v>
      </c>
      <c r="AA8" s="828"/>
      <c r="AB8" s="184"/>
      <c r="AC8" s="826">
        <v>56.47</v>
      </c>
      <c r="AD8" s="823">
        <v>43</v>
      </c>
      <c r="AE8" s="269">
        <f t="shared" si="0"/>
        <v>138</v>
      </c>
      <c r="AF8" s="176"/>
      <c r="AG8" s="121"/>
      <c r="AH8" s="120" t="s">
        <v>101</v>
      </c>
    </row>
    <row r="9" spans="1:34" ht="15" customHeight="1" x14ac:dyDescent="0.25">
      <c r="A9" s="177">
        <v>3</v>
      </c>
      <c r="B9" s="125" t="s">
        <v>58</v>
      </c>
      <c r="C9" s="766">
        <v>1</v>
      </c>
      <c r="D9" s="767">
        <v>87</v>
      </c>
      <c r="E9" s="953">
        <v>59.7</v>
      </c>
      <c r="F9" s="263">
        <v>6</v>
      </c>
      <c r="G9" s="766"/>
      <c r="H9" s="767"/>
      <c r="I9" s="425">
        <v>62.05</v>
      </c>
      <c r="J9" s="263">
        <v>35</v>
      </c>
      <c r="K9" s="780"/>
      <c r="L9" s="425"/>
      <c r="M9" s="425">
        <v>57.26</v>
      </c>
      <c r="N9" s="820">
        <v>40</v>
      </c>
      <c r="O9" s="819">
        <v>1</v>
      </c>
      <c r="P9" s="779">
        <v>69</v>
      </c>
      <c r="Q9" s="425">
        <v>56.19</v>
      </c>
      <c r="R9" s="823">
        <v>9</v>
      </c>
      <c r="S9" s="831"/>
      <c r="T9" s="832"/>
      <c r="U9" s="184">
        <v>54.32</v>
      </c>
      <c r="V9" s="823">
        <v>41</v>
      </c>
      <c r="W9" s="831"/>
      <c r="X9" s="832"/>
      <c r="Y9" s="184">
        <v>53.2</v>
      </c>
      <c r="Z9" s="823">
        <v>33</v>
      </c>
      <c r="AA9" s="825">
        <v>1</v>
      </c>
      <c r="AB9" s="824">
        <v>77</v>
      </c>
      <c r="AC9" s="826">
        <v>56.47</v>
      </c>
      <c r="AD9" s="823">
        <v>3</v>
      </c>
      <c r="AE9" s="188">
        <f t="shared" si="0"/>
        <v>167</v>
      </c>
      <c r="AF9" s="176"/>
    </row>
    <row r="10" spans="1:34" ht="15" customHeight="1" x14ac:dyDescent="0.25">
      <c r="A10" s="177">
        <v>4</v>
      </c>
      <c r="B10" s="125" t="s">
        <v>59</v>
      </c>
      <c r="C10" s="766">
        <v>1</v>
      </c>
      <c r="D10" s="767">
        <v>67</v>
      </c>
      <c r="E10" s="953">
        <v>59.7</v>
      </c>
      <c r="F10" s="263">
        <v>15</v>
      </c>
      <c r="G10" s="766">
        <v>1</v>
      </c>
      <c r="H10" s="767">
        <v>65</v>
      </c>
      <c r="I10" s="425">
        <v>62.05</v>
      </c>
      <c r="J10" s="263">
        <v>15</v>
      </c>
      <c r="K10" s="780"/>
      <c r="L10" s="425"/>
      <c r="M10" s="425">
        <v>57.26</v>
      </c>
      <c r="N10" s="820">
        <v>40</v>
      </c>
      <c r="O10" s="780"/>
      <c r="P10" s="425"/>
      <c r="Q10" s="425">
        <v>56.19</v>
      </c>
      <c r="R10" s="820">
        <v>45</v>
      </c>
      <c r="S10" s="831"/>
      <c r="T10" s="832"/>
      <c r="U10" s="184">
        <v>54.32</v>
      </c>
      <c r="V10" s="823">
        <v>41</v>
      </c>
      <c r="W10" s="831"/>
      <c r="X10" s="832"/>
      <c r="Y10" s="184">
        <v>53.2</v>
      </c>
      <c r="Z10" s="823">
        <v>33</v>
      </c>
      <c r="AA10" s="825">
        <v>2</v>
      </c>
      <c r="AB10" s="824">
        <v>47.5</v>
      </c>
      <c r="AC10" s="826">
        <v>56.47</v>
      </c>
      <c r="AD10" s="823">
        <v>33</v>
      </c>
      <c r="AE10" s="188">
        <f t="shared" si="0"/>
        <v>222</v>
      </c>
      <c r="AF10" s="176"/>
    </row>
    <row r="11" spans="1:34" ht="15" customHeight="1" x14ac:dyDescent="0.25">
      <c r="A11" s="177">
        <v>5</v>
      </c>
      <c r="B11" s="125" t="s">
        <v>163</v>
      </c>
      <c r="C11" s="766">
        <v>2</v>
      </c>
      <c r="D11" s="767">
        <v>66</v>
      </c>
      <c r="E11" s="953">
        <v>59.7</v>
      </c>
      <c r="F11" s="263">
        <v>16</v>
      </c>
      <c r="G11" s="766"/>
      <c r="H11" s="767"/>
      <c r="I11" s="425">
        <v>62.05</v>
      </c>
      <c r="J11" s="263">
        <v>35</v>
      </c>
      <c r="K11" s="780"/>
      <c r="L11" s="425"/>
      <c r="M11" s="425">
        <v>57.26</v>
      </c>
      <c r="N11" s="820">
        <v>40</v>
      </c>
      <c r="O11" s="819">
        <v>3</v>
      </c>
      <c r="P11" s="779">
        <v>54</v>
      </c>
      <c r="Q11" s="425">
        <v>56.19</v>
      </c>
      <c r="R11" s="823">
        <v>25</v>
      </c>
      <c r="S11" s="822">
        <v>1</v>
      </c>
      <c r="T11" s="184">
        <v>78</v>
      </c>
      <c r="U11" s="184">
        <v>54.32</v>
      </c>
      <c r="V11" s="823">
        <v>1</v>
      </c>
      <c r="W11" s="822">
        <v>4</v>
      </c>
      <c r="X11" s="824">
        <v>52.25</v>
      </c>
      <c r="Y11" s="184">
        <v>53.2</v>
      </c>
      <c r="Z11" s="823">
        <v>22</v>
      </c>
      <c r="AA11" s="828"/>
      <c r="AB11" s="184"/>
      <c r="AC11" s="826">
        <v>56.47</v>
      </c>
      <c r="AD11" s="823">
        <v>43</v>
      </c>
      <c r="AE11" s="188">
        <f t="shared" si="0"/>
        <v>182</v>
      </c>
      <c r="AF11" s="176"/>
    </row>
    <row r="12" spans="1:34" ht="15" customHeight="1" x14ac:dyDescent="0.25">
      <c r="A12" s="177">
        <v>6</v>
      </c>
      <c r="B12" s="125" t="s">
        <v>187</v>
      </c>
      <c r="C12" s="766"/>
      <c r="D12" s="767"/>
      <c r="E12" s="953">
        <v>59.7</v>
      </c>
      <c r="F12" s="263">
        <v>54</v>
      </c>
      <c r="G12" s="766"/>
      <c r="H12" s="767"/>
      <c r="I12" s="425">
        <v>62.05</v>
      </c>
      <c r="J12" s="263">
        <v>35</v>
      </c>
      <c r="K12" s="780"/>
      <c r="L12" s="425"/>
      <c r="M12" s="425">
        <v>57.26</v>
      </c>
      <c r="N12" s="820">
        <v>40</v>
      </c>
      <c r="O12" s="819">
        <v>1</v>
      </c>
      <c r="P12" s="779">
        <v>53</v>
      </c>
      <c r="Q12" s="425">
        <v>56.19</v>
      </c>
      <c r="R12" s="823">
        <v>29</v>
      </c>
      <c r="S12" s="822"/>
      <c r="T12" s="184"/>
      <c r="U12" s="184">
        <v>54.32</v>
      </c>
      <c r="V12" s="823">
        <v>41</v>
      </c>
      <c r="W12" s="822">
        <v>2</v>
      </c>
      <c r="X12" s="824">
        <v>55</v>
      </c>
      <c r="Y12" s="184">
        <v>53.2</v>
      </c>
      <c r="Z12" s="823">
        <v>20</v>
      </c>
      <c r="AA12" s="828"/>
      <c r="AB12" s="184"/>
      <c r="AC12" s="826">
        <v>56.47</v>
      </c>
      <c r="AD12" s="823">
        <v>43</v>
      </c>
      <c r="AE12" s="188">
        <f t="shared" si="0"/>
        <v>262</v>
      </c>
      <c r="AF12" s="176"/>
    </row>
    <row r="13" spans="1:34" ht="15" customHeight="1" x14ac:dyDescent="0.25">
      <c r="A13" s="185">
        <v>7</v>
      </c>
      <c r="B13" s="123" t="s">
        <v>63</v>
      </c>
      <c r="C13" s="841"/>
      <c r="D13" s="835"/>
      <c r="E13" s="957">
        <v>59.7</v>
      </c>
      <c r="F13" s="261">
        <v>54</v>
      </c>
      <c r="G13" s="841"/>
      <c r="H13" s="835"/>
      <c r="I13" s="429">
        <v>62.05</v>
      </c>
      <c r="J13" s="261">
        <v>35</v>
      </c>
      <c r="K13" s="819">
        <v>1</v>
      </c>
      <c r="L13" s="779">
        <v>61</v>
      </c>
      <c r="M13" s="429">
        <v>57.26</v>
      </c>
      <c r="N13" s="820">
        <v>17</v>
      </c>
      <c r="O13" s="821"/>
      <c r="P13" s="429"/>
      <c r="Q13" s="429">
        <v>56.19</v>
      </c>
      <c r="R13" s="820">
        <v>45</v>
      </c>
      <c r="S13" s="822"/>
      <c r="T13" s="184"/>
      <c r="U13" s="184">
        <v>54.32</v>
      </c>
      <c r="V13" s="823">
        <v>41</v>
      </c>
      <c r="W13" s="822"/>
      <c r="X13" s="824"/>
      <c r="Y13" s="184">
        <v>53.2</v>
      </c>
      <c r="Z13" s="823">
        <v>33</v>
      </c>
      <c r="AA13" s="825">
        <v>3</v>
      </c>
      <c r="AB13" s="824">
        <v>62.33</v>
      </c>
      <c r="AC13" s="826">
        <v>56.47</v>
      </c>
      <c r="AD13" s="823">
        <v>12</v>
      </c>
      <c r="AE13" s="188">
        <f t="shared" si="0"/>
        <v>237</v>
      </c>
      <c r="AF13" s="176"/>
    </row>
    <row r="14" spans="1:34" ht="15" customHeight="1" thickBot="1" x14ac:dyDescent="0.3">
      <c r="A14" s="185">
        <v>8</v>
      </c>
      <c r="B14" s="900" t="s">
        <v>126</v>
      </c>
      <c r="C14" s="898">
        <v>1</v>
      </c>
      <c r="D14" s="901">
        <v>37</v>
      </c>
      <c r="E14" s="985">
        <v>59.7</v>
      </c>
      <c r="F14" s="899">
        <v>47</v>
      </c>
      <c r="G14" s="898">
        <v>1</v>
      </c>
      <c r="H14" s="901">
        <v>68</v>
      </c>
      <c r="I14" s="814">
        <v>62.05</v>
      </c>
      <c r="J14" s="899">
        <v>10</v>
      </c>
      <c r="K14" s="819">
        <v>6</v>
      </c>
      <c r="L14" s="779">
        <v>58</v>
      </c>
      <c r="M14" s="423">
        <v>57.26</v>
      </c>
      <c r="N14" s="820">
        <v>23</v>
      </c>
      <c r="O14" s="819">
        <v>3</v>
      </c>
      <c r="P14" s="779">
        <v>52</v>
      </c>
      <c r="Q14" s="423">
        <v>56.19</v>
      </c>
      <c r="R14" s="823">
        <v>30</v>
      </c>
      <c r="S14" s="822"/>
      <c r="T14" s="184"/>
      <c r="U14" s="184">
        <v>54.32</v>
      </c>
      <c r="V14" s="823">
        <v>41</v>
      </c>
      <c r="W14" s="822">
        <v>2</v>
      </c>
      <c r="X14" s="824">
        <v>65</v>
      </c>
      <c r="Y14" s="184">
        <v>53.2</v>
      </c>
      <c r="Z14" s="823">
        <v>7</v>
      </c>
      <c r="AA14" s="828"/>
      <c r="AB14" s="184"/>
      <c r="AC14" s="826">
        <v>56.47</v>
      </c>
      <c r="AD14" s="823">
        <v>43</v>
      </c>
      <c r="AE14" s="270">
        <f t="shared" si="0"/>
        <v>201</v>
      </c>
      <c r="AF14" s="176"/>
    </row>
    <row r="15" spans="1:34" ht="15" customHeight="1" thickBot="1" x14ac:dyDescent="0.3">
      <c r="A15" s="432"/>
      <c r="B15" s="477" t="s">
        <v>117</v>
      </c>
      <c r="C15" s="500">
        <f>SUM(C16:C27)</f>
        <v>10</v>
      </c>
      <c r="D15" s="479">
        <f>AVERAGE(D16:D27)</f>
        <v>59.9</v>
      </c>
      <c r="E15" s="986">
        <v>59.7</v>
      </c>
      <c r="F15" s="501"/>
      <c r="G15" s="500">
        <f>SUM(G16:G27)</f>
        <v>2</v>
      </c>
      <c r="H15" s="479">
        <f>AVERAGE(H16:H27)</f>
        <v>63</v>
      </c>
      <c r="I15" s="480">
        <v>62.05</v>
      </c>
      <c r="J15" s="501"/>
      <c r="K15" s="500">
        <f>SUM(K16:K27)</f>
        <v>6</v>
      </c>
      <c r="L15" s="479">
        <f>AVERAGE(L16:L27)</f>
        <v>59</v>
      </c>
      <c r="M15" s="480">
        <v>57.26</v>
      </c>
      <c r="N15" s="501"/>
      <c r="O15" s="478">
        <f>SUM(O16:O27)</f>
        <v>5</v>
      </c>
      <c r="P15" s="479">
        <f>AVERAGE(P16:P27)</f>
        <v>54.4</v>
      </c>
      <c r="Q15" s="480">
        <v>56.19</v>
      </c>
      <c r="R15" s="481"/>
      <c r="S15" s="482">
        <f>SUM(S16:S27)</f>
        <v>8</v>
      </c>
      <c r="T15" s="483">
        <f>AVERAGE(T16:T27)</f>
        <v>53.633333333333326</v>
      </c>
      <c r="U15" s="484">
        <v>54.32</v>
      </c>
      <c r="V15" s="485"/>
      <c r="W15" s="482">
        <f>SUM(W16:W27)</f>
        <v>4</v>
      </c>
      <c r="X15" s="483">
        <f>AVERAGE(X16:X27)</f>
        <v>54</v>
      </c>
      <c r="Y15" s="484">
        <v>53.2</v>
      </c>
      <c r="Z15" s="485"/>
      <c r="AA15" s="486">
        <f>SUM(AA16:AA27)</f>
        <v>13</v>
      </c>
      <c r="AB15" s="487">
        <f>AVERAGE(AB16:AB27)</f>
        <v>57.618571428571428</v>
      </c>
      <c r="AC15" s="488">
        <v>56.47</v>
      </c>
      <c r="AD15" s="469"/>
      <c r="AE15" s="468"/>
      <c r="AF15" s="176"/>
    </row>
    <row r="16" spans="1:34" ht="15" customHeight="1" x14ac:dyDescent="0.25">
      <c r="A16" s="177">
        <v>1</v>
      </c>
      <c r="B16" s="123" t="s">
        <v>44</v>
      </c>
      <c r="C16" s="841"/>
      <c r="D16" s="835"/>
      <c r="E16" s="957">
        <v>59.7</v>
      </c>
      <c r="F16" s="261">
        <v>54</v>
      </c>
      <c r="G16" s="841"/>
      <c r="H16" s="835"/>
      <c r="I16" s="429">
        <v>62.05</v>
      </c>
      <c r="J16" s="261">
        <v>35</v>
      </c>
      <c r="K16" s="283">
        <v>1</v>
      </c>
      <c r="L16" s="236">
        <v>52</v>
      </c>
      <c r="M16" s="429">
        <v>57.26</v>
      </c>
      <c r="N16" s="820">
        <v>29</v>
      </c>
      <c r="O16" s="283">
        <v>1</v>
      </c>
      <c r="P16" s="236">
        <v>61</v>
      </c>
      <c r="Q16" s="429">
        <v>56.19</v>
      </c>
      <c r="R16" s="823">
        <v>17</v>
      </c>
      <c r="S16" s="822"/>
      <c r="T16" s="842"/>
      <c r="U16" s="184">
        <v>54.32</v>
      </c>
      <c r="V16" s="823">
        <v>41</v>
      </c>
      <c r="W16" s="822">
        <v>2</v>
      </c>
      <c r="X16" s="824">
        <v>36</v>
      </c>
      <c r="Y16" s="184">
        <v>53.2</v>
      </c>
      <c r="Z16" s="823">
        <v>30</v>
      </c>
      <c r="AA16" s="825">
        <v>3</v>
      </c>
      <c r="AB16" s="824">
        <v>57</v>
      </c>
      <c r="AC16" s="826">
        <v>56.47</v>
      </c>
      <c r="AD16" s="823">
        <v>19</v>
      </c>
      <c r="AE16" s="188">
        <f t="shared" si="0"/>
        <v>225</v>
      </c>
      <c r="AF16" s="176"/>
    </row>
    <row r="17" spans="1:32" ht="15" customHeight="1" x14ac:dyDescent="0.25">
      <c r="A17" s="177">
        <v>2</v>
      </c>
      <c r="B17" s="123" t="s">
        <v>43</v>
      </c>
      <c r="C17" s="841"/>
      <c r="D17" s="835"/>
      <c r="E17" s="957">
        <v>59.7</v>
      </c>
      <c r="F17" s="261">
        <v>54</v>
      </c>
      <c r="G17" s="841"/>
      <c r="H17" s="835"/>
      <c r="I17" s="429">
        <v>62.05</v>
      </c>
      <c r="J17" s="261">
        <v>35</v>
      </c>
      <c r="K17" s="821"/>
      <c r="L17" s="429"/>
      <c r="M17" s="429">
        <v>57.26</v>
      </c>
      <c r="N17" s="820">
        <v>40</v>
      </c>
      <c r="O17" s="819">
        <v>1</v>
      </c>
      <c r="P17" s="779">
        <v>68</v>
      </c>
      <c r="Q17" s="429">
        <v>56.19</v>
      </c>
      <c r="R17" s="823">
        <v>10</v>
      </c>
      <c r="S17" s="822">
        <v>3</v>
      </c>
      <c r="T17" s="184">
        <v>54.666666666666664</v>
      </c>
      <c r="U17" s="184">
        <v>54.32</v>
      </c>
      <c r="V17" s="823">
        <v>21</v>
      </c>
      <c r="W17" s="822">
        <v>1</v>
      </c>
      <c r="X17" s="824">
        <v>83</v>
      </c>
      <c r="Y17" s="184">
        <v>53.2</v>
      </c>
      <c r="Z17" s="823">
        <v>1</v>
      </c>
      <c r="AA17" s="825">
        <v>3</v>
      </c>
      <c r="AB17" s="824">
        <v>59.33</v>
      </c>
      <c r="AC17" s="826">
        <v>56.47</v>
      </c>
      <c r="AD17" s="823">
        <v>14</v>
      </c>
      <c r="AE17" s="188">
        <f t="shared" si="0"/>
        <v>175</v>
      </c>
      <c r="AF17" s="176"/>
    </row>
    <row r="18" spans="1:32" ht="15" customHeight="1" x14ac:dyDescent="0.25">
      <c r="A18" s="177">
        <v>3</v>
      </c>
      <c r="B18" s="123" t="s">
        <v>45</v>
      </c>
      <c r="C18" s="841"/>
      <c r="D18" s="835"/>
      <c r="E18" s="957">
        <v>59.7</v>
      </c>
      <c r="F18" s="261">
        <v>54</v>
      </c>
      <c r="G18" s="841"/>
      <c r="H18" s="835"/>
      <c r="I18" s="429">
        <v>62.05</v>
      </c>
      <c r="J18" s="261">
        <v>35</v>
      </c>
      <c r="K18" s="821"/>
      <c r="L18" s="429"/>
      <c r="M18" s="429">
        <v>57.26</v>
      </c>
      <c r="N18" s="820">
        <v>40</v>
      </c>
      <c r="O18" s="821"/>
      <c r="P18" s="429"/>
      <c r="Q18" s="429">
        <v>56.19</v>
      </c>
      <c r="R18" s="820">
        <v>45</v>
      </c>
      <c r="S18" s="822"/>
      <c r="T18" s="824"/>
      <c r="U18" s="184">
        <v>54.32</v>
      </c>
      <c r="V18" s="823">
        <v>41</v>
      </c>
      <c r="W18" s="822"/>
      <c r="X18" s="184"/>
      <c r="Y18" s="184">
        <v>53.2</v>
      </c>
      <c r="Z18" s="823">
        <v>33</v>
      </c>
      <c r="AA18" s="825">
        <v>1</v>
      </c>
      <c r="AB18" s="824">
        <v>60</v>
      </c>
      <c r="AC18" s="826">
        <v>56.47</v>
      </c>
      <c r="AD18" s="823">
        <v>13</v>
      </c>
      <c r="AE18" s="269">
        <f t="shared" si="0"/>
        <v>261</v>
      </c>
      <c r="AF18" s="176"/>
    </row>
    <row r="19" spans="1:32" ht="15" customHeight="1" x14ac:dyDescent="0.25">
      <c r="A19" s="177">
        <v>4</v>
      </c>
      <c r="B19" s="127" t="s">
        <v>167</v>
      </c>
      <c r="C19" s="768">
        <v>2</v>
      </c>
      <c r="D19" s="769">
        <v>64</v>
      </c>
      <c r="E19" s="956">
        <v>59.7</v>
      </c>
      <c r="F19" s="265">
        <v>19</v>
      </c>
      <c r="G19" s="768"/>
      <c r="H19" s="769"/>
      <c r="I19" s="427">
        <v>62.05</v>
      </c>
      <c r="J19" s="265">
        <v>35</v>
      </c>
      <c r="K19" s="840"/>
      <c r="L19" s="427"/>
      <c r="M19" s="427">
        <v>57.26</v>
      </c>
      <c r="N19" s="820">
        <v>40</v>
      </c>
      <c r="O19" s="840"/>
      <c r="P19" s="427"/>
      <c r="Q19" s="427">
        <v>56.19</v>
      </c>
      <c r="R19" s="820">
        <v>45</v>
      </c>
      <c r="S19" s="822"/>
      <c r="T19" s="184"/>
      <c r="U19" s="184">
        <v>54.32</v>
      </c>
      <c r="V19" s="823">
        <v>41</v>
      </c>
      <c r="W19" s="828"/>
      <c r="X19" s="184"/>
      <c r="Y19" s="184">
        <v>53.2</v>
      </c>
      <c r="Z19" s="823">
        <v>33</v>
      </c>
      <c r="AA19" s="825"/>
      <c r="AB19" s="824"/>
      <c r="AC19" s="826">
        <v>56.47</v>
      </c>
      <c r="AD19" s="823">
        <v>43</v>
      </c>
      <c r="AE19" s="188">
        <f t="shared" si="0"/>
        <v>256</v>
      </c>
      <c r="AF19" s="176"/>
    </row>
    <row r="20" spans="1:32" ht="15" customHeight="1" x14ac:dyDescent="0.25">
      <c r="A20" s="177">
        <v>5</v>
      </c>
      <c r="B20" s="279" t="s">
        <v>46</v>
      </c>
      <c r="C20" s="845">
        <v>1</v>
      </c>
      <c r="D20" s="847">
        <v>74</v>
      </c>
      <c r="E20" s="959">
        <v>59.7</v>
      </c>
      <c r="F20" s="757">
        <v>9</v>
      </c>
      <c r="G20" s="845">
        <v>1</v>
      </c>
      <c r="H20" s="847">
        <v>52</v>
      </c>
      <c r="I20" s="678">
        <v>62.05</v>
      </c>
      <c r="J20" s="757">
        <v>24</v>
      </c>
      <c r="K20" s="846"/>
      <c r="L20" s="678"/>
      <c r="M20" s="678">
        <v>57.26</v>
      </c>
      <c r="N20" s="820">
        <v>40</v>
      </c>
      <c r="O20" s="819"/>
      <c r="P20" s="779"/>
      <c r="Q20" s="427">
        <v>56.19</v>
      </c>
      <c r="R20" s="823">
        <v>45</v>
      </c>
      <c r="S20" s="822">
        <v>1</v>
      </c>
      <c r="T20" s="824">
        <v>56</v>
      </c>
      <c r="U20" s="184">
        <v>54.32</v>
      </c>
      <c r="V20" s="823">
        <v>19</v>
      </c>
      <c r="W20" s="822"/>
      <c r="X20" s="184"/>
      <c r="Y20" s="184">
        <v>53.2</v>
      </c>
      <c r="Z20" s="823">
        <v>33</v>
      </c>
      <c r="AA20" s="825">
        <v>1</v>
      </c>
      <c r="AB20" s="824">
        <v>97</v>
      </c>
      <c r="AC20" s="826">
        <v>56.47</v>
      </c>
      <c r="AD20" s="823">
        <v>2</v>
      </c>
      <c r="AE20" s="188">
        <f t="shared" si="0"/>
        <v>172</v>
      </c>
      <c r="AF20" s="176"/>
    </row>
    <row r="21" spans="1:32" ht="15" customHeight="1" x14ac:dyDescent="0.25">
      <c r="A21" s="177">
        <v>6</v>
      </c>
      <c r="B21" s="614" t="s">
        <v>190</v>
      </c>
      <c r="C21" s="843"/>
      <c r="D21" s="902"/>
      <c r="E21" s="958">
        <v>59.7</v>
      </c>
      <c r="F21" s="844">
        <v>54</v>
      </c>
      <c r="G21" s="843"/>
      <c r="H21" s="902"/>
      <c r="I21" s="809">
        <v>62.05</v>
      </c>
      <c r="J21" s="844">
        <v>35</v>
      </c>
      <c r="K21" s="283"/>
      <c r="L21" s="236"/>
      <c r="M21" s="430">
        <v>57.26</v>
      </c>
      <c r="N21" s="820">
        <v>40</v>
      </c>
      <c r="O21" s="695">
        <v>1</v>
      </c>
      <c r="P21" s="862">
        <v>14</v>
      </c>
      <c r="Q21" s="430">
        <v>56.19</v>
      </c>
      <c r="R21" s="820">
        <v>44</v>
      </c>
      <c r="S21" s="822"/>
      <c r="T21" s="184"/>
      <c r="U21" s="184">
        <v>54.32</v>
      </c>
      <c r="V21" s="823">
        <v>41</v>
      </c>
      <c r="W21" s="54"/>
      <c r="X21" s="184"/>
      <c r="Y21" s="184">
        <v>53.2</v>
      </c>
      <c r="Z21" s="823">
        <v>33</v>
      </c>
      <c r="AA21" s="54">
        <v>1</v>
      </c>
      <c r="AB21" s="184">
        <v>47</v>
      </c>
      <c r="AC21" s="826">
        <v>56.47</v>
      </c>
      <c r="AD21" s="823">
        <v>34</v>
      </c>
      <c r="AE21" s="188">
        <f t="shared" si="0"/>
        <v>281</v>
      </c>
      <c r="AF21" s="176"/>
    </row>
    <row r="22" spans="1:32" ht="15" customHeight="1" x14ac:dyDescent="0.25">
      <c r="A22" s="177">
        <v>7</v>
      </c>
      <c r="B22" s="613" t="s">
        <v>151</v>
      </c>
      <c r="C22" s="837">
        <v>4</v>
      </c>
      <c r="D22" s="852">
        <v>54.5</v>
      </c>
      <c r="E22" s="955">
        <v>59.7</v>
      </c>
      <c r="F22" s="838">
        <v>27</v>
      </c>
      <c r="G22" s="837"/>
      <c r="H22" s="852"/>
      <c r="I22" s="808">
        <v>62.05</v>
      </c>
      <c r="J22" s="838">
        <v>35</v>
      </c>
      <c r="K22" s="819">
        <v>1</v>
      </c>
      <c r="L22" s="779">
        <v>47</v>
      </c>
      <c r="M22" s="430">
        <v>57.26</v>
      </c>
      <c r="N22" s="820">
        <v>33</v>
      </c>
      <c r="O22" s="695"/>
      <c r="P22" s="862"/>
      <c r="Q22" s="430">
        <v>56.19</v>
      </c>
      <c r="R22" s="820">
        <v>45</v>
      </c>
      <c r="S22" s="822"/>
      <c r="T22" s="184"/>
      <c r="U22" s="184">
        <v>54.32</v>
      </c>
      <c r="V22" s="823">
        <v>41</v>
      </c>
      <c r="W22" s="54"/>
      <c r="X22" s="184"/>
      <c r="Y22" s="184">
        <v>53.2</v>
      </c>
      <c r="Z22" s="823">
        <v>33</v>
      </c>
      <c r="AA22" s="54"/>
      <c r="AB22" s="184"/>
      <c r="AC22" s="826">
        <v>56.47</v>
      </c>
      <c r="AD22" s="823">
        <v>43</v>
      </c>
      <c r="AE22" s="476">
        <f t="shared" si="0"/>
        <v>257</v>
      </c>
      <c r="AF22" s="176"/>
    </row>
    <row r="23" spans="1:32" s="512" customFormat="1" ht="15" customHeight="1" x14ac:dyDescent="0.25">
      <c r="A23" s="185">
        <v>8</v>
      </c>
      <c r="B23" s="127" t="s">
        <v>150</v>
      </c>
      <c r="C23" s="768">
        <v>1</v>
      </c>
      <c r="D23" s="769">
        <v>53</v>
      </c>
      <c r="E23" s="956">
        <v>59.7</v>
      </c>
      <c r="F23" s="265">
        <v>30</v>
      </c>
      <c r="G23" s="768"/>
      <c r="H23" s="769"/>
      <c r="I23" s="427">
        <v>62.05</v>
      </c>
      <c r="J23" s="265">
        <v>35</v>
      </c>
      <c r="K23" s="819">
        <v>1</v>
      </c>
      <c r="L23" s="779">
        <v>67</v>
      </c>
      <c r="M23" s="427">
        <v>57.26</v>
      </c>
      <c r="N23" s="820">
        <v>7</v>
      </c>
      <c r="O23" s="819"/>
      <c r="P23" s="779"/>
      <c r="Q23" s="427">
        <v>56.19</v>
      </c>
      <c r="R23" s="823">
        <v>45</v>
      </c>
      <c r="S23" s="822"/>
      <c r="T23" s="184"/>
      <c r="U23" s="184">
        <v>54.32</v>
      </c>
      <c r="V23" s="823">
        <v>41</v>
      </c>
      <c r="W23" s="54"/>
      <c r="X23" s="184"/>
      <c r="Y23" s="184">
        <v>53.2</v>
      </c>
      <c r="Z23" s="823">
        <v>33</v>
      </c>
      <c r="AA23" s="828"/>
      <c r="AB23" s="184"/>
      <c r="AC23" s="826">
        <v>56.47</v>
      </c>
      <c r="AD23" s="823">
        <v>43</v>
      </c>
      <c r="AE23" s="438">
        <f t="shared" si="0"/>
        <v>234</v>
      </c>
      <c r="AF23" s="176"/>
    </row>
    <row r="24" spans="1:32" s="512" customFormat="1" ht="15" customHeight="1" x14ac:dyDescent="0.25">
      <c r="A24" s="185">
        <v>9</v>
      </c>
      <c r="B24" s="127" t="s">
        <v>42</v>
      </c>
      <c r="C24" s="768"/>
      <c r="D24" s="769"/>
      <c r="E24" s="956">
        <v>59.7</v>
      </c>
      <c r="F24" s="265">
        <v>54</v>
      </c>
      <c r="G24" s="768"/>
      <c r="H24" s="769"/>
      <c r="I24" s="427">
        <v>62.05</v>
      </c>
      <c r="J24" s="265">
        <v>35</v>
      </c>
      <c r="K24" s="840">
        <v>1</v>
      </c>
      <c r="L24" s="769">
        <v>62</v>
      </c>
      <c r="M24" s="427">
        <v>57.26</v>
      </c>
      <c r="N24" s="820">
        <v>15</v>
      </c>
      <c r="O24" s="840">
        <v>1</v>
      </c>
      <c r="P24" s="769">
        <v>62</v>
      </c>
      <c r="Q24" s="427">
        <v>56.19</v>
      </c>
      <c r="R24" s="820">
        <v>16</v>
      </c>
      <c r="S24" s="822">
        <v>2</v>
      </c>
      <c r="T24" s="824">
        <v>50.5</v>
      </c>
      <c r="U24" s="184">
        <v>54.32</v>
      </c>
      <c r="V24" s="823">
        <v>27</v>
      </c>
      <c r="W24" s="822"/>
      <c r="X24" s="184"/>
      <c r="Y24" s="184">
        <v>53.2</v>
      </c>
      <c r="Z24" s="823">
        <v>33</v>
      </c>
      <c r="AA24" s="825"/>
      <c r="AB24" s="824"/>
      <c r="AC24" s="826">
        <v>56.47</v>
      </c>
      <c r="AD24" s="823">
        <v>43</v>
      </c>
      <c r="AE24" s="438">
        <f t="shared" si="0"/>
        <v>223</v>
      </c>
      <c r="AF24" s="176"/>
    </row>
    <row r="25" spans="1:32" ht="15" customHeight="1" x14ac:dyDescent="0.25">
      <c r="A25" s="185">
        <v>10</v>
      </c>
      <c r="B25" s="127" t="s">
        <v>41</v>
      </c>
      <c r="C25" s="768"/>
      <c r="D25" s="769"/>
      <c r="E25" s="956">
        <v>59.7</v>
      </c>
      <c r="F25" s="265">
        <v>54</v>
      </c>
      <c r="G25" s="768"/>
      <c r="H25" s="769"/>
      <c r="I25" s="427">
        <v>62.05</v>
      </c>
      <c r="J25" s="265">
        <v>35</v>
      </c>
      <c r="K25" s="819"/>
      <c r="L25" s="779"/>
      <c r="M25" s="427">
        <v>57.26</v>
      </c>
      <c r="N25" s="820">
        <v>40</v>
      </c>
      <c r="O25" s="819"/>
      <c r="P25" s="779"/>
      <c r="Q25" s="427">
        <v>56.19</v>
      </c>
      <c r="R25" s="823">
        <v>45</v>
      </c>
      <c r="S25" s="822"/>
      <c r="T25" s="184"/>
      <c r="U25" s="184">
        <v>54.32</v>
      </c>
      <c r="V25" s="823">
        <v>41</v>
      </c>
      <c r="W25" s="828"/>
      <c r="X25" s="184"/>
      <c r="Y25" s="184">
        <v>53.2</v>
      </c>
      <c r="Z25" s="823">
        <v>33</v>
      </c>
      <c r="AA25" s="828">
        <v>3</v>
      </c>
      <c r="AB25" s="184">
        <v>43</v>
      </c>
      <c r="AC25" s="826">
        <v>56.47</v>
      </c>
      <c r="AD25" s="823">
        <v>39</v>
      </c>
      <c r="AE25" s="270">
        <f t="shared" si="0"/>
        <v>287</v>
      </c>
      <c r="AF25" s="176"/>
    </row>
    <row r="26" spans="1:32" s="512" customFormat="1" ht="15" customHeight="1" x14ac:dyDescent="0.25">
      <c r="A26" s="185">
        <v>11</v>
      </c>
      <c r="B26" s="127" t="s">
        <v>168</v>
      </c>
      <c r="C26" s="768">
        <v>2</v>
      </c>
      <c r="D26" s="769">
        <v>54</v>
      </c>
      <c r="E26" s="956">
        <v>59.7</v>
      </c>
      <c r="F26" s="265">
        <v>28</v>
      </c>
      <c r="G26" s="768"/>
      <c r="H26" s="769"/>
      <c r="I26" s="427">
        <v>62.05</v>
      </c>
      <c r="J26" s="265">
        <v>35</v>
      </c>
      <c r="K26" s="819">
        <v>1</v>
      </c>
      <c r="L26" s="779">
        <v>60</v>
      </c>
      <c r="M26" s="427">
        <v>57.26</v>
      </c>
      <c r="N26" s="820">
        <v>19</v>
      </c>
      <c r="O26" s="819">
        <v>1</v>
      </c>
      <c r="P26" s="779">
        <v>67</v>
      </c>
      <c r="Q26" s="427">
        <v>56.19</v>
      </c>
      <c r="R26" s="823">
        <v>11</v>
      </c>
      <c r="S26" s="822">
        <v>1</v>
      </c>
      <c r="T26" s="184">
        <v>50</v>
      </c>
      <c r="U26" s="184">
        <v>54.32</v>
      </c>
      <c r="V26" s="823">
        <v>28</v>
      </c>
      <c r="W26" s="828"/>
      <c r="X26" s="184"/>
      <c r="Y26" s="184">
        <v>53.2</v>
      </c>
      <c r="Z26" s="823">
        <v>33</v>
      </c>
      <c r="AA26" s="828"/>
      <c r="AB26" s="184"/>
      <c r="AC26" s="826">
        <v>56.47</v>
      </c>
      <c r="AD26" s="823">
        <v>43</v>
      </c>
      <c r="AE26" s="270">
        <f t="shared" si="0"/>
        <v>197</v>
      </c>
      <c r="AF26" s="176"/>
    </row>
    <row r="27" spans="1:32" ht="15" customHeight="1" thickBot="1" x14ac:dyDescent="0.3">
      <c r="A27" s="185">
        <v>12</v>
      </c>
      <c r="B27" s="127" t="s">
        <v>39</v>
      </c>
      <c r="C27" s="768"/>
      <c r="D27" s="769"/>
      <c r="E27" s="956">
        <v>59.7</v>
      </c>
      <c r="F27" s="265">
        <v>54</v>
      </c>
      <c r="G27" s="768">
        <v>1</v>
      </c>
      <c r="H27" s="769">
        <v>74</v>
      </c>
      <c r="I27" s="427">
        <v>62.05</v>
      </c>
      <c r="J27" s="265">
        <v>7</v>
      </c>
      <c r="K27" s="819">
        <v>1</v>
      </c>
      <c r="L27" s="779">
        <v>66</v>
      </c>
      <c r="M27" s="427">
        <v>57.26</v>
      </c>
      <c r="N27" s="820">
        <v>10</v>
      </c>
      <c r="O27" s="840"/>
      <c r="P27" s="427"/>
      <c r="Q27" s="427">
        <v>56.19</v>
      </c>
      <c r="R27" s="820">
        <v>45</v>
      </c>
      <c r="S27" s="822">
        <v>1</v>
      </c>
      <c r="T27" s="184">
        <v>57</v>
      </c>
      <c r="U27" s="184">
        <v>54.32</v>
      </c>
      <c r="V27" s="823">
        <v>17</v>
      </c>
      <c r="W27" s="822">
        <v>1</v>
      </c>
      <c r="X27" s="824">
        <v>43</v>
      </c>
      <c r="Y27" s="184">
        <v>53.2</v>
      </c>
      <c r="Z27" s="823">
        <v>26</v>
      </c>
      <c r="AA27" s="825">
        <v>1</v>
      </c>
      <c r="AB27" s="824">
        <v>40</v>
      </c>
      <c r="AC27" s="826">
        <v>56.47</v>
      </c>
      <c r="AD27" s="823">
        <v>41</v>
      </c>
      <c r="AE27" s="188">
        <f t="shared" si="0"/>
        <v>200</v>
      </c>
      <c r="AF27" s="176"/>
    </row>
    <row r="28" spans="1:32" ht="15" customHeight="1" thickBot="1" x14ac:dyDescent="0.3">
      <c r="A28" s="432"/>
      <c r="B28" s="489" t="s">
        <v>120</v>
      </c>
      <c r="C28" s="490">
        <f>SUM(C29:C43)</f>
        <v>7</v>
      </c>
      <c r="D28" s="491">
        <f>AVERAGE(D29:D43)</f>
        <v>62.5</v>
      </c>
      <c r="E28" s="987">
        <v>59.7</v>
      </c>
      <c r="F28" s="493"/>
      <c r="G28" s="490">
        <f>SUM(G29:G43)</f>
        <v>5</v>
      </c>
      <c r="H28" s="491">
        <f>AVERAGE(H29:H43)</f>
        <v>65.333333333333329</v>
      </c>
      <c r="I28" s="492">
        <v>62.05</v>
      </c>
      <c r="J28" s="493"/>
      <c r="K28" s="490">
        <f>SUM(K29:K43)</f>
        <v>5</v>
      </c>
      <c r="L28" s="491">
        <f>AVERAGE(L29:L43)</f>
        <v>51</v>
      </c>
      <c r="M28" s="492">
        <v>57.26</v>
      </c>
      <c r="N28" s="493"/>
      <c r="O28" s="490">
        <f>SUM(O29:O43)</f>
        <v>1</v>
      </c>
      <c r="P28" s="491">
        <f>AVERAGE(P29:P43)</f>
        <v>100</v>
      </c>
      <c r="Q28" s="492">
        <v>56.19</v>
      </c>
      <c r="R28" s="493"/>
      <c r="S28" s="494">
        <f>SUM(S29:S43)</f>
        <v>9</v>
      </c>
      <c r="T28" s="495">
        <f>AVERAGE(T29:T43)</f>
        <v>50.75</v>
      </c>
      <c r="U28" s="496">
        <v>54.32</v>
      </c>
      <c r="V28" s="497"/>
      <c r="W28" s="494">
        <f>SUM(W29:W43)</f>
        <v>3</v>
      </c>
      <c r="X28" s="484">
        <f>AVERAGE(X29:X43)</f>
        <v>65.333333333333329</v>
      </c>
      <c r="Y28" s="496">
        <v>53.2</v>
      </c>
      <c r="Z28" s="497"/>
      <c r="AA28" s="498">
        <f>SUM(AA29:AA43)</f>
        <v>9</v>
      </c>
      <c r="AB28" s="499">
        <f>AVERAGE(AB29:AB43)</f>
        <v>58.857142857142854</v>
      </c>
      <c r="AC28" s="496">
        <v>56.47</v>
      </c>
      <c r="AD28" s="446"/>
      <c r="AE28" s="449"/>
      <c r="AF28" s="176"/>
    </row>
    <row r="29" spans="1:32" ht="15" customHeight="1" x14ac:dyDescent="0.25">
      <c r="A29" s="89">
        <v>1</v>
      </c>
      <c r="B29" s="219" t="s">
        <v>113</v>
      </c>
      <c r="C29" s="830">
        <v>1</v>
      </c>
      <c r="D29" s="836">
        <v>92</v>
      </c>
      <c r="E29" s="952">
        <v>59.7</v>
      </c>
      <c r="F29" s="267">
        <v>2</v>
      </c>
      <c r="G29" s="830"/>
      <c r="H29" s="836"/>
      <c r="I29" s="423">
        <v>62.05</v>
      </c>
      <c r="J29" s="267">
        <v>35</v>
      </c>
      <c r="K29" s="616">
        <v>2</v>
      </c>
      <c r="L29" s="610">
        <v>56</v>
      </c>
      <c r="M29" s="423">
        <v>57.26</v>
      </c>
      <c r="N29" s="820">
        <v>25</v>
      </c>
      <c r="O29" s="848"/>
      <c r="P29" s="423"/>
      <c r="Q29" s="423">
        <v>56.19</v>
      </c>
      <c r="R29" s="820">
        <v>45</v>
      </c>
      <c r="S29" s="822">
        <v>2</v>
      </c>
      <c r="T29" s="184">
        <v>49</v>
      </c>
      <c r="U29" s="184">
        <v>54.32</v>
      </c>
      <c r="V29" s="823">
        <v>31</v>
      </c>
      <c r="W29" s="828"/>
      <c r="X29" s="184"/>
      <c r="Y29" s="184">
        <v>53.2</v>
      </c>
      <c r="Z29" s="823">
        <v>33</v>
      </c>
      <c r="AA29" s="828"/>
      <c r="AB29" s="184"/>
      <c r="AC29" s="826">
        <v>56.47</v>
      </c>
      <c r="AD29" s="823">
        <v>43</v>
      </c>
      <c r="AE29" s="269">
        <f t="shared" si="0"/>
        <v>214</v>
      </c>
      <c r="AF29" s="176"/>
    </row>
    <row r="30" spans="1:32" ht="15" customHeight="1" x14ac:dyDescent="0.25">
      <c r="A30" s="74">
        <v>2</v>
      </c>
      <c r="B30" s="125" t="s">
        <v>57</v>
      </c>
      <c r="C30" s="766">
        <v>1</v>
      </c>
      <c r="D30" s="767">
        <v>68</v>
      </c>
      <c r="E30" s="953">
        <v>59.7</v>
      </c>
      <c r="F30" s="263">
        <v>12</v>
      </c>
      <c r="G30" s="766"/>
      <c r="H30" s="767"/>
      <c r="I30" s="425">
        <v>62.05</v>
      </c>
      <c r="J30" s="263">
        <v>35</v>
      </c>
      <c r="K30" s="616">
        <v>1</v>
      </c>
      <c r="L30" s="610">
        <v>42</v>
      </c>
      <c r="M30" s="425">
        <v>57.26</v>
      </c>
      <c r="N30" s="820">
        <v>37</v>
      </c>
      <c r="O30" s="780"/>
      <c r="P30" s="425"/>
      <c r="Q30" s="425">
        <v>56.19</v>
      </c>
      <c r="R30" s="820">
        <v>45</v>
      </c>
      <c r="S30" s="822">
        <v>2</v>
      </c>
      <c r="T30" s="184">
        <v>56.5</v>
      </c>
      <c r="U30" s="184">
        <v>54.32</v>
      </c>
      <c r="V30" s="823">
        <v>18</v>
      </c>
      <c r="W30" s="828"/>
      <c r="X30" s="184"/>
      <c r="Y30" s="184">
        <v>53.2</v>
      </c>
      <c r="Z30" s="823">
        <v>33</v>
      </c>
      <c r="AA30" s="825">
        <v>1</v>
      </c>
      <c r="AB30" s="824">
        <v>63</v>
      </c>
      <c r="AC30" s="826">
        <v>56.47</v>
      </c>
      <c r="AD30" s="823">
        <v>11</v>
      </c>
      <c r="AE30" s="188">
        <f t="shared" si="0"/>
        <v>191</v>
      </c>
      <c r="AF30" s="176"/>
    </row>
    <row r="31" spans="1:32" ht="15" customHeight="1" x14ac:dyDescent="0.25">
      <c r="A31" s="74">
        <v>3</v>
      </c>
      <c r="B31" s="222" t="s">
        <v>169</v>
      </c>
      <c r="C31" s="850">
        <v>1</v>
      </c>
      <c r="D31" s="785">
        <v>87</v>
      </c>
      <c r="E31" s="961">
        <v>59.7</v>
      </c>
      <c r="F31" s="264">
        <v>5</v>
      </c>
      <c r="G31" s="850"/>
      <c r="H31" s="785"/>
      <c r="I31" s="426">
        <v>62.05</v>
      </c>
      <c r="J31" s="264">
        <v>35</v>
      </c>
      <c r="K31" s="851"/>
      <c r="L31" s="426"/>
      <c r="M31" s="426">
        <v>57.26</v>
      </c>
      <c r="N31" s="820">
        <v>40</v>
      </c>
      <c r="O31" s="819">
        <v>1</v>
      </c>
      <c r="P31" s="849">
        <v>100</v>
      </c>
      <c r="Q31" s="427">
        <v>56.19</v>
      </c>
      <c r="R31" s="823">
        <v>1</v>
      </c>
      <c r="S31" s="822"/>
      <c r="T31" s="184"/>
      <c r="U31" s="184">
        <v>54.32</v>
      </c>
      <c r="V31" s="823">
        <v>41</v>
      </c>
      <c r="W31" s="828"/>
      <c r="X31" s="184"/>
      <c r="Y31" s="184">
        <v>53.2</v>
      </c>
      <c r="Z31" s="823">
        <v>33</v>
      </c>
      <c r="AA31" s="828"/>
      <c r="AB31" s="184"/>
      <c r="AC31" s="826">
        <v>56.47</v>
      </c>
      <c r="AD31" s="823">
        <v>43</v>
      </c>
      <c r="AE31" s="188">
        <f t="shared" si="0"/>
        <v>198</v>
      </c>
      <c r="AF31" s="176"/>
    </row>
    <row r="32" spans="1:32" ht="15" customHeight="1" x14ac:dyDescent="0.25">
      <c r="A32" s="74">
        <v>4</v>
      </c>
      <c r="B32" s="125" t="s">
        <v>56</v>
      </c>
      <c r="C32" s="766">
        <v>1</v>
      </c>
      <c r="D32" s="767">
        <v>34</v>
      </c>
      <c r="E32" s="953">
        <v>59.7</v>
      </c>
      <c r="F32" s="263">
        <v>49</v>
      </c>
      <c r="G32" s="766"/>
      <c r="H32" s="767"/>
      <c r="I32" s="425">
        <v>62.05</v>
      </c>
      <c r="J32" s="263">
        <v>35</v>
      </c>
      <c r="K32" s="780"/>
      <c r="L32" s="425"/>
      <c r="M32" s="425">
        <v>57.26</v>
      </c>
      <c r="N32" s="820">
        <v>40</v>
      </c>
      <c r="O32" s="780"/>
      <c r="P32" s="425"/>
      <c r="Q32" s="425">
        <v>56.19</v>
      </c>
      <c r="R32" s="820">
        <v>45</v>
      </c>
      <c r="S32" s="822">
        <v>4</v>
      </c>
      <c r="T32" s="824">
        <v>60.5</v>
      </c>
      <c r="U32" s="184">
        <v>54.32</v>
      </c>
      <c r="V32" s="823">
        <v>14</v>
      </c>
      <c r="W32" s="828"/>
      <c r="X32" s="184"/>
      <c r="Y32" s="184">
        <v>53.2</v>
      </c>
      <c r="Z32" s="823">
        <v>33</v>
      </c>
      <c r="AA32" s="825">
        <v>2</v>
      </c>
      <c r="AB32" s="824">
        <v>68.5</v>
      </c>
      <c r="AC32" s="826">
        <v>56.47</v>
      </c>
      <c r="AD32" s="823">
        <v>6</v>
      </c>
      <c r="AE32" s="188">
        <f t="shared" si="0"/>
        <v>222</v>
      </c>
      <c r="AF32" s="176"/>
    </row>
    <row r="33" spans="1:32" ht="15" customHeight="1" x14ac:dyDescent="0.25">
      <c r="A33" s="74">
        <v>5</v>
      </c>
      <c r="B33" s="125" t="s">
        <v>170</v>
      </c>
      <c r="C33" s="766">
        <v>1</v>
      </c>
      <c r="D33" s="767">
        <v>41</v>
      </c>
      <c r="E33" s="953">
        <v>59.7</v>
      </c>
      <c r="F33" s="263">
        <v>44</v>
      </c>
      <c r="G33" s="766"/>
      <c r="H33" s="767"/>
      <c r="I33" s="425">
        <v>62.05</v>
      </c>
      <c r="J33" s="263">
        <v>35</v>
      </c>
      <c r="K33" s="780"/>
      <c r="L33" s="425"/>
      <c r="M33" s="425">
        <v>57.26</v>
      </c>
      <c r="N33" s="820">
        <v>40</v>
      </c>
      <c r="O33" s="780"/>
      <c r="P33" s="425"/>
      <c r="Q33" s="425">
        <v>56.19</v>
      </c>
      <c r="R33" s="820">
        <v>45</v>
      </c>
      <c r="S33" s="822"/>
      <c r="T33" s="842"/>
      <c r="U33" s="184">
        <v>54.32</v>
      </c>
      <c r="V33" s="823">
        <v>41</v>
      </c>
      <c r="W33" s="822"/>
      <c r="X33" s="824"/>
      <c r="Y33" s="184">
        <v>53.2</v>
      </c>
      <c r="Z33" s="823">
        <v>33</v>
      </c>
      <c r="AA33" s="828"/>
      <c r="AB33" s="184"/>
      <c r="AC33" s="826">
        <v>56.47</v>
      </c>
      <c r="AD33" s="823">
        <v>43</v>
      </c>
      <c r="AE33" s="188">
        <f t="shared" si="0"/>
        <v>281</v>
      </c>
      <c r="AF33" s="176"/>
    </row>
    <row r="34" spans="1:32" ht="15" customHeight="1" x14ac:dyDescent="0.25">
      <c r="A34" s="74">
        <v>6</v>
      </c>
      <c r="B34" s="125" t="s">
        <v>159</v>
      </c>
      <c r="C34" s="766"/>
      <c r="D34" s="767"/>
      <c r="E34" s="953">
        <v>59.7</v>
      </c>
      <c r="F34" s="263">
        <v>54</v>
      </c>
      <c r="G34" s="766">
        <v>1</v>
      </c>
      <c r="H34" s="767">
        <v>47</v>
      </c>
      <c r="I34" s="425">
        <v>62.05</v>
      </c>
      <c r="J34" s="263">
        <v>27</v>
      </c>
      <c r="K34" s="616"/>
      <c r="L34" s="610"/>
      <c r="M34" s="425">
        <v>57.26</v>
      </c>
      <c r="N34" s="820">
        <v>40</v>
      </c>
      <c r="O34" s="780"/>
      <c r="P34" s="425"/>
      <c r="Q34" s="425">
        <v>56.19</v>
      </c>
      <c r="R34" s="820">
        <v>45</v>
      </c>
      <c r="S34" s="822"/>
      <c r="T34" s="824"/>
      <c r="U34" s="184">
        <v>54.32</v>
      </c>
      <c r="V34" s="823">
        <v>41</v>
      </c>
      <c r="W34" s="54"/>
      <c r="X34" s="184"/>
      <c r="Y34" s="184">
        <v>53.2</v>
      </c>
      <c r="Z34" s="823">
        <v>33</v>
      </c>
      <c r="AA34" s="825"/>
      <c r="AB34" s="824"/>
      <c r="AC34" s="826">
        <v>56.47</v>
      </c>
      <c r="AD34" s="823">
        <v>43</v>
      </c>
      <c r="AE34" s="188">
        <f t="shared" si="0"/>
        <v>283</v>
      </c>
      <c r="AF34" s="176"/>
    </row>
    <row r="35" spans="1:32" ht="15" customHeight="1" x14ac:dyDescent="0.25">
      <c r="A35" s="74">
        <v>7</v>
      </c>
      <c r="B35" s="125" t="s">
        <v>160</v>
      </c>
      <c r="C35" s="766"/>
      <c r="D35" s="767"/>
      <c r="E35" s="953">
        <v>59.7</v>
      </c>
      <c r="F35" s="263">
        <v>54</v>
      </c>
      <c r="G35" s="766">
        <v>2</v>
      </c>
      <c r="H35" s="767">
        <v>82.5</v>
      </c>
      <c r="I35" s="425">
        <v>62.05</v>
      </c>
      <c r="J35" s="263">
        <v>4</v>
      </c>
      <c r="K35" s="780"/>
      <c r="L35" s="425"/>
      <c r="M35" s="425">
        <v>57.26</v>
      </c>
      <c r="N35" s="820">
        <v>40</v>
      </c>
      <c r="O35" s="780"/>
      <c r="P35" s="425"/>
      <c r="Q35" s="425">
        <v>56.19</v>
      </c>
      <c r="R35" s="820">
        <v>45</v>
      </c>
      <c r="S35" s="822"/>
      <c r="T35" s="842"/>
      <c r="U35" s="184">
        <v>54.32</v>
      </c>
      <c r="V35" s="823">
        <v>41</v>
      </c>
      <c r="W35" s="822"/>
      <c r="X35" s="824"/>
      <c r="Y35" s="184">
        <v>53.2</v>
      </c>
      <c r="Z35" s="823">
        <v>33</v>
      </c>
      <c r="AA35" s="825"/>
      <c r="AB35" s="824"/>
      <c r="AC35" s="826">
        <v>56.47</v>
      </c>
      <c r="AD35" s="823">
        <v>43</v>
      </c>
      <c r="AE35" s="188">
        <f t="shared" si="0"/>
        <v>260</v>
      </c>
      <c r="AF35" s="176"/>
    </row>
    <row r="36" spans="1:32" ht="15" customHeight="1" x14ac:dyDescent="0.25">
      <c r="A36" s="74">
        <v>8</v>
      </c>
      <c r="B36" s="125" t="s">
        <v>34</v>
      </c>
      <c r="C36" s="766"/>
      <c r="D36" s="767"/>
      <c r="E36" s="953">
        <v>59.7</v>
      </c>
      <c r="F36" s="263">
        <v>54</v>
      </c>
      <c r="G36" s="766"/>
      <c r="H36" s="767"/>
      <c r="I36" s="425">
        <v>62.05</v>
      </c>
      <c r="J36" s="263">
        <v>35</v>
      </c>
      <c r="K36" s="780"/>
      <c r="L36" s="767"/>
      <c r="M36" s="425">
        <v>57.26</v>
      </c>
      <c r="N36" s="820">
        <v>40</v>
      </c>
      <c r="O36" s="780"/>
      <c r="P36" s="425"/>
      <c r="Q36" s="425">
        <v>56.19</v>
      </c>
      <c r="R36" s="820">
        <v>45</v>
      </c>
      <c r="S36" s="822"/>
      <c r="T36" s="184"/>
      <c r="U36" s="184">
        <v>54.32</v>
      </c>
      <c r="V36" s="823">
        <v>41</v>
      </c>
      <c r="W36" s="828">
        <v>1</v>
      </c>
      <c r="X36" s="184">
        <v>61</v>
      </c>
      <c r="Y36" s="184">
        <v>53.2</v>
      </c>
      <c r="Z36" s="823">
        <v>15</v>
      </c>
      <c r="AA36" s="54"/>
      <c r="AB36" s="184"/>
      <c r="AC36" s="826">
        <v>56.47</v>
      </c>
      <c r="AD36" s="823">
        <v>43</v>
      </c>
      <c r="AE36" s="188">
        <f t="shared" si="0"/>
        <v>273</v>
      </c>
      <c r="AF36" s="176"/>
    </row>
    <row r="37" spans="1:32" ht="15" customHeight="1" x14ac:dyDescent="0.25">
      <c r="A37" s="74">
        <v>9</v>
      </c>
      <c r="B37" s="125" t="s">
        <v>37</v>
      </c>
      <c r="C37" s="766"/>
      <c r="D37" s="767"/>
      <c r="E37" s="953">
        <v>59.7</v>
      </c>
      <c r="F37" s="263">
        <v>54</v>
      </c>
      <c r="G37" s="766"/>
      <c r="H37" s="767"/>
      <c r="I37" s="425">
        <v>62.05</v>
      </c>
      <c r="J37" s="263">
        <v>35</v>
      </c>
      <c r="K37" s="780">
        <v>1</v>
      </c>
      <c r="L37" s="767">
        <v>52</v>
      </c>
      <c r="M37" s="425">
        <v>57.26</v>
      </c>
      <c r="N37" s="820">
        <v>30</v>
      </c>
      <c r="O37" s="780"/>
      <c r="P37" s="425"/>
      <c r="Q37" s="425">
        <v>56.19</v>
      </c>
      <c r="R37" s="820">
        <v>45</v>
      </c>
      <c r="S37" s="822"/>
      <c r="T37" s="824"/>
      <c r="U37" s="184">
        <v>54.32</v>
      </c>
      <c r="V37" s="823">
        <v>41</v>
      </c>
      <c r="W37" s="822"/>
      <c r="X37" s="184"/>
      <c r="Y37" s="184">
        <v>53.2</v>
      </c>
      <c r="Z37" s="823">
        <v>33</v>
      </c>
      <c r="AA37" s="825">
        <v>1</v>
      </c>
      <c r="AB37" s="824">
        <v>51</v>
      </c>
      <c r="AC37" s="826">
        <v>56.47</v>
      </c>
      <c r="AD37" s="823">
        <v>31</v>
      </c>
      <c r="AE37" s="188">
        <f t="shared" si="0"/>
        <v>269</v>
      </c>
      <c r="AF37" s="176"/>
    </row>
    <row r="38" spans="1:32" ht="15" customHeight="1" x14ac:dyDescent="0.25">
      <c r="A38" s="78">
        <v>10</v>
      </c>
      <c r="B38" s="125" t="s">
        <v>38</v>
      </c>
      <c r="C38" s="766"/>
      <c r="D38" s="767"/>
      <c r="E38" s="953">
        <v>59.7</v>
      </c>
      <c r="F38" s="263">
        <v>54</v>
      </c>
      <c r="G38" s="766"/>
      <c r="H38" s="767"/>
      <c r="I38" s="425">
        <v>62.05</v>
      </c>
      <c r="J38" s="263">
        <v>35</v>
      </c>
      <c r="K38" s="819"/>
      <c r="L38" s="849"/>
      <c r="M38" s="425">
        <v>57.26</v>
      </c>
      <c r="N38" s="820">
        <v>40</v>
      </c>
      <c r="O38" s="780"/>
      <c r="P38" s="425"/>
      <c r="Q38" s="425">
        <v>56.19</v>
      </c>
      <c r="R38" s="820">
        <v>45</v>
      </c>
      <c r="S38" s="822"/>
      <c r="T38" s="824"/>
      <c r="U38" s="184">
        <v>54.32</v>
      </c>
      <c r="V38" s="823">
        <v>41</v>
      </c>
      <c r="W38" s="822">
        <v>1</v>
      </c>
      <c r="X38" s="184">
        <v>67</v>
      </c>
      <c r="Y38" s="184">
        <v>53.2</v>
      </c>
      <c r="Z38" s="823">
        <v>4</v>
      </c>
      <c r="AA38" s="825">
        <v>2</v>
      </c>
      <c r="AB38" s="824">
        <v>55.5</v>
      </c>
      <c r="AC38" s="826">
        <v>56.47</v>
      </c>
      <c r="AD38" s="823">
        <v>22</v>
      </c>
      <c r="AE38" s="270">
        <f t="shared" si="0"/>
        <v>241</v>
      </c>
      <c r="AF38" s="176"/>
    </row>
    <row r="39" spans="1:32" s="512" customFormat="1" ht="15" customHeight="1" x14ac:dyDescent="0.25">
      <c r="A39" s="78">
        <v>11</v>
      </c>
      <c r="B39" s="125" t="s">
        <v>171</v>
      </c>
      <c r="C39" s="766">
        <v>2</v>
      </c>
      <c r="D39" s="767">
        <v>53</v>
      </c>
      <c r="E39" s="953">
        <v>59.7</v>
      </c>
      <c r="F39" s="263">
        <v>31</v>
      </c>
      <c r="G39" s="766"/>
      <c r="H39" s="767"/>
      <c r="I39" s="425">
        <v>62.05</v>
      </c>
      <c r="J39" s="263">
        <v>35</v>
      </c>
      <c r="K39" s="819"/>
      <c r="L39" s="849"/>
      <c r="M39" s="425">
        <v>57.26</v>
      </c>
      <c r="N39" s="820">
        <v>40</v>
      </c>
      <c r="O39" s="780"/>
      <c r="P39" s="425"/>
      <c r="Q39" s="425">
        <v>56.19</v>
      </c>
      <c r="R39" s="820">
        <v>45</v>
      </c>
      <c r="S39" s="822"/>
      <c r="T39" s="824"/>
      <c r="U39" s="184">
        <v>54.32</v>
      </c>
      <c r="V39" s="823">
        <v>41</v>
      </c>
      <c r="W39" s="822"/>
      <c r="X39" s="184"/>
      <c r="Y39" s="184">
        <v>53.2</v>
      </c>
      <c r="Z39" s="823">
        <v>33</v>
      </c>
      <c r="AA39" s="825"/>
      <c r="AB39" s="824"/>
      <c r="AC39" s="826">
        <v>56.47</v>
      </c>
      <c r="AD39" s="823">
        <v>43</v>
      </c>
      <c r="AE39" s="270">
        <f t="shared" si="0"/>
        <v>268</v>
      </c>
      <c r="AF39" s="176"/>
    </row>
    <row r="40" spans="1:32" s="512" customFormat="1" ht="15" customHeight="1" x14ac:dyDescent="0.25">
      <c r="A40" s="78">
        <v>12</v>
      </c>
      <c r="B40" s="125" t="s">
        <v>55</v>
      </c>
      <c r="C40" s="766"/>
      <c r="D40" s="767"/>
      <c r="E40" s="953">
        <v>59.7</v>
      </c>
      <c r="F40" s="263">
        <v>54</v>
      </c>
      <c r="G40" s="766"/>
      <c r="H40" s="767"/>
      <c r="I40" s="425">
        <v>62.05</v>
      </c>
      <c r="J40" s="263">
        <v>35</v>
      </c>
      <c r="K40" s="819"/>
      <c r="L40" s="849"/>
      <c r="M40" s="425">
        <v>57.26</v>
      </c>
      <c r="N40" s="820">
        <v>40</v>
      </c>
      <c r="O40" s="780"/>
      <c r="P40" s="425"/>
      <c r="Q40" s="425">
        <v>56.19</v>
      </c>
      <c r="R40" s="820">
        <v>45</v>
      </c>
      <c r="S40" s="822">
        <v>1</v>
      </c>
      <c r="T40" s="824">
        <v>37</v>
      </c>
      <c r="U40" s="184">
        <v>54.32</v>
      </c>
      <c r="V40" s="823">
        <v>38</v>
      </c>
      <c r="W40" s="822"/>
      <c r="X40" s="184"/>
      <c r="Y40" s="184">
        <v>53.2</v>
      </c>
      <c r="Z40" s="823">
        <v>33</v>
      </c>
      <c r="AA40" s="825"/>
      <c r="AB40" s="824"/>
      <c r="AC40" s="826">
        <v>56.47</v>
      </c>
      <c r="AD40" s="823">
        <v>43</v>
      </c>
      <c r="AE40" s="270">
        <f t="shared" si="0"/>
        <v>288</v>
      </c>
      <c r="AF40" s="176"/>
    </row>
    <row r="41" spans="1:32" s="512" customFormat="1" ht="15" customHeight="1" x14ac:dyDescent="0.25">
      <c r="A41" s="78">
        <v>13</v>
      </c>
      <c r="B41" s="125" t="s">
        <v>35</v>
      </c>
      <c r="C41" s="766"/>
      <c r="D41" s="767"/>
      <c r="E41" s="953">
        <v>59.7</v>
      </c>
      <c r="F41" s="263">
        <v>54</v>
      </c>
      <c r="G41" s="766"/>
      <c r="H41" s="767"/>
      <c r="I41" s="425">
        <v>62.05</v>
      </c>
      <c r="J41" s="263">
        <v>35</v>
      </c>
      <c r="K41" s="819"/>
      <c r="L41" s="849"/>
      <c r="M41" s="425">
        <v>57.26</v>
      </c>
      <c r="N41" s="820">
        <v>40</v>
      </c>
      <c r="O41" s="780"/>
      <c r="P41" s="425"/>
      <c r="Q41" s="425">
        <v>56.19</v>
      </c>
      <c r="R41" s="820">
        <v>45</v>
      </c>
      <c r="S41" s="822"/>
      <c r="T41" s="824"/>
      <c r="U41" s="184">
        <v>54.32</v>
      </c>
      <c r="V41" s="823">
        <v>41</v>
      </c>
      <c r="W41" s="822"/>
      <c r="X41" s="184"/>
      <c r="Y41" s="184">
        <v>53.2</v>
      </c>
      <c r="Z41" s="823">
        <v>33</v>
      </c>
      <c r="AA41" s="825">
        <v>1</v>
      </c>
      <c r="AB41" s="824">
        <v>56</v>
      </c>
      <c r="AC41" s="826">
        <v>56.47</v>
      </c>
      <c r="AD41" s="823">
        <v>21</v>
      </c>
      <c r="AE41" s="270">
        <f t="shared" si="0"/>
        <v>269</v>
      </c>
      <c r="AF41" s="176"/>
    </row>
    <row r="42" spans="1:32" s="512" customFormat="1" ht="15" customHeight="1" x14ac:dyDescent="0.25">
      <c r="A42" s="78">
        <v>14</v>
      </c>
      <c r="B42" s="125" t="s">
        <v>32</v>
      </c>
      <c r="C42" s="766"/>
      <c r="D42" s="767"/>
      <c r="E42" s="953">
        <v>59.7</v>
      </c>
      <c r="F42" s="263">
        <v>54</v>
      </c>
      <c r="G42" s="766"/>
      <c r="H42" s="767"/>
      <c r="I42" s="425">
        <v>62.05</v>
      </c>
      <c r="J42" s="263">
        <v>35</v>
      </c>
      <c r="K42" s="819">
        <v>1</v>
      </c>
      <c r="L42" s="849">
        <v>54</v>
      </c>
      <c r="M42" s="425">
        <v>57.26</v>
      </c>
      <c r="N42" s="820">
        <v>28</v>
      </c>
      <c r="O42" s="780"/>
      <c r="P42" s="425"/>
      <c r="Q42" s="425">
        <v>56.19</v>
      </c>
      <c r="R42" s="820">
        <v>45</v>
      </c>
      <c r="S42" s="822"/>
      <c r="T42" s="824"/>
      <c r="U42" s="184">
        <v>54.32</v>
      </c>
      <c r="V42" s="823">
        <v>41</v>
      </c>
      <c r="W42" s="822"/>
      <c r="X42" s="184"/>
      <c r="Y42" s="184">
        <v>53.2</v>
      </c>
      <c r="Z42" s="823">
        <v>33</v>
      </c>
      <c r="AA42" s="825">
        <v>1</v>
      </c>
      <c r="AB42" s="824">
        <v>51</v>
      </c>
      <c r="AC42" s="826">
        <v>56.47</v>
      </c>
      <c r="AD42" s="823">
        <v>32</v>
      </c>
      <c r="AE42" s="270">
        <f t="shared" si="0"/>
        <v>268</v>
      </c>
      <c r="AF42" s="176"/>
    </row>
    <row r="43" spans="1:32" ht="15" customHeight="1" thickBot="1" x14ac:dyDescent="0.3">
      <c r="A43" s="78">
        <v>15</v>
      </c>
      <c r="B43" s="125" t="s">
        <v>36</v>
      </c>
      <c r="C43" s="766"/>
      <c r="D43" s="767"/>
      <c r="E43" s="953">
        <v>59.7</v>
      </c>
      <c r="F43" s="263">
        <v>54</v>
      </c>
      <c r="G43" s="766">
        <v>2</v>
      </c>
      <c r="H43" s="767">
        <v>66.5</v>
      </c>
      <c r="I43" s="425">
        <v>62.05</v>
      </c>
      <c r="J43" s="263">
        <v>13</v>
      </c>
      <c r="K43" s="780"/>
      <c r="L43" s="425"/>
      <c r="M43" s="425">
        <v>57.26</v>
      </c>
      <c r="N43" s="820">
        <v>40</v>
      </c>
      <c r="O43" s="780"/>
      <c r="P43" s="425"/>
      <c r="Q43" s="425">
        <v>56.19</v>
      </c>
      <c r="R43" s="820">
        <v>45</v>
      </c>
      <c r="S43" s="822"/>
      <c r="T43" s="842"/>
      <c r="U43" s="184">
        <v>54.32</v>
      </c>
      <c r="V43" s="823">
        <v>41</v>
      </c>
      <c r="W43" s="822">
        <v>1</v>
      </c>
      <c r="X43" s="824">
        <v>68</v>
      </c>
      <c r="Y43" s="184">
        <v>53.2</v>
      </c>
      <c r="Z43" s="823">
        <v>3</v>
      </c>
      <c r="AA43" s="825">
        <v>1</v>
      </c>
      <c r="AB43" s="824">
        <v>67</v>
      </c>
      <c r="AC43" s="826">
        <v>56.47</v>
      </c>
      <c r="AD43" s="823">
        <v>7</v>
      </c>
      <c r="AE43" s="188">
        <f t="shared" si="0"/>
        <v>203</v>
      </c>
      <c r="AF43" s="176"/>
    </row>
    <row r="44" spans="1:32" ht="15" customHeight="1" thickBot="1" x14ac:dyDescent="0.3">
      <c r="A44" s="451"/>
      <c r="B44" s="477" t="s">
        <v>121</v>
      </c>
      <c r="C44" s="500">
        <f>SUM(C45:C60)</f>
        <v>13</v>
      </c>
      <c r="D44" s="479">
        <f>AVERAGE(D45:D60)</f>
        <v>64.357142857142861</v>
      </c>
      <c r="E44" s="986">
        <v>59.7</v>
      </c>
      <c r="F44" s="501"/>
      <c r="G44" s="500">
        <f>SUM(G45:G60)</f>
        <v>10</v>
      </c>
      <c r="H44" s="479">
        <f>AVERAGE(H45:H60)</f>
        <v>56.571428571428569</v>
      </c>
      <c r="I44" s="480">
        <v>62.05</v>
      </c>
      <c r="J44" s="501"/>
      <c r="K44" s="500">
        <f>SUM(K45:K60)</f>
        <v>9</v>
      </c>
      <c r="L44" s="479">
        <f>AVERAGE(L45:L60)</f>
        <v>68.625</v>
      </c>
      <c r="M44" s="480">
        <v>57.26</v>
      </c>
      <c r="N44" s="501"/>
      <c r="O44" s="500">
        <f>SUM(O45:O60)</f>
        <v>17</v>
      </c>
      <c r="P44" s="479">
        <f>AVERAGE(P45:P60)</f>
        <v>64.75</v>
      </c>
      <c r="Q44" s="480">
        <v>56.19</v>
      </c>
      <c r="R44" s="501"/>
      <c r="S44" s="494">
        <f>SUM(S45:S60)</f>
        <v>10</v>
      </c>
      <c r="T44" s="487">
        <f>AVERAGE(T45:T60)</f>
        <v>60.111111111111107</v>
      </c>
      <c r="U44" s="484">
        <v>54.32</v>
      </c>
      <c r="V44" s="485"/>
      <c r="W44" s="494">
        <f>SUM(W45:W60)</f>
        <v>7</v>
      </c>
      <c r="X44" s="484">
        <f>AVERAGE(X45:X60)</f>
        <v>54.583333333333336</v>
      </c>
      <c r="Y44" s="484">
        <v>53.2</v>
      </c>
      <c r="Z44" s="485"/>
      <c r="AA44" s="486">
        <f>SUM(AA45:AA60)</f>
        <v>5</v>
      </c>
      <c r="AB44" s="487">
        <f>AVERAGE(AB45:AB60)</f>
        <v>62.875</v>
      </c>
      <c r="AC44" s="488">
        <v>56.47</v>
      </c>
      <c r="AD44" s="455"/>
      <c r="AE44" s="457"/>
      <c r="AF44" s="176"/>
    </row>
    <row r="45" spans="1:32" ht="15" customHeight="1" x14ac:dyDescent="0.25">
      <c r="A45" s="14">
        <v>1</v>
      </c>
      <c r="B45" s="297" t="s">
        <v>67</v>
      </c>
      <c r="C45" s="778">
        <v>3</v>
      </c>
      <c r="D45" s="779">
        <v>45</v>
      </c>
      <c r="E45" s="951">
        <v>59.7</v>
      </c>
      <c r="F45" s="596">
        <v>37</v>
      </c>
      <c r="G45" s="778"/>
      <c r="H45" s="779"/>
      <c r="I45" s="673">
        <v>62.05</v>
      </c>
      <c r="J45" s="596">
        <v>35</v>
      </c>
      <c r="K45" s="819"/>
      <c r="L45" s="673"/>
      <c r="M45" s="673">
        <v>57.26</v>
      </c>
      <c r="N45" s="820">
        <v>40</v>
      </c>
      <c r="O45" s="819">
        <v>2</v>
      </c>
      <c r="P45" s="779">
        <v>55.5</v>
      </c>
      <c r="Q45" s="425">
        <v>56.19</v>
      </c>
      <c r="R45" s="823">
        <v>22</v>
      </c>
      <c r="S45" s="822">
        <v>1</v>
      </c>
      <c r="T45" s="184">
        <v>64</v>
      </c>
      <c r="U45" s="184">
        <v>54.32</v>
      </c>
      <c r="V45" s="823">
        <v>7</v>
      </c>
      <c r="W45" s="822">
        <v>1</v>
      </c>
      <c r="X45" s="824">
        <v>57</v>
      </c>
      <c r="Y45" s="184">
        <v>53.2</v>
      </c>
      <c r="Z45" s="823">
        <v>18</v>
      </c>
      <c r="AA45" s="825">
        <v>2</v>
      </c>
      <c r="AB45" s="824">
        <v>52.5</v>
      </c>
      <c r="AC45" s="826">
        <v>56.47</v>
      </c>
      <c r="AD45" s="823">
        <v>27</v>
      </c>
      <c r="AE45" s="269">
        <f t="shared" si="0"/>
        <v>186</v>
      </c>
      <c r="AF45" s="176"/>
    </row>
    <row r="46" spans="1:32" ht="15" customHeight="1" x14ac:dyDescent="0.25">
      <c r="A46" s="14">
        <v>2</v>
      </c>
      <c r="B46" s="376" t="s">
        <v>130</v>
      </c>
      <c r="C46" s="855"/>
      <c r="D46" s="861"/>
      <c r="E46" s="964">
        <v>59.7</v>
      </c>
      <c r="F46" s="598">
        <v>54</v>
      </c>
      <c r="G46" s="855"/>
      <c r="H46" s="861"/>
      <c r="I46" s="675">
        <v>62.05</v>
      </c>
      <c r="J46" s="598">
        <v>35</v>
      </c>
      <c r="K46" s="856"/>
      <c r="L46" s="675"/>
      <c r="M46" s="675">
        <v>57.26</v>
      </c>
      <c r="N46" s="820">
        <v>40</v>
      </c>
      <c r="O46" s="819">
        <v>3</v>
      </c>
      <c r="P46" s="779">
        <v>83</v>
      </c>
      <c r="Q46" s="425">
        <v>56.19</v>
      </c>
      <c r="R46" s="823">
        <v>3</v>
      </c>
      <c r="S46" s="822"/>
      <c r="T46" s="184"/>
      <c r="U46" s="184">
        <v>54.32</v>
      </c>
      <c r="V46" s="823">
        <v>41</v>
      </c>
      <c r="W46" s="822"/>
      <c r="X46" s="824"/>
      <c r="Y46" s="184">
        <v>53.2</v>
      </c>
      <c r="Z46" s="823">
        <v>33</v>
      </c>
      <c r="AA46" s="825"/>
      <c r="AB46" s="824"/>
      <c r="AC46" s="826">
        <v>56.47</v>
      </c>
      <c r="AD46" s="823">
        <v>43</v>
      </c>
      <c r="AE46" s="188">
        <f t="shared" si="0"/>
        <v>249</v>
      </c>
      <c r="AF46" s="176"/>
    </row>
    <row r="47" spans="1:32" ht="15" customHeight="1" x14ac:dyDescent="0.25">
      <c r="A47" s="14">
        <v>3</v>
      </c>
      <c r="B47" s="125" t="s">
        <v>68</v>
      </c>
      <c r="C47" s="766">
        <v>2</v>
      </c>
      <c r="D47" s="767">
        <v>96</v>
      </c>
      <c r="E47" s="953">
        <v>59.7</v>
      </c>
      <c r="F47" s="263">
        <v>1</v>
      </c>
      <c r="G47" s="766">
        <v>1</v>
      </c>
      <c r="H47" s="767">
        <v>100</v>
      </c>
      <c r="I47" s="425">
        <v>62.05</v>
      </c>
      <c r="J47" s="263">
        <v>1</v>
      </c>
      <c r="K47" s="780"/>
      <c r="L47" s="425"/>
      <c r="M47" s="425">
        <v>57.26</v>
      </c>
      <c r="N47" s="820">
        <v>40</v>
      </c>
      <c r="O47" s="780"/>
      <c r="P47" s="425"/>
      <c r="Q47" s="425">
        <v>56.19</v>
      </c>
      <c r="R47" s="820">
        <v>45</v>
      </c>
      <c r="S47" s="822">
        <v>3</v>
      </c>
      <c r="T47" s="184">
        <v>60.666666666666664</v>
      </c>
      <c r="U47" s="184">
        <v>54.32</v>
      </c>
      <c r="V47" s="823">
        <v>13</v>
      </c>
      <c r="W47" s="822">
        <v>2</v>
      </c>
      <c r="X47" s="824">
        <v>63.5</v>
      </c>
      <c r="Y47" s="184">
        <v>53.2</v>
      </c>
      <c r="Z47" s="823">
        <v>10</v>
      </c>
      <c r="AA47" s="825">
        <v>1</v>
      </c>
      <c r="AB47" s="824">
        <v>77</v>
      </c>
      <c r="AC47" s="826">
        <v>56.47</v>
      </c>
      <c r="AD47" s="823">
        <v>4</v>
      </c>
      <c r="AE47" s="188">
        <f t="shared" si="0"/>
        <v>114</v>
      </c>
      <c r="AF47" s="176"/>
    </row>
    <row r="48" spans="1:32" ht="15" customHeight="1" x14ac:dyDescent="0.25">
      <c r="A48" s="14">
        <v>4</v>
      </c>
      <c r="B48" s="125" t="s">
        <v>80</v>
      </c>
      <c r="C48" s="766">
        <v>1</v>
      </c>
      <c r="D48" s="767">
        <v>39</v>
      </c>
      <c r="E48" s="953">
        <v>59.7</v>
      </c>
      <c r="F48" s="263">
        <v>46</v>
      </c>
      <c r="G48" s="766">
        <v>1</v>
      </c>
      <c r="H48" s="767">
        <v>52</v>
      </c>
      <c r="I48" s="425">
        <v>62.05</v>
      </c>
      <c r="J48" s="263">
        <v>25</v>
      </c>
      <c r="K48" s="780"/>
      <c r="L48" s="425"/>
      <c r="M48" s="425">
        <v>57.26</v>
      </c>
      <c r="N48" s="820">
        <v>40</v>
      </c>
      <c r="O48" s="780"/>
      <c r="P48" s="425"/>
      <c r="Q48" s="425">
        <v>56.19</v>
      </c>
      <c r="R48" s="820">
        <v>45</v>
      </c>
      <c r="S48" s="822">
        <v>2</v>
      </c>
      <c r="T48" s="184">
        <v>58</v>
      </c>
      <c r="U48" s="184">
        <v>54.32</v>
      </c>
      <c r="V48" s="823">
        <v>15</v>
      </c>
      <c r="W48" s="828"/>
      <c r="X48" s="184"/>
      <c r="Y48" s="184">
        <v>53.2</v>
      </c>
      <c r="Z48" s="823">
        <v>33</v>
      </c>
      <c r="AA48" s="828"/>
      <c r="AB48" s="184"/>
      <c r="AC48" s="826">
        <v>56.47</v>
      </c>
      <c r="AD48" s="823">
        <v>43</v>
      </c>
      <c r="AE48" s="188">
        <f t="shared" si="0"/>
        <v>247</v>
      </c>
      <c r="AF48" s="176"/>
    </row>
    <row r="49" spans="1:32" ht="15" customHeight="1" x14ac:dyDescent="0.25">
      <c r="A49" s="14">
        <v>5</v>
      </c>
      <c r="B49" s="222" t="s">
        <v>152</v>
      </c>
      <c r="C49" s="850"/>
      <c r="D49" s="785"/>
      <c r="E49" s="961">
        <v>59.7</v>
      </c>
      <c r="F49" s="264">
        <v>54</v>
      </c>
      <c r="G49" s="850"/>
      <c r="H49" s="785"/>
      <c r="I49" s="426">
        <v>62.05</v>
      </c>
      <c r="J49" s="264">
        <v>35</v>
      </c>
      <c r="K49" s="819">
        <v>3</v>
      </c>
      <c r="L49" s="779">
        <v>59</v>
      </c>
      <c r="M49" s="430">
        <v>57.26</v>
      </c>
      <c r="N49" s="820">
        <v>20</v>
      </c>
      <c r="O49" s="695"/>
      <c r="P49" s="430"/>
      <c r="Q49" s="430">
        <v>56.19</v>
      </c>
      <c r="R49" s="820">
        <v>45</v>
      </c>
      <c r="S49" s="822"/>
      <c r="T49" s="184"/>
      <c r="U49" s="184">
        <v>54.32</v>
      </c>
      <c r="V49" s="823">
        <v>41</v>
      </c>
      <c r="W49" s="54"/>
      <c r="X49" s="184"/>
      <c r="Y49" s="184">
        <v>53.2</v>
      </c>
      <c r="Z49" s="823">
        <v>33</v>
      </c>
      <c r="AA49" s="54"/>
      <c r="AB49" s="184"/>
      <c r="AC49" s="826">
        <v>56.47</v>
      </c>
      <c r="AD49" s="823">
        <v>43</v>
      </c>
      <c r="AE49" s="188">
        <f t="shared" si="0"/>
        <v>271</v>
      </c>
      <c r="AF49" s="176"/>
    </row>
    <row r="50" spans="1:32" ht="15" customHeight="1" x14ac:dyDescent="0.25">
      <c r="A50" s="368">
        <v>6</v>
      </c>
      <c r="B50" s="297" t="s">
        <v>30</v>
      </c>
      <c r="C50" s="778">
        <v>3</v>
      </c>
      <c r="D50" s="779">
        <v>92</v>
      </c>
      <c r="E50" s="951">
        <v>59.7</v>
      </c>
      <c r="F50" s="596">
        <v>3</v>
      </c>
      <c r="G50" s="778">
        <v>2</v>
      </c>
      <c r="H50" s="779">
        <v>66</v>
      </c>
      <c r="I50" s="673">
        <v>62.05</v>
      </c>
      <c r="J50" s="596">
        <v>14</v>
      </c>
      <c r="K50" s="819">
        <v>1</v>
      </c>
      <c r="L50" s="779">
        <v>67</v>
      </c>
      <c r="M50" s="673">
        <v>57.26</v>
      </c>
      <c r="N50" s="820">
        <v>8</v>
      </c>
      <c r="O50" s="819">
        <v>2</v>
      </c>
      <c r="P50" s="779">
        <v>71.5</v>
      </c>
      <c r="Q50" s="425">
        <v>56.19</v>
      </c>
      <c r="R50" s="823">
        <v>7</v>
      </c>
      <c r="S50" s="822">
        <v>1</v>
      </c>
      <c r="T50" s="184">
        <v>58</v>
      </c>
      <c r="U50" s="184">
        <v>54.32</v>
      </c>
      <c r="V50" s="823">
        <v>16</v>
      </c>
      <c r="W50" s="828"/>
      <c r="X50" s="184"/>
      <c r="Y50" s="184">
        <v>53.2</v>
      </c>
      <c r="Z50" s="823">
        <v>33</v>
      </c>
      <c r="AA50" s="54"/>
      <c r="AB50" s="184"/>
      <c r="AC50" s="826">
        <v>56.47</v>
      </c>
      <c r="AD50" s="823">
        <v>43</v>
      </c>
      <c r="AE50" s="270">
        <f t="shared" si="0"/>
        <v>124</v>
      </c>
      <c r="AF50" s="176"/>
    </row>
    <row r="51" spans="1:32" ht="15" customHeight="1" x14ac:dyDescent="0.25">
      <c r="A51" s="14">
        <v>7</v>
      </c>
      <c r="B51" s="222" t="s">
        <v>188</v>
      </c>
      <c r="C51" s="850"/>
      <c r="D51" s="785"/>
      <c r="E51" s="961">
        <v>59.7</v>
      </c>
      <c r="F51" s="264">
        <v>54</v>
      </c>
      <c r="G51" s="850"/>
      <c r="H51" s="785"/>
      <c r="I51" s="426">
        <v>62.05</v>
      </c>
      <c r="J51" s="264">
        <v>35</v>
      </c>
      <c r="K51" s="851"/>
      <c r="L51" s="426"/>
      <c r="M51" s="426">
        <v>57.26</v>
      </c>
      <c r="N51" s="820">
        <v>40</v>
      </c>
      <c r="O51" s="819">
        <v>1</v>
      </c>
      <c r="P51" s="779">
        <v>74</v>
      </c>
      <c r="Q51" s="426">
        <v>56.19</v>
      </c>
      <c r="R51" s="823">
        <v>6</v>
      </c>
      <c r="S51" s="822"/>
      <c r="T51" s="824"/>
      <c r="U51" s="184">
        <v>54.32</v>
      </c>
      <c r="V51" s="823">
        <v>41</v>
      </c>
      <c r="W51" s="822"/>
      <c r="X51" s="184"/>
      <c r="Y51" s="184">
        <v>53.2</v>
      </c>
      <c r="Z51" s="823">
        <v>33</v>
      </c>
      <c r="AA51" s="825">
        <v>1</v>
      </c>
      <c r="AB51" s="824">
        <v>67</v>
      </c>
      <c r="AC51" s="826">
        <v>56.47</v>
      </c>
      <c r="AD51" s="823">
        <v>8</v>
      </c>
      <c r="AE51" s="188">
        <f t="shared" si="0"/>
        <v>217</v>
      </c>
      <c r="AF51" s="176"/>
    </row>
    <row r="52" spans="1:32" ht="15" customHeight="1" x14ac:dyDescent="0.25">
      <c r="A52" s="14">
        <v>8</v>
      </c>
      <c r="B52" s="365" t="s">
        <v>105</v>
      </c>
      <c r="C52" s="854"/>
      <c r="D52" s="860"/>
      <c r="E52" s="963">
        <v>59.7</v>
      </c>
      <c r="F52" s="756">
        <v>54</v>
      </c>
      <c r="G52" s="854">
        <v>2</v>
      </c>
      <c r="H52" s="860">
        <v>63.5</v>
      </c>
      <c r="I52" s="674">
        <v>62.05</v>
      </c>
      <c r="J52" s="756">
        <v>17</v>
      </c>
      <c r="K52" s="784">
        <v>3</v>
      </c>
      <c r="L52" s="786">
        <v>59</v>
      </c>
      <c r="M52" s="674">
        <v>57.26</v>
      </c>
      <c r="N52" s="820">
        <v>21</v>
      </c>
      <c r="O52" s="784">
        <v>1</v>
      </c>
      <c r="P52" s="786">
        <v>83</v>
      </c>
      <c r="Q52" s="425">
        <v>56.19</v>
      </c>
      <c r="R52" s="823">
        <v>4</v>
      </c>
      <c r="S52" s="822"/>
      <c r="T52" s="184"/>
      <c r="U52" s="184">
        <v>54.32</v>
      </c>
      <c r="V52" s="823">
        <v>41</v>
      </c>
      <c r="W52" s="828"/>
      <c r="X52" s="184"/>
      <c r="Y52" s="184">
        <v>53.2</v>
      </c>
      <c r="Z52" s="823">
        <v>33</v>
      </c>
      <c r="AA52" s="54"/>
      <c r="AB52" s="184"/>
      <c r="AC52" s="826">
        <v>56.47</v>
      </c>
      <c r="AD52" s="823">
        <v>43</v>
      </c>
      <c r="AE52" s="188">
        <f t="shared" si="0"/>
        <v>213</v>
      </c>
      <c r="AF52" s="176"/>
    </row>
    <row r="53" spans="1:32" ht="15" customHeight="1" x14ac:dyDescent="0.25">
      <c r="A53" s="14">
        <v>9</v>
      </c>
      <c r="B53" s="125" t="s">
        <v>65</v>
      </c>
      <c r="C53" s="766"/>
      <c r="D53" s="767"/>
      <c r="E53" s="953">
        <v>59.7</v>
      </c>
      <c r="F53" s="263">
        <v>54</v>
      </c>
      <c r="G53" s="766">
        <v>2</v>
      </c>
      <c r="H53" s="767">
        <v>42.5</v>
      </c>
      <c r="I53" s="425">
        <v>62.05</v>
      </c>
      <c r="J53" s="263">
        <v>30</v>
      </c>
      <c r="K53" s="780"/>
      <c r="L53" s="425"/>
      <c r="M53" s="425">
        <v>57.26</v>
      </c>
      <c r="N53" s="820">
        <v>40</v>
      </c>
      <c r="O53" s="780"/>
      <c r="P53" s="425"/>
      <c r="Q53" s="425">
        <v>56.19</v>
      </c>
      <c r="R53" s="820">
        <v>45</v>
      </c>
      <c r="S53" s="822"/>
      <c r="T53" s="842"/>
      <c r="U53" s="184">
        <v>54.32</v>
      </c>
      <c r="V53" s="823">
        <v>41</v>
      </c>
      <c r="W53" s="822">
        <v>1</v>
      </c>
      <c r="X53" s="824">
        <v>63</v>
      </c>
      <c r="Y53" s="184">
        <v>53.2</v>
      </c>
      <c r="Z53" s="823">
        <v>11</v>
      </c>
      <c r="AA53" s="828"/>
      <c r="AB53" s="184"/>
      <c r="AC53" s="826">
        <v>56.47</v>
      </c>
      <c r="AD53" s="823">
        <v>43</v>
      </c>
      <c r="AE53" s="188">
        <f t="shared" si="0"/>
        <v>264</v>
      </c>
      <c r="AF53" s="176"/>
    </row>
    <row r="54" spans="1:32" ht="15" customHeight="1" x14ac:dyDescent="0.25">
      <c r="A54" s="14">
        <v>10</v>
      </c>
      <c r="B54" s="123" t="s">
        <v>52</v>
      </c>
      <c r="C54" s="841"/>
      <c r="D54" s="835"/>
      <c r="E54" s="957">
        <v>59.7</v>
      </c>
      <c r="F54" s="261">
        <v>54</v>
      </c>
      <c r="G54" s="841"/>
      <c r="H54" s="835"/>
      <c r="I54" s="429">
        <v>62.05</v>
      </c>
      <c r="J54" s="261">
        <v>35</v>
      </c>
      <c r="K54" s="821"/>
      <c r="L54" s="429"/>
      <c r="M54" s="429">
        <v>57.26</v>
      </c>
      <c r="N54" s="820">
        <v>40</v>
      </c>
      <c r="O54" s="819">
        <v>1</v>
      </c>
      <c r="P54" s="779">
        <v>37</v>
      </c>
      <c r="Q54" s="429">
        <v>56.19</v>
      </c>
      <c r="R54" s="823">
        <v>42</v>
      </c>
      <c r="S54" s="822">
        <v>1</v>
      </c>
      <c r="T54" s="184">
        <v>51</v>
      </c>
      <c r="U54" s="184">
        <v>54.32</v>
      </c>
      <c r="V54" s="823">
        <v>26</v>
      </c>
      <c r="W54" s="828"/>
      <c r="X54" s="184"/>
      <c r="Y54" s="184">
        <v>53.2</v>
      </c>
      <c r="Z54" s="823">
        <v>33</v>
      </c>
      <c r="AA54" s="828"/>
      <c r="AB54" s="184"/>
      <c r="AC54" s="826">
        <v>56.47</v>
      </c>
      <c r="AD54" s="823">
        <v>43</v>
      </c>
      <c r="AE54" s="188">
        <f t="shared" si="0"/>
        <v>273</v>
      </c>
      <c r="AF54" s="176"/>
    </row>
    <row r="55" spans="1:32" ht="15" customHeight="1" x14ac:dyDescent="0.25">
      <c r="A55" s="14">
        <v>11</v>
      </c>
      <c r="B55" s="220" t="s">
        <v>172</v>
      </c>
      <c r="C55" s="853">
        <v>1</v>
      </c>
      <c r="D55" s="859">
        <v>61</v>
      </c>
      <c r="E55" s="962">
        <v>59.7</v>
      </c>
      <c r="F55" s="601">
        <v>24</v>
      </c>
      <c r="G55" s="853"/>
      <c r="H55" s="859"/>
      <c r="I55" s="428">
        <v>62.05</v>
      </c>
      <c r="J55" s="601">
        <v>35</v>
      </c>
      <c r="K55" s="819"/>
      <c r="L55" s="779"/>
      <c r="M55" s="428">
        <v>57.26</v>
      </c>
      <c r="N55" s="820">
        <v>40</v>
      </c>
      <c r="O55" s="819"/>
      <c r="P55" s="779"/>
      <c r="Q55" s="428">
        <v>56.19</v>
      </c>
      <c r="R55" s="823">
        <v>45</v>
      </c>
      <c r="S55" s="822"/>
      <c r="T55" s="842"/>
      <c r="U55" s="184">
        <v>54.32</v>
      </c>
      <c r="V55" s="823">
        <v>41</v>
      </c>
      <c r="W55" s="822"/>
      <c r="X55" s="824"/>
      <c r="Y55" s="184">
        <v>53.2</v>
      </c>
      <c r="Z55" s="823">
        <v>33</v>
      </c>
      <c r="AA55" s="828"/>
      <c r="AB55" s="184"/>
      <c r="AC55" s="826">
        <v>56.47</v>
      </c>
      <c r="AD55" s="823">
        <v>43</v>
      </c>
      <c r="AE55" s="188">
        <f t="shared" si="0"/>
        <v>261</v>
      </c>
      <c r="AF55" s="176"/>
    </row>
    <row r="56" spans="1:32" ht="15" customHeight="1" x14ac:dyDescent="0.25">
      <c r="A56" s="14">
        <v>12</v>
      </c>
      <c r="B56" s="125" t="s">
        <v>106</v>
      </c>
      <c r="C56" s="766">
        <v>1</v>
      </c>
      <c r="D56" s="767">
        <v>92</v>
      </c>
      <c r="E56" s="953">
        <v>59.7</v>
      </c>
      <c r="F56" s="263">
        <v>4</v>
      </c>
      <c r="G56" s="766"/>
      <c r="H56" s="767"/>
      <c r="I56" s="425">
        <v>62.05</v>
      </c>
      <c r="J56" s="263">
        <v>35</v>
      </c>
      <c r="K56" s="780">
        <v>2</v>
      </c>
      <c r="L56" s="767">
        <v>89.5</v>
      </c>
      <c r="M56" s="425">
        <v>57.26</v>
      </c>
      <c r="N56" s="820">
        <v>2</v>
      </c>
      <c r="O56" s="780">
        <v>4</v>
      </c>
      <c r="P56" s="767">
        <v>69</v>
      </c>
      <c r="Q56" s="425">
        <v>56.19</v>
      </c>
      <c r="R56" s="820">
        <v>8</v>
      </c>
      <c r="S56" s="822"/>
      <c r="T56" s="842"/>
      <c r="U56" s="184">
        <v>54.32</v>
      </c>
      <c r="V56" s="823">
        <v>41</v>
      </c>
      <c r="W56" s="822">
        <v>1</v>
      </c>
      <c r="X56" s="824">
        <v>63</v>
      </c>
      <c r="Y56" s="184">
        <v>53.2</v>
      </c>
      <c r="Z56" s="823">
        <v>12</v>
      </c>
      <c r="AA56" s="828"/>
      <c r="AB56" s="184"/>
      <c r="AC56" s="826">
        <v>56.47</v>
      </c>
      <c r="AD56" s="823">
        <v>43</v>
      </c>
      <c r="AE56" s="188">
        <f t="shared" si="0"/>
        <v>145</v>
      </c>
      <c r="AF56" s="176"/>
    </row>
    <row r="57" spans="1:32" ht="15" customHeight="1" x14ac:dyDescent="0.25">
      <c r="A57" s="14">
        <v>13</v>
      </c>
      <c r="B57" s="125" t="s">
        <v>66</v>
      </c>
      <c r="C57" s="766"/>
      <c r="D57" s="767"/>
      <c r="E57" s="953">
        <v>59.7</v>
      </c>
      <c r="F57" s="263">
        <v>54</v>
      </c>
      <c r="G57" s="766"/>
      <c r="H57" s="767"/>
      <c r="I57" s="425">
        <v>62.05</v>
      </c>
      <c r="J57" s="263">
        <v>35</v>
      </c>
      <c r="K57" s="780"/>
      <c r="L57" s="425"/>
      <c r="M57" s="425">
        <v>57.26</v>
      </c>
      <c r="N57" s="820">
        <v>40</v>
      </c>
      <c r="O57" s="819"/>
      <c r="P57" s="779"/>
      <c r="Q57" s="425">
        <v>56.19</v>
      </c>
      <c r="R57" s="823">
        <v>45</v>
      </c>
      <c r="S57" s="822"/>
      <c r="T57" s="824"/>
      <c r="U57" s="184">
        <v>54.32</v>
      </c>
      <c r="V57" s="823">
        <v>41</v>
      </c>
      <c r="W57" s="822">
        <v>1</v>
      </c>
      <c r="X57" s="184">
        <v>31</v>
      </c>
      <c r="Y57" s="184">
        <v>53.2</v>
      </c>
      <c r="Z57" s="823">
        <v>31</v>
      </c>
      <c r="AA57" s="825"/>
      <c r="AB57" s="824"/>
      <c r="AC57" s="826">
        <v>56.47</v>
      </c>
      <c r="AD57" s="823">
        <v>43</v>
      </c>
      <c r="AE57" s="188">
        <f t="shared" si="0"/>
        <v>289</v>
      </c>
      <c r="AF57" s="176"/>
    </row>
    <row r="58" spans="1:32" s="512" customFormat="1" ht="15" customHeight="1" x14ac:dyDescent="0.25">
      <c r="A58" s="17">
        <v>14</v>
      </c>
      <c r="B58" s="125" t="s">
        <v>29</v>
      </c>
      <c r="C58" s="766">
        <v>2</v>
      </c>
      <c r="D58" s="767">
        <v>25.5</v>
      </c>
      <c r="E58" s="953">
        <v>59.7</v>
      </c>
      <c r="F58" s="263">
        <v>52</v>
      </c>
      <c r="G58" s="766">
        <v>1</v>
      </c>
      <c r="H58" s="767">
        <v>31</v>
      </c>
      <c r="I58" s="425">
        <v>62.05</v>
      </c>
      <c r="J58" s="263">
        <v>34</v>
      </c>
      <c r="K58" s="780"/>
      <c r="L58" s="425"/>
      <c r="M58" s="425">
        <v>57.26</v>
      </c>
      <c r="N58" s="820">
        <v>40</v>
      </c>
      <c r="O58" s="780">
        <v>3</v>
      </c>
      <c r="P58" s="767">
        <v>45</v>
      </c>
      <c r="Q58" s="425">
        <v>56.19</v>
      </c>
      <c r="R58" s="820">
        <v>37</v>
      </c>
      <c r="S58" s="822"/>
      <c r="T58" s="184"/>
      <c r="U58" s="184">
        <v>54.32</v>
      </c>
      <c r="V58" s="823">
        <v>41</v>
      </c>
      <c r="W58" s="828"/>
      <c r="X58" s="184"/>
      <c r="Y58" s="184">
        <v>53.2</v>
      </c>
      <c r="Z58" s="823">
        <v>33</v>
      </c>
      <c r="AA58" s="54">
        <v>1</v>
      </c>
      <c r="AB58" s="184">
        <v>55</v>
      </c>
      <c r="AC58" s="826">
        <v>56.47</v>
      </c>
      <c r="AD58" s="823">
        <v>24</v>
      </c>
      <c r="AE58" s="188">
        <f t="shared" si="0"/>
        <v>261</v>
      </c>
      <c r="AF58" s="176"/>
    </row>
    <row r="59" spans="1:32" s="512" customFormat="1" ht="15" customHeight="1" x14ac:dyDescent="0.25">
      <c r="A59" s="17">
        <v>15</v>
      </c>
      <c r="B59" s="125" t="s">
        <v>31</v>
      </c>
      <c r="C59" s="766"/>
      <c r="D59" s="767"/>
      <c r="E59" s="953">
        <v>59.7</v>
      </c>
      <c r="F59" s="263">
        <v>54</v>
      </c>
      <c r="G59" s="766"/>
      <c r="H59" s="767"/>
      <c r="I59" s="425">
        <v>62.05</v>
      </c>
      <c r="J59" s="263">
        <v>35</v>
      </c>
      <c r="K59" s="780"/>
      <c r="L59" s="425"/>
      <c r="M59" s="425">
        <v>57.26</v>
      </c>
      <c r="N59" s="820">
        <v>40</v>
      </c>
      <c r="O59" s="780"/>
      <c r="P59" s="425"/>
      <c r="Q59" s="425">
        <v>56.19</v>
      </c>
      <c r="R59" s="820">
        <v>45</v>
      </c>
      <c r="S59" s="822">
        <v>2</v>
      </c>
      <c r="T59" s="184">
        <v>69</v>
      </c>
      <c r="U59" s="184">
        <v>54.32</v>
      </c>
      <c r="V59" s="823">
        <v>2</v>
      </c>
      <c r="W59" s="828"/>
      <c r="X59" s="184"/>
      <c r="Y59" s="184">
        <v>53.2</v>
      </c>
      <c r="Z59" s="823">
        <v>33</v>
      </c>
      <c r="AA59" s="54"/>
      <c r="AB59" s="184"/>
      <c r="AC59" s="826">
        <v>56.47</v>
      </c>
      <c r="AD59" s="823">
        <v>43</v>
      </c>
      <c r="AE59" s="188">
        <f t="shared" si="0"/>
        <v>252</v>
      </c>
      <c r="AF59" s="176"/>
    </row>
    <row r="60" spans="1:32" ht="15" customHeight="1" thickBot="1" x14ac:dyDescent="0.3">
      <c r="A60" s="335">
        <v>16</v>
      </c>
      <c r="B60" s="169" t="s">
        <v>27</v>
      </c>
      <c r="C60" s="857"/>
      <c r="D60" s="781"/>
      <c r="E60" s="965">
        <v>59.7</v>
      </c>
      <c r="F60" s="858">
        <v>54</v>
      </c>
      <c r="G60" s="857">
        <v>1</v>
      </c>
      <c r="H60" s="781">
        <v>41</v>
      </c>
      <c r="I60" s="502">
        <v>62.05</v>
      </c>
      <c r="J60" s="858">
        <v>31</v>
      </c>
      <c r="K60" s="788"/>
      <c r="L60" s="502"/>
      <c r="M60" s="502">
        <v>57.26</v>
      </c>
      <c r="N60" s="820">
        <v>40</v>
      </c>
      <c r="O60" s="788"/>
      <c r="P60" s="502"/>
      <c r="Q60" s="502">
        <v>56.19</v>
      </c>
      <c r="R60" s="820">
        <v>45</v>
      </c>
      <c r="S60" s="822"/>
      <c r="T60" s="842"/>
      <c r="U60" s="184">
        <v>54.32</v>
      </c>
      <c r="V60" s="823">
        <v>41</v>
      </c>
      <c r="W60" s="822">
        <v>1</v>
      </c>
      <c r="X60" s="824">
        <v>50</v>
      </c>
      <c r="Y60" s="184">
        <v>53.2</v>
      </c>
      <c r="Z60" s="823">
        <v>24</v>
      </c>
      <c r="AA60" s="828"/>
      <c r="AB60" s="184"/>
      <c r="AC60" s="826">
        <v>56.47</v>
      </c>
      <c r="AD60" s="823">
        <v>43</v>
      </c>
      <c r="AE60" s="188">
        <f t="shared" si="0"/>
        <v>278</v>
      </c>
      <c r="AF60" s="176"/>
    </row>
    <row r="61" spans="1:32" ht="15" customHeight="1" thickBot="1" x14ac:dyDescent="0.3">
      <c r="A61" s="458"/>
      <c r="B61" s="452" t="s">
        <v>122</v>
      </c>
      <c r="C61" s="453">
        <f>SUM(C62:C74)</f>
        <v>12</v>
      </c>
      <c r="D61" s="437">
        <f>AVERAGE(D62:D74)</f>
        <v>60.35</v>
      </c>
      <c r="E61" s="954">
        <v>59.7</v>
      </c>
      <c r="F61" s="454"/>
      <c r="G61" s="453">
        <f>SUM(G62:G74)</f>
        <v>10</v>
      </c>
      <c r="H61" s="437">
        <f>AVERAGE(H62:H74)</f>
        <v>64.25</v>
      </c>
      <c r="I61" s="203">
        <v>62.05</v>
      </c>
      <c r="J61" s="454"/>
      <c r="K61" s="453">
        <f>SUM(K62:K74)</f>
        <v>7</v>
      </c>
      <c r="L61" s="203">
        <f>AVERAGE(L62:L74)</f>
        <v>62.25</v>
      </c>
      <c r="M61" s="203">
        <v>57.26</v>
      </c>
      <c r="N61" s="454"/>
      <c r="O61" s="453">
        <f>SUM(O62:O74)</f>
        <v>8</v>
      </c>
      <c r="P61" s="437">
        <f>AVERAGE(P62:P74)</f>
        <v>50.1</v>
      </c>
      <c r="Q61" s="203">
        <v>56.19</v>
      </c>
      <c r="R61" s="454"/>
      <c r="S61" s="443">
        <f>SUM(S62:S74)</f>
        <v>5</v>
      </c>
      <c r="T61" s="459">
        <f>AVERAGE(T62:T74)</f>
        <v>55.75</v>
      </c>
      <c r="U61" s="434">
        <v>54.32</v>
      </c>
      <c r="V61" s="455"/>
      <c r="W61" s="443">
        <f>SUM(W62:W74)</f>
        <v>6</v>
      </c>
      <c r="X61" s="435">
        <f>AVERAGE(X62:X74)</f>
        <v>58.5</v>
      </c>
      <c r="Y61" s="434">
        <v>53.2</v>
      </c>
      <c r="Z61" s="455"/>
      <c r="AA61" s="460">
        <f>SUM(AA62:AA74)</f>
        <v>15</v>
      </c>
      <c r="AB61" s="434">
        <f>AVERAGE(AB62:AB74)</f>
        <v>63.761428571428567</v>
      </c>
      <c r="AC61" s="436">
        <v>56.47</v>
      </c>
      <c r="AD61" s="455"/>
      <c r="AE61" s="457"/>
      <c r="AF61" s="176"/>
    </row>
    <row r="62" spans="1:32" ht="15" customHeight="1" x14ac:dyDescent="0.25">
      <c r="A62" s="14">
        <v>1</v>
      </c>
      <c r="B62" s="125" t="s">
        <v>71</v>
      </c>
      <c r="C62" s="766"/>
      <c r="D62" s="767"/>
      <c r="E62" s="953">
        <v>59.7</v>
      </c>
      <c r="F62" s="263">
        <v>54</v>
      </c>
      <c r="G62" s="766"/>
      <c r="H62" s="767"/>
      <c r="I62" s="425">
        <v>62.05</v>
      </c>
      <c r="J62" s="263">
        <v>35</v>
      </c>
      <c r="K62" s="819">
        <v>4</v>
      </c>
      <c r="L62" s="779">
        <v>55</v>
      </c>
      <c r="M62" s="425">
        <v>57.26</v>
      </c>
      <c r="N62" s="820">
        <v>27</v>
      </c>
      <c r="O62" s="819">
        <v>1</v>
      </c>
      <c r="P62" s="779">
        <v>54</v>
      </c>
      <c r="Q62" s="425">
        <v>56.19</v>
      </c>
      <c r="R62" s="823">
        <v>26</v>
      </c>
      <c r="S62" s="822">
        <v>1</v>
      </c>
      <c r="T62" s="184">
        <v>56</v>
      </c>
      <c r="U62" s="184">
        <v>54.32</v>
      </c>
      <c r="V62" s="823">
        <v>20</v>
      </c>
      <c r="W62" s="828"/>
      <c r="X62" s="184"/>
      <c r="Y62" s="184">
        <v>53.2</v>
      </c>
      <c r="Z62" s="823">
        <v>33</v>
      </c>
      <c r="AA62" s="825">
        <v>1</v>
      </c>
      <c r="AB62" s="824">
        <v>100</v>
      </c>
      <c r="AC62" s="826">
        <v>56.47</v>
      </c>
      <c r="AD62" s="823">
        <v>1</v>
      </c>
      <c r="AE62" s="269">
        <f t="shared" si="0"/>
        <v>196</v>
      </c>
      <c r="AF62" s="176"/>
    </row>
    <row r="63" spans="1:32" ht="15" customHeight="1" x14ac:dyDescent="0.25">
      <c r="A63" s="14">
        <v>2</v>
      </c>
      <c r="B63" s="125" t="s">
        <v>93</v>
      </c>
      <c r="C63" s="766">
        <v>5</v>
      </c>
      <c r="D63" s="767">
        <v>78</v>
      </c>
      <c r="E63" s="953">
        <v>59.7</v>
      </c>
      <c r="F63" s="263">
        <v>8</v>
      </c>
      <c r="G63" s="766">
        <v>6</v>
      </c>
      <c r="H63" s="767">
        <v>62.5</v>
      </c>
      <c r="I63" s="425">
        <v>62.05</v>
      </c>
      <c r="J63" s="263">
        <v>18</v>
      </c>
      <c r="K63" s="780"/>
      <c r="L63" s="425"/>
      <c r="M63" s="425">
        <v>57.26</v>
      </c>
      <c r="N63" s="820">
        <v>40</v>
      </c>
      <c r="O63" s="780"/>
      <c r="P63" s="425"/>
      <c r="Q63" s="425">
        <v>56.19</v>
      </c>
      <c r="R63" s="820">
        <v>45</v>
      </c>
      <c r="S63" s="822"/>
      <c r="T63" s="824"/>
      <c r="U63" s="184">
        <v>54.32</v>
      </c>
      <c r="V63" s="823">
        <v>41</v>
      </c>
      <c r="W63" s="822"/>
      <c r="X63" s="184"/>
      <c r="Y63" s="184">
        <v>53.2</v>
      </c>
      <c r="Z63" s="823">
        <v>33</v>
      </c>
      <c r="AA63" s="825">
        <v>6</v>
      </c>
      <c r="AB63" s="824">
        <v>72.5</v>
      </c>
      <c r="AC63" s="826">
        <v>56.47</v>
      </c>
      <c r="AD63" s="823">
        <v>5</v>
      </c>
      <c r="AE63" s="188">
        <f t="shared" si="0"/>
        <v>190</v>
      </c>
      <c r="AF63" s="176"/>
    </row>
    <row r="64" spans="1:32" ht="15" customHeight="1" x14ac:dyDescent="0.25">
      <c r="A64" s="14">
        <v>3</v>
      </c>
      <c r="B64" s="222" t="s">
        <v>161</v>
      </c>
      <c r="C64" s="850"/>
      <c r="D64" s="785"/>
      <c r="E64" s="961">
        <v>59.7</v>
      </c>
      <c r="F64" s="264">
        <v>54</v>
      </c>
      <c r="G64" s="850">
        <v>1</v>
      </c>
      <c r="H64" s="785">
        <v>92</v>
      </c>
      <c r="I64" s="426">
        <v>62.05</v>
      </c>
      <c r="J64" s="264">
        <v>3</v>
      </c>
      <c r="K64" s="851"/>
      <c r="L64" s="426"/>
      <c r="M64" s="426">
        <v>57.26</v>
      </c>
      <c r="N64" s="820">
        <v>40</v>
      </c>
      <c r="O64" s="819">
        <v>2</v>
      </c>
      <c r="P64" s="785">
        <v>57.5</v>
      </c>
      <c r="Q64" s="425">
        <v>56.19</v>
      </c>
      <c r="R64" s="823">
        <v>19</v>
      </c>
      <c r="S64" s="822"/>
      <c r="T64" s="824"/>
      <c r="U64" s="184">
        <v>54.32</v>
      </c>
      <c r="V64" s="823">
        <v>41</v>
      </c>
      <c r="W64" s="54"/>
      <c r="X64" s="184"/>
      <c r="Y64" s="184">
        <v>53.2</v>
      </c>
      <c r="Z64" s="823">
        <v>33</v>
      </c>
      <c r="AA64" s="825">
        <v>1</v>
      </c>
      <c r="AB64" s="824">
        <v>66</v>
      </c>
      <c r="AC64" s="826">
        <v>56.47</v>
      </c>
      <c r="AD64" s="823">
        <v>9</v>
      </c>
      <c r="AE64" s="188">
        <f t="shared" si="0"/>
        <v>199</v>
      </c>
      <c r="AF64" s="176"/>
    </row>
    <row r="65" spans="1:32" ht="15" customHeight="1" x14ac:dyDescent="0.25">
      <c r="A65" s="14">
        <v>4</v>
      </c>
      <c r="B65" s="125" t="s">
        <v>173</v>
      </c>
      <c r="C65" s="766">
        <v>1</v>
      </c>
      <c r="D65" s="767">
        <v>68</v>
      </c>
      <c r="E65" s="953">
        <v>59.7</v>
      </c>
      <c r="F65" s="263">
        <v>13</v>
      </c>
      <c r="G65" s="766"/>
      <c r="H65" s="767"/>
      <c r="I65" s="425">
        <v>62.05</v>
      </c>
      <c r="J65" s="263">
        <v>35</v>
      </c>
      <c r="K65" s="780"/>
      <c r="L65" s="425"/>
      <c r="M65" s="425">
        <v>57.26</v>
      </c>
      <c r="N65" s="820">
        <v>40</v>
      </c>
      <c r="O65" s="780"/>
      <c r="P65" s="425"/>
      <c r="Q65" s="425">
        <v>56.19</v>
      </c>
      <c r="R65" s="820">
        <v>45</v>
      </c>
      <c r="S65" s="822">
        <v>1</v>
      </c>
      <c r="T65" s="184">
        <v>69</v>
      </c>
      <c r="U65" s="184">
        <v>54.32</v>
      </c>
      <c r="V65" s="823">
        <v>3</v>
      </c>
      <c r="W65" s="822">
        <v>1</v>
      </c>
      <c r="X65" s="864">
        <v>69</v>
      </c>
      <c r="Y65" s="184">
        <v>53.2</v>
      </c>
      <c r="Z65" s="823">
        <v>2</v>
      </c>
      <c r="AA65" s="54"/>
      <c r="AB65" s="184"/>
      <c r="AC65" s="826">
        <v>56.47</v>
      </c>
      <c r="AD65" s="823">
        <v>43</v>
      </c>
      <c r="AE65" s="188">
        <f t="shared" si="0"/>
        <v>181</v>
      </c>
      <c r="AF65" s="176"/>
    </row>
    <row r="66" spans="1:32" ht="15" customHeight="1" x14ac:dyDescent="0.25">
      <c r="A66" s="14">
        <v>5</v>
      </c>
      <c r="B66" s="125" t="s">
        <v>174</v>
      </c>
      <c r="C66" s="766">
        <v>1</v>
      </c>
      <c r="D66" s="767">
        <v>67</v>
      </c>
      <c r="E66" s="953">
        <v>59.7</v>
      </c>
      <c r="F66" s="263">
        <v>14</v>
      </c>
      <c r="G66" s="766"/>
      <c r="H66" s="767"/>
      <c r="I66" s="425">
        <v>62.05</v>
      </c>
      <c r="J66" s="263">
        <v>35</v>
      </c>
      <c r="K66" s="780"/>
      <c r="L66" s="425"/>
      <c r="M66" s="425">
        <v>57.26</v>
      </c>
      <c r="N66" s="820">
        <v>40</v>
      </c>
      <c r="O66" s="780"/>
      <c r="P66" s="425"/>
      <c r="Q66" s="425">
        <v>56.19</v>
      </c>
      <c r="R66" s="820">
        <v>45</v>
      </c>
      <c r="S66" s="822"/>
      <c r="T66" s="842"/>
      <c r="U66" s="184">
        <v>54.32</v>
      </c>
      <c r="V66" s="823">
        <v>41</v>
      </c>
      <c r="W66" s="822"/>
      <c r="X66" s="824"/>
      <c r="Y66" s="184">
        <v>53.2</v>
      </c>
      <c r="Z66" s="823">
        <v>33</v>
      </c>
      <c r="AA66" s="828"/>
      <c r="AB66" s="184"/>
      <c r="AC66" s="826">
        <v>56.47</v>
      </c>
      <c r="AD66" s="823">
        <v>43</v>
      </c>
      <c r="AE66" s="188">
        <f t="shared" si="0"/>
        <v>251</v>
      </c>
      <c r="AF66" s="176"/>
    </row>
    <row r="67" spans="1:32" ht="15" customHeight="1" x14ac:dyDescent="0.25">
      <c r="A67" s="14">
        <v>6</v>
      </c>
      <c r="B67" s="125" t="s">
        <v>73</v>
      </c>
      <c r="C67" s="766"/>
      <c r="D67" s="767"/>
      <c r="E67" s="953">
        <v>59.7</v>
      </c>
      <c r="F67" s="263">
        <v>54</v>
      </c>
      <c r="G67" s="766"/>
      <c r="H67" s="767"/>
      <c r="I67" s="425">
        <v>62.05</v>
      </c>
      <c r="J67" s="263">
        <v>35</v>
      </c>
      <c r="K67" s="780"/>
      <c r="L67" s="425"/>
      <c r="M67" s="425">
        <v>57.26</v>
      </c>
      <c r="N67" s="820">
        <v>40</v>
      </c>
      <c r="O67" s="780"/>
      <c r="P67" s="425"/>
      <c r="Q67" s="425">
        <v>56.19</v>
      </c>
      <c r="R67" s="820">
        <v>45</v>
      </c>
      <c r="S67" s="822"/>
      <c r="T67" s="184"/>
      <c r="U67" s="184">
        <v>54.32</v>
      </c>
      <c r="V67" s="823">
        <v>41</v>
      </c>
      <c r="W67" s="822">
        <v>2</v>
      </c>
      <c r="X67" s="824">
        <v>38.5</v>
      </c>
      <c r="Y67" s="184">
        <v>53.2</v>
      </c>
      <c r="Z67" s="823">
        <v>29</v>
      </c>
      <c r="AA67" s="54"/>
      <c r="AB67" s="184"/>
      <c r="AC67" s="826">
        <v>56.47</v>
      </c>
      <c r="AD67" s="823">
        <v>43</v>
      </c>
      <c r="AE67" s="188">
        <f t="shared" si="0"/>
        <v>287</v>
      </c>
      <c r="AF67" s="176"/>
    </row>
    <row r="68" spans="1:32" ht="15" customHeight="1" x14ac:dyDescent="0.25">
      <c r="A68" s="14">
        <v>7</v>
      </c>
      <c r="B68" s="222" t="s">
        <v>72</v>
      </c>
      <c r="C68" s="850"/>
      <c r="D68" s="785"/>
      <c r="E68" s="961">
        <v>59.7</v>
      </c>
      <c r="F68" s="264">
        <v>54</v>
      </c>
      <c r="G68" s="850">
        <v>2</v>
      </c>
      <c r="H68" s="785">
        <v>45.5</v>
      </c>
      <c r="I68" s="426">
        <v>62.05</v>
      </c>
      <c r="J68" s="264">
        <v>29</v>
      </c>
      <c r="K68" s="819"/>
      <c r="L68" s="779"/>
      <c r="M68" s="426">
        <v>57.26</v>
      </c>
      <c r="N68" s="820">
        <v>40</v>
      </c>
      <c r="O68" s="819"/>
      <c r="P68" s="779"/>
      <c r="Q68" s="425">
        <v>56.19</v>
      </c>
      <c r="R68" s="823">
        <v>45</v>
      </c>
      <c r="S68" s="822">
        <v>2</v>
      </c>
      <c r="T68" s="824">
        <v>46</v>
      </c>
      <c r="U68" s="184">
        <v>54.32</v>
      </c>
      <c r="V68" s="823">
        <v>35</v>
      </c>
      <c r="W68" s="54">
        <v>1</v>
      </c>
      <c r="X68" s="184">
        <v>63</v>
      </c>
      <c r="Y68" s="184">
        <v>53.2</v>
      </c>
      <c r="Z68" s="823">
        <v>13</v>
      </c>
      <c r="AA68" s="825"/>
      <c r="AB68" s="824"/>
      <c r="AC68" s="826">
        <v>56.47</v>
      </c>
      <c r="AD68" s="823">
        <v>43</v>
      </c>
      <c r="AE68" s="188">
        <f t="shared" si="0"/>
        <v>259</v>
      </c>
      <c r="AF68" s="176"/>
    </row>
    <row r="69" spans="1:32" ht="15" customHeight="1" x14ac:dyDescent="0.25">
      <c r="A69" s="14">
        <v>8</v>
      </c>
      <c r="B69" s="125" t="s">
        <v>107</v>
      </c>
      <c r="C69" s="766"/>
      <c r="D69" s="767"/>
      <c r="E69" s="953">
        <v>59.7</v>
      </c>
      <c r="F69" s="263">
        <v>54</v>
      </c>
      <c r="G69" s="766"/>
      <c r="H69" s="767"/>
      <c r="I69" s="425">
        <v>62.05</v>
      </c>
      <c r="J69" s="263">
        <v>35</v>
      </c>
      <c r="K69" s="819">
        <v>1</v>
      </c>
      <c r="L69" s="779">
        <v>44</v>
      </c>
      <c r="M69" s="425">
        <v>57.26</v>
      </c>
      <c r="N69" s="820">
        <v>35</v>
      </c>
      <c r="O69" s="780">
        <v>2</v>
      </c>
      <c r="P69" s="767">
        <v>59.5</v>
      </c>
      <c r="Q69" s="425">
        <v>56.19</v>
      </c>
      <c r="R69" s="820">
        <v>18</v>
      </c>
      <c r="S69" s="822"/>
      <c r="T69" s="184"/>
      <c r="U69" s="184">
        <v>54.32</v>
      </c>
      <c r="V69" s="823">
        <v>41</v>
      </c>
      <c r="W69" s="822"/>
      <c r="X69" s="824"/>
      <c r="Y69" s="184">
        <v>53.2</v>
      </c>
      <c r="Z69" s="823">
        <v>33</v>
      </c>
      <c r="AA69" s="54"/>
      <c r="AB69" s="184"/>
      <c r="AC69" s="826">
        <v>56.47</v>
      </c>
      <c r="AD69" s="823">
        <v>43</v>
      </c>
      <c r="AE69" s="188">
        <f t="shared" si="0"/>
        <v>259</v>
      </c>
      <c r="AF69" s="176"/>
    </row>
    <row r="70" spans="1:32" ht="15" customHeight="1" x14ac:dyDescent="0.25">
      <c r="A70" s="14">
        <v>9</v>
      </c>
      <c r="B70" s="125" t="s">
        <v>81</v>
      </c>
      <c r="C70" s="766"/>
      <c r="D70" s="767"/>
      <c r="E70" s="953">
        <v>59.7</v>
      </c>
      <c r="F70" s="263">
        <v>54</v>
      </c>
      <c r="G70" s="766"/>
      <c r="H70" s="767"/>
      <c r="I70" s="425">
        <v>62.05</v>
      </c>
      <c r="J70" s="263">
        <v>35</v>
      </c>
      <c r="K70" s="780">
        <v>1</v>
      </c>
      <c r="L70" s="767">
        <v>83</v>
      </c>
      <c r="M70" s="425">
        <v>57.26</v>
      </c>
      <c r="N70" s="820">
        <v>3</v>
      </c>
      <c r="O70" s="780"/>
      <c r="P70" s="425"/>
      <c r="Q70" s="425">
        <v>56.19</v>
      </c>
      <c r="R70" s="820">
        <v>45</v>
      </c>
      <c r="S70" s="822">
        <v>1</v>
      </c>
      <c r="T70" s="824">
        <v>52</v>
      </c>
      <c r="U70" s="184">
        <v>54.32</v>
      </c>
      <c r="V70" s="823">
        <v>25</v>
      </c>
      <c r="W70" s="822">
        <v>1</v>
      </c>
      <c r="X70" s="184">
        <v>62</v>
      </c>
      <c r="Y70" s="184">
        <v>53.2</v>
      </c>
      <c r="Z70" s="823">
        <v>14</v>
      </c>
      <c r="AA70" s="825">
        <v>1</v>
      </c>
      <c r="AB70" s="824">
        <v>42</v>
      </c>
      <c r="AC70" s="826">
        <v>56.47</v>
      </c>
      <c r="AD70" s="823">
        <v>40</v>
      </c>
      <c r="AE70" s="188">
        <f t="shared" si="0"/>
        <v>216</v>
      </c>
      <c r="AF70" s="176"/>
    </row>
    <row r="71" spans="1:32" ht="15" customHeight="1" x14ac:dyDescent="0.25">
      <c r="A71" s="14">
        <v>10</v>
      </c>
      <c r="B71" s="125" t="s">
        <v>70</v>
      </c>
      <c r="C71" s="766"/>
      <c r="D71" s="767"/>
      <c r="E71" s="953">
        <v>59.7</v>
      </c>
      <c r="F71" s="263">
        <v>54</v>
      </c>
      <c r="G71" s="766"/>
      <c r="H71" s="767"/>
      <c r="I71" s="425">
        <v>62.05</v>
      </c>
      <c r="J71" s="263">
        <v>35</v>
      </c>
      <c r="K71" s="780"/>
      <c r="L71" s="425"/>
      <c r="M71" s="425">
        <v>57.26</v>
      </c>
      <c r="N71" s="820">
        <v>40</v>
      </c>
      <c r="O71" s="780"/>
      <c r="P71" s="425"/>
      <c r="Q71" s="425">
        <v>56.19</v>
      </c>
      <c r="R71" s="820">
        <v>45</v>
      </c>
      <c r="S71" s="822"/>
      <c r="T71" s="842"/>
      <c r="U71" s="184">
        <v>54.32</v>
      </c>
      <c r="V71" s="823">
        <v>41</v>
      </c>
      <c r="W71" s="822"/>
      <c r="X71" s="824"/>
      <c r="Y71" s="184">
        <v>53.2</v>
      </c>
      <c r="Z71" s="823">
        <v>33</v>
      </c>
      <c r="AA71" s="825">
        <v>3</v>
      </c>
      <c r="AB71" s="824">
        <v>59.33</v>
      </c>
      <c r="AC71" s="826">
        <v>56.47</v>
      </c>
      <c r="AD71" s="823">
        <v>15</v>
      </c>
      <c r="AE71" s="188">
        <f t="shared" si="0"/>
        <v>263</v>
      </c>
      <c r="AF71" s="176"/>
    </row>
    <row r="72" spans="1:32" ht="15" customHeight="1" x14ac:dyDescent="0.25">
      <c r="A72" s="14">
        <v>11</v>
      </c>
      <c r="B72" s="125" t="s">
        <v>175</v>
      </c>
      <c r="C72" s="766">
        <v>5</v>
      </c>
      <c r="D72" s="767">
        <v>28.4</v>
      </c>
      <c r="E72" s="953">
        <v>59.7</v>
      </c>
      <c r="F72" s="263">
        <v>51</v>
      </c>
      <c r="G72" s="766"/>
      <c r="H72" s="767"/>
      <c r="I72" s="425">
        <v>62.05</v>
      </c>
      <c r="J72" s="263">
        <v>35</v>
      </c>
      <c r="K72" s="780"/>
      <c r="L72" s="425"/>
      <c r="M72" s="425">
        <v>57.26</v>
      </c>
      <c r="N72" s="820">
        <v>40</v>
      </c>
      <c r="O72" s="819"/>
      <c r="P72" s="779"/>
      <c r="Q72" s="425">
        <v>56.19</v>
      </c>
      <c r="R72" s="823">
        <v>45</v>
      </c>
      <c r="S72" s="822"/>
      <c r="T72" s="824"/>
      <c r="U72" s="184">
        <v>54.32</v>
      </c>
      <c r="V72" s="823">
        <v>41</v>
      </c>
      <c r="W72" s="822">
        <v>1</v>
      </c>
      <c r="X72" s="184">
        <v>60</v>
      </c>
      <c r="Y72" s="184">
        <v>53.2</v>
      </c>
      <c r="Z72" s="823">
        <v>16</v>
      </c>
      <c r="AA72" s="825">
        <v>1</v>
      </c>
      <c r="AB72" s="824">
        <v>55</v>
      </c>
      <c r="AC72" s="826">
        <v>56.47</v>
      </c>
      <c r="AD72" s="823">
        <v>25</v>
      </c>
      <c r="AE72" s="270">
        <f t="shared" si="0"/>
        <v>253</v>
      </c>
      <c r="AF72" s="176"/>
    </row>
    <row r="73" spans="1:32" s="512" customFormat="1" ht="15" customHeight="1" x14ac:dyDescent="0.25">
      <c r="A73" s="17">
        <v>12</v>
      </c>
      <c r="B73" s="125" t="s">
        <v>24</v>
      </c>
      <c r="C73" s="766"/>
      <c r="D73" s="767"/>
      <c r="E73" s="953">
        <v>59.7</v>
      </c>
      <c r="F73" s="263">
        <v>54</v>
      </c>
      <c r="G73" s="766"/>
      <c r="H73" s="767"/>
      <c r="I73" s="425">
        <v>62.05</v>
      </c>
      <c r="J73" s="263">
        <v>35</v>
      </c>
      <c r="K73" s="780"/>
      <c r="L73" s="425"/>
      <c r="M73" s="425">
        <v>57.26</v>
      </c>
      <c r="N73" s="820">
        <v>40</v>
      </c>
      <c r="O73" s="819">
        <v>1</v>
      </c>
      <c r="P73" s="779">
        <v>17</v>
      </c>
      <c r="Q73" s="425">
        <v>56.19</v>
      </c>
      <c r="R73" s="823">
        <v>43</v>
      </c>
      <c r="S73" s="822"/>
      <c r="T73" s="824"/>
      <c r="U73" s="184">
        <v>54.32</v>
      </c>
      <c r="V73" s="823">
        <v>41</v>
      </c>
      <c r="W73" s="822"/>
      <c r="X73" s="184"/>
      <c r="Y73" s="184">
        <v>53.2</v>
      </c>
      <c r="Z73" s="823">
        <v>33</v>
      </c>
      <c r="AA73" s="825">
        <v>2</v>
      </c>
      <c r="AB73" s="824">
        <v>51.5</v>
      </c>
      <c r="AC73" s="826">
        <v>56.47</v>
      </c>
      <c r="AD73" s="823">
        <v>30</v>
      </c>
      <c r="AE73" s="270">
        <f t="shared" si="0"/>
        <v>276</v>
      </c>
      <c r="AF73" s="176"/>
    </row>
    <row r="74" spans="1:32" ht="15" customHeight="1" thickBot="1" x14ac:dyDescent="0.3">
      <c r="A74" s="335">
        <v>13</v>
      </c>
      <c r="B74" s="222" t="s">
        <v>108</v>
      </c>
      <c r="C74" s="850"/>
      <c r="D74" s="785"/>
      <c r="E74" s="961">
        <v>59.7</v>
      </c>
      <c r="F74" s="264">
        <v>54</v>
      </c>
      <c r="G74" s="850">
        <v>1</v>
      </c>
      <c r="H74" s="785">
        <v>57</v>
      </c>
      <c r="I74" s="426">
        <v>62.05</v>
      </c>
      <c r="J74" s="264">
        <v>22</v>
      </c>
      <c r="K74" s="819">
        <v>1</v>
      </c>
      <c r="L74" s="779">
        <v>67</v>
      </c>
      <c r="M74" s="426">
        <v>57.26</v>
      </c>
      <c r="N74" s="820">
        <v>9</v>
      </c>
      <c r="O74" s="819">
        <v>2</v>
      </c>
      <c r="P74" s="779">
        <v>62.5</v>
      </c>
      <c r="Q74" s="425">
        <v>56.19</v>
      </c>
      <c r="R74" s="823">
        <v>14</v>
      </c>
      <c r="S74" s="822"/>
      <c r="T74" s="824"/>
      <c r="U74" s="184">
        <v>54.32</v>
      </c>
      <c r="V74" s="823">
        <v>41</v>
      </c>
      <c r="W74" s="822"/>
      <c r="X74" s="184"/>
      <c r="Y74" s="184">
        <v>53.2</v>
      </c>
      <c r="Z74" s="823">
        <v>33</v>
      </c>
      <c r="AA74" s="825"/>
      <c r="AB74" s="824"/>
      <c r="AC74" s="826">
        <v>56.47</v>
      </c>
      <c r="AD74" s="823">
        <v>43</v>
      </c>
      <c r="AE74" s="188">
        <f t="shared" si="0"/>
        <v>216</v>
      </c>
      <c r="AF74" s="176"/>
    </row>
    <row r="75" spans="1:32" ht="15" customHeight="1" thickBot="1" x14ac:dyDescent="0.3">
      <c r="A75" s="458"/>
      <c r="B75" s="477" t="s">
        <v>123</v>
      </c>
      <c r="C75" s="500">
        <f>SUM(C76:C106)</f>
        <v>37</v>
      </c>
      <c r="D75" s="479">
        <f>AVERAGE(D76:D106)</f>
        <v>50.228571428571428</v>
      </c>
      <c r="E75" s="986">
        <v>59.7</v>
      </c>
      <c r="F75" s="501"/>
      <c r="G75" s="500">
        <f>SUM(G76:G106)</f>
        <v>16</v>
      </c>
      <c r="H75" s="479">
        <f>AVERAGE(H76:H106)</f>
        <v>59.424242424242422</v>
      </c>
      <c r="I75" s="480">
        <v>62.05</v>
      </c>
      <c r="J75" s="501"/>
      <c r="K75" s="500">
        <f>SUM(K76:K106)</f>
        <v>37</v>
      </c>
      <c r="L75" s="479">
        <f>AVERAGE(L76:L106)</f>
        <v>57.53846153846154</v>
      </c>
      <c r="M75" s="480">
        <v>57.26</v>
      </c>
      <c r="N75" s="501"/>
      <c r="O75" s="500">
        <f>SUM(O76:O106)</f>
        <v>41</v>
      </c>
      <c r="P75" s="479">
        <f>AVERAGE(P76:P106)</f>
        <v>54.806249999999999</v>
      </c>
      <c r="Q75" s="480">
        <v>56.19</v>
      </c>
      <c r="R75" s="501"/>
      <c r="S75" s="494">
        <f>SUM(S76:S106)</f>
        <v>21</v>
      </c>
      <c r="T75" s="484">
        <f>AVERAGE(T76:T106)</f>
        <v>51.410714285714285</v>
      </c>
      <c r="U75" s="484">
        <v>54.32</v>
      </c>
      <c r="V75" s="485"/>
      <c r="W75" s="494">
        <f>SUM(W76:W106)</f>
        <v>22</v>
      </c>
      <c r="X75" s="487">
        <f>AVERAGE(X76:X106)</f>
        <v>52.360389610389618</v>
      </c>
      <c r="Y75" s="484">
        <v>53.2</v>
      </c>
      <c r="Z75" s="485"/>
      <c r="AA75" s="503">
        <f>SUM(AA76:AA106)</f>
        <v>27</v>
      </c>
      <c r="AB75" s="484">
        <f>AVERAGE(AB76:AB106)</f>
        <v>50.718888888888891</v>
      </c>
      <c r="AC75" s="488">
        <v>56.47</v>
      </c>
      <c r="AD75" s="455"/>
      <c r="AE75" s="457"/>
      <c r="AF75" s="176"/>
    </row>
    <row r="76" spans="1:32" ht="15" customHeight="1" x14ac:dyDescent="0.25">
      <c r="A76" s="89">
        <v>1</v>
      </c>
      <c r="B76" s="364" t="s">
        <v>176</v>
      </c>
      <c r="C76" s="867">
        <v>2</v>
      </c>
      <c r="D76" s="786">
        <v>60.5</v>
      </c>
      <c r="E76" s="967">
        <v>59.7</v>
      </c>
      <c r="F76" s="746">
        <v>25</v>
      </c>
      <c r="G76" s="867"/>
      <c r="H76" s="786"/>
      <c r="I76" s="677">
        <v>62.05</v>
      </c>
      <c r="J76" s="746">
        <v>35</v>
      </c>
      <c r="K76" s="819">
        <v>1</v>
      </c>
      <c r="L76" s="779">
        <v>63</v>
      </c>
      <c r="M76" s="677">
        <v>57.26</v>
      </c>
      <c r="N76" s="823">
        <v>13</v>
      </c>
      <c r="O76" s="819">
        <v>2</v>
      </c>
      <c r="P76" s="779">
        <v>45</v>
      </c>
      <c r="Q76" s="424">
        <v>56.19</v>
      </c>
      <c r="R76" s="823">
        <v>38</v>
      </c>
      <c r="S76" s="822"/>
      <c r="T76" s="184"/>
      <c r="U76" s="184">
        <v>54.32</v>
      </c>
      <c r="V76" s="823">
        <v>41</v>
      </c>
      <c r="W76" s="828"/>
      <c r="X76" s="184"/>
      <c r="Y76" s="184">
        <v>53.2</v>
      </c>
      <c r="Z76" s="823">
        <v>33</v>
      </c>
      <c r="AA76" s="54"/>
      <c r="AB76" s="184"/>
      <c r="AC76" s="826">
        <v>56.47</v>
      </c>
      <c r="AD76" s="823">
        <v>43</v>
      </c>
      <c r="AE76" s="187">
        <f t="shared" ref="AE76:AE117" si="1">N76+R76+V76+Z76+AD76+J76+F76</f>
        <v>228</v>
      </c>
      <c r="AF76" s="176"/>
    </row>
    <row r="77" spans="1:32" ht="15" customHeight="1" x14ac:dyDescent="0.25">
      <c r="A77" s="74">
        <v>2</v>
      </c>
      <c r="B77" s="130" t="s">
        <v>51</v>
      </c>
      <c r="C77" s="871"/>
      <c r="D77" s="862"/>
      <c r="E77" s="971">
        <v>59.7</v>
      </c>
      <c r="F77" s="268">
        <v>54</v>
      </c>
      <c r="G77" s="871"/>
      <c r="H77" s="862"/>
      <c r="I77" s="430">
        <v>62.05</v>
      </c>
      <c r="J77" s="268">
        <v>35</v>
      </c>
      <c r="K77" s="695"/>
      <c r="L77" s="430"/>
      <c r="M77" s="430">
        <v>57.26</v>
      </c>
      <c r="N77" s="820">
        <v>40</v>
      </c>
      <c r="O77" s="695"/>
      <c r="P77" s="430"/>
      <c r="Q77" s="430">
        <v>56.19</v>
      </c>
      <c r="R77" s="820">
        <v>45</v>
      </c>
      <c r="S77" s="822">
        <v>2</v>
      </c>
      <c r="T77" s="184">
        <v>47.5</v>
      </c>
      <c r="U77" s="184">
        <v>54.32</v>
      </c>
      <c r="V77" s="823">
        <v>33</v>
      </c>
      <c r="W77" s="828"/>
      <c r="X77" s="184"/>
      <c r="Y77" s="184">
        <v>53.2</v>
      </c>
      <c r="Z77" s="823">
        <v>33</v>
      </c>
      <c r="AA77" s="54"/>
      <c r="AB77" s="184"/>
      <c r="AC77" s="826">
        <v>56.47</v>
      </c>
      <c r="AD77" s="823">
        <v>43</v>
      </c>
      <c r="AE77" s="188">
        <f t="shared" si="1"/>
        <v>283</v>
      </c>
      <c r="AF77" s="176"/>
    </row>
    <row r="78" spans="1:32" ht="15" customHeight="1" x14ac:dyDescent="0.25">
      <c r="A78" s="74">
        <v>3</v>
      </c>
      <c r="B78" s="124" t="s">
        <v>8</v>
      </c>
      <c r="C78" s="868"/>
      <c r="D78" s="783"/>
      <c r="E78" s="968">
        <v>59.7</v>
      </c>
      <c r="F78" s="262">
        <v>54</v>
      </c>
      <c r="G78" s="868"/>
      <c r="H78" s="783"/>
      <c r="I78" s="424">
        <v>62.05</v>
      </c>
      <c r="J78" s="262">
        <v>35</v>
      </c>
      <c r="K78" s="819">
        <v>1</v>
      </c>
      <c r="L78" s="779">
        <v>62</v>
      </c>
      <c r="M78" s="424">
        <v>57.26</v>
      </c>
      <c r="N78" s="820">
        <v>16</v>
      </c>
      <c r="O78" s="701"/>
      <c r="P78" s="424"/>
      <c r="Q78" s="424">
        <v>56.19</v>
      </c>
      <c r="R78" s="820">
        <v>45</v>
      </c>
      <c r="S78" s="822">
        <v>2</v>
      </c>
      <c r="T78" s="184">
        <v>39</v>
      </c>
      <c r="U78" s="184">
        <v>54.32</v>
      </c>
      <c r="V78" s="823">
        <v>37</v>
      </c>
      <c r="W78" s="54">
        <v>1</v>
      </c>
      <c r="X78" s="184">
        <v>51</v>
      </c>
      <c r="Y78" s="184">
        <v>53.2</v>
      </c>
      <c r="Z78" s="823">
        <v>23</v>
      </c>
      <c r="AA78" s="54">
        <v>1</v>
      </c>
      <c r="AB78" s="184">
        <v>44</v>
      </c>
      <c r="AC78" s="826">
        <v>56.47</v>
      </c>
      <c r="AD78" s="823">
        <v>38</v>
      </c>
      <c r="AE78" s="188">
        <f t="shared" si="1"/>
        <v>248</v>
      </c>
      <c r="AF78" s="176"/>
    </row>
    <row r="79" spans="1:32" ht="15" customHeight="1" x14ac:dyDescent="0.25">
      <c r="A79" s="74">
        <v>4</v>
      </c>
      <c r="B79" s="124" t="s">
        <v>177</v>
      </c>
      <c r="C79" s="868">
        <v>2</v>
      </c>
      <c r="D79" s="783">
        <v>60</v>
      </c>
      <c r="E79" s="968">
        <v>59.7</v>
      </c>
      <c r="F79" s="262">
        <v>26</v>
      </c>
      <c r="G79" s="868"/>
      <c r="H79" s="783"/>
      <c r="I79" s="424">
        <v>62.05</v>
      </c>
      <c r="J79" s="262">
        <v>35</v>
      </c>
      <c r="K79" s="701"/>
      <c r="L79" s="424"/>
      <c r="M79" s="424">
        <v>57.26</v>
      </c>
      <c r="N79" s="820">
        <v>40</v>
      </c>
      <c r="O79" s="819">
        <v>5</v>
      </c>
      <c r="P79" s="779">
        <v>54.8</v>
      </c>
      <c r="Q79" s="424">
        <v>56.19</v>
      </c>
      <c r="R79" s="823">
        <v>24</v>
      </c>
      <c r="S79" s="822">
        <v>1</v>
      </c>
      <c r="T79" s="184">
        <v>64</v>
      </c>
      <c r="U79" s="184">
        <v>54.32</v>
      </c>
      <c r="V79" s="823">
        <v>8</v>
      </c>
      <c r="W79" s="828"/>
      <c r="X79" s="184"/>
      <c r="Y79" s="184">
        <v>53.2</v>
      </c>
      <c r="Z79" s="823">
        <v>33</v>
      </c>
      <c r="AA79" s="54">
        <v>4</v>
      </c>
      <c r="AB79" s="184">
        <v>46.5</v>
      </c>
      <c r="AC79" s="826">
        <v>56.47</v>
      </c>
      <c r="AD79" s="823">
        <v>35</v>
      </c>
      <c r="AE79" s="188">
        <f t="shared" si="1"/>
        <v>201</v>
      </c>
      <c r="AF79" s="176"/>
    </row>
    <row r="80" spans="1:32" ht="15" customHeight="1" x14ac:dyDescent="0.25">
      <c r="A80" s="74">
        <v>5</v>
      </c>
      <c r="B80" s="125" t="s">
        <v>10</v>
      </c>
      <c r="C80" s="766">
        <v>1</v>
      </c>
      <c r="D80" s="767">
        <v>31</v>
      </c>
      <c r="E80" s="953">
        <v>59.7</v>
      </c>
      <c r="F80" s="263">
        <v>50</v>
      </c>
      <c r="G80" s="766">
        <v>1</v>
      </c>
      <c r="H80" s="767">
        <v>64</v>
      </c>
      <c r="I80" s="425">
        <v>62.05</v>
      </c>
      <c r="J80" s="263">
        <v>16</v>
      </c>
      <c r="K80" s="819">
        <v>1</v>
      </c>
      <c r="L80" s="779">
        <v>69</v>
      </c>
      <c r="M80" s="425">
        <v>57.26</v>
      </c>
      <c r="N80" s="820">
        <v>6</v>
      </c>
      <c r="O80" s="819">
        <v>1</v>
      </c>
      <c r="P80" s="779">
        <v>56</v>
      </c>
      <c r="Q80" s="425">
        <v>56.19</v>
      </c>
      <c r="R80" s="823">
        <v>21</v>
      </c>
      <c r="S80" s="822"/>
      <c r="T80" s="842"/>
      <c r="U80" s="184">
        <v>54.32</v>
      </c>
      <c r="V80" s="823">
        <v>41</v>
      </c>
      <c r="W80" s="822">
        <v>1</v>
      </c>
      <c r="X80" s="824">
        <v>66</v>
      </c>
      <c r="Y80" s="184">
        <v>53.2</v>
      </c>
      <c r="Z80" s="823">
        <v>6</v>
      </c>
      <c r="AA80" s="828"/>
      <c r="AB80" s="184"/>
      <c r="AC80" s="826">
        <v>56.47</v>
      </c>
      <c r="AD80" s="823">
        <v>43</v>
      </c>
      <c r="AE80" s="188">
        <f t="shared" si="1"/>
        <v>183</v>
      </c>
      <c r="AF80" s="176"/>
    </row>
    <row r="81" spans="1:32" ht="15" customHeight="1" x14ac:dyDescent="0.25">
      <c r="A81" s="74">
        <v>6</v>
      </c>
      <c r="B81" s="124" t="s">
        <v>12</v>
      </c>
      <c r="C81" s="868"/>
      <c r="D81" s="783"/>
      <c r="E81" s="968">
        <v>59.7</v>
      </c>
      <c r="F81" s="262">
        <v>54</v>
      </c>
      <c r="G81" s="868"/>
      <c r="H81" s="783"/>
      <c r="I81" s="424">
        <v>62.05</v>
      </c>
      <c r="J81" s="262">
        <v>35</v>
      </c>
      <c r="K81" s="701"/>
      <c r="L81" s="424"/>
      <c r="M81" s="424">
        <v>57.26</v>
      </c>
      <c r="N81" s="820">
        <v>40</v>
      </c>
      <c r="O81" s="819">
        <v>1</v>
      </c>
      <c r="P81" s="779">
        <v>51</v>
      </c>
      <c r="Q81" s="424">
        <v>56.19</v>
      </c>
      <c r="R81" s="823">
        <v>32</v>
      </c>
      <c r="S81" s="822">
        <v>2</v>
      </c>
      <c r="T81" s="184">
        <v>49.5</v>
      </c>
      <c r="U81" s="184">
        <v>54.32</v>
      </c>
      <c r="V81" s="823">
        <v>30</v>
      </c>
      <c r="W81" s="828"/>
      <c r="X81" s="184"/>
      <c r="Y81" s="184">
        <v>53.2</v>
      </c>
      <c r="Z81" s="823">
        <v>33</v>
      </c>
      <c r="AA81" s="54"/>
      <c r="AB81" s="184"/>
      <c r="AC81" s="826">
        <v>56.47</v>
      </c>
      <c r="AD81" s="823">
        <v>43</v>
      </c>
      <c r="AE81" s="188">
        <f t="shared" si="1"/>
        <v>267</v>
      </c>
      <c r="AF81" s="176"/>
    </row>
    <row r="82" spans="1:32" ht="15" customHeight="1" x14ac:dyDescent="0.25">
      <c r="A82" s="74">
        <v>7</v>
      </c>
      <c r="B82" s="124" t="s">
        <v>178</v>
      </c>
      <c r="C82" s="868">
        <v>1</v>
      </c>
      <c r="D82" s="783">
        <v>61</v>
      </c>
      <c r="E82" s="968">
        <v>59.7</v>
      </c>
      <c r="F82" s="262">
        <v>22</v>
      </c>
      <c r="G82" s="868"/>
      <c r="H82" s="783"/>
      <c r="I82" s="424">
        <v>62.05</v>
      </c>
      <c r="J82" s="262">
        <v>35</v>
      </c>
      <c r="K82" s="819">
        <v>1</v>
      </c>
      <c r="L82" s="779">
        <v>34</v>
      </c>
      <c r="M82" s="424">
        <v>57.26</v>
      </c>
      <c r="N82" s="820">
        <v>38</v>
      </c>
      <c r="O82" s="701"/>
      <c r="P82" s="424"/>
      <c r="Q82" s="424">
        <v>56.19</v>
      </c>
      <c r="R82" s="820">
        <v>45</v>
      </c>
      <c r="S82" s="822">
        <v>1</v>
      </c>
      <c r="T82" s="184">
        <v>50</v>
      </c>
      <c r="U82" s="184">
        <v>54.32</v>
      </c>
      <c r="V82" s="823">
        <v>29</v>
      </c>
      <c r="W82" s="828"/>
      <c r="X82" s="184"/>
      <c r="Y82" s="184">
        <v>53.2</v>
      </c>
      <c r="Z82" s="823">
        <v>33</v>
      </c>
      <c r="AA82" s="54">
        <v>2</v>
      </c>
      <c r="AB82" s="184">
        <v>52.5</v>
      </c>
      <c r="AC82" s="826">
        <v>56.47</v>
      </c>
      <c r="AD82" s="823">
        <v>28</v>
      </c>
      <c r="AE82" s="188">
        <f t="shared" si="1"/>
        <v>230</v>
      </c>
      <c r="AF82" s="176"/>
    </row>
    <row r="83" spans="1:32" ht="15" customHeight="1" x14ac:dyDescent="0.25">
      <c r="A83" s="74">
        <v>8</v>
      </c>
      <c r="B83" s="124" t="s">
        <v>22</v>
      </c>
      <c r="C83" s="868">
        <v>1</v>
      </c>
      <c r="D83" s="783">
        <v>45</v>
      </c>
      <c r="E83" s="968">
        <v>59.7</v>
      </c>
      <c r="F83" s="262">
        <v>39</v>
      </c>
      <c r="G83" s="868"/>
      <c r="H83" s="783"/>
      <c r="I83" s="424">
        <v>62.05</v>
      </c>
      <c r="J83" s="262">
        <v>35</v>
      </c>
      <c r="K83" s="701"/>
      <c r="L83" s="424"/>
      <c r="M83" s="424">
        <v>57.26</v>
      </c>
      <c r="N83" s="820">
        <v>40</v>
      </c>
      <c r="O83" s="701"/>
      <c r="P83" s="424"/>
      <c r="Q83" s="424">
        <v>56.19</v>
      </c>
      <c r="R83" s="820">
        <v>45</v>
      </c>
      <c r="S83" s="822">
        <v>1</v>
      </c>
      <c r="T83" s="184">
        <v>64</v>
      </c>
      <c r="U83" s="184">
        <v>54.32</v>
      </c>
      <c r="V83" s="823">
        <v>9</v>
      </c>
      <c r="W83" s="54">
        <v>1</v>
      </c>
      <c r="X83" s="184">
        <v>65</v>
      </c>
      <c r="Y83" s="184">
        <v>53.2</v>
      </c>
      <c r="Z83" s="823">
        <v>9</v>
      </c>
      <c r="AA83" s="54"/>
      <c r="AB83" s="184"/>
      <c r="AC83" s="826">
        <v>56.47</v>
      </c>
      <c r="AD83" s="823">
        <v>43</v>
      </c>
      <c r="AE83" s="188">
        <f t="shared" si="1"/>
        <v>220</v>
      </c>
      <c r="AF83" s="176"/>
    </row>
    <row r="84" spans="1:32" ht="15" customHeight="1" x14ac:dyDescent="0.25">
      <c r="A84" s="74">
        <v>9</v>
      </c>
      <c r="B84" s="124" t="s">
        <v>179</v>
      </c>
      <c r="C84" s="868">
        <v>1</v>
      </c>
      <c r="D84" s="783">
        <v>50</v>
      </c>
      <c r="E84" s="968">
        <v>59.7</v>
      </c>
      <c r="F84" s="262">
        <v>34</v>
      </c>
      <c r="G84" s="868"/>
      <c r="H84" s="783"/>
      <c r="I84" s="424">
        <v>62.05</v>
      </c>
      <c r="J84" s="262">
        <v>35</v>
      </c>
      <c r="K84" s="701"/>
      <c r="L84" s="424"/>
      <c r="M84" s="424">
        <v>57.26</v>
      </c>
      <c r="N84" s="820">
        <v>40</v>
      </c>
      <c r="O84" s="701"/>
      <c r="P84" s="424"/>
      <c r="Q84" s="424">
        <v>56.19</v>
      </c>
      <c r="R84" s="820">
        <v>45</v>
      </c>
      <c r="S84" s="822"/>
      <c r="T84" s="842"/>
      <c r="U84" s="184">
        <v>54.32</v>
      </c>
      <c r="V84" s="823">
        <v>41</v>
      </c>
      <c r="W84" s="54"/>
      <c r="X84" s="184"/>
      <c r="Y84" s="184">
        <v>53.2</v>
      </c>
      <c r="Z84" s="823">
        <v>33</v>
      </c>
      <c r="AA84" s="54"/>
      <c r="AB84" s="184"/>
      <c r="AC84" s="826">
        <v>56.47</v>
      </c>
      <c r="AD84" s="823">
        <v>43</v>
      </c>
      <c r="AE84" s="188">
        <f t="shared" si="1"/>
        <v>271</v>
      </c>
      <c r="AF84" s="176"/>
    </row>
    <row r="85" spans="1:32" ht="15" customHeight="1" x14ac:dyDescent="0.25">
      <c r="A85" s="74">
        <v>10</v>
      </c>
      <c r="B85" s="124" t="s">
        <v>4</v>
      </c>
      <c r="C85" s="868"/>
      <c r="D85" s="783"/>
      <c r="E85" s="968">
        <v>59.7</v>
      </c>
      <c r="F85" s="262">
        <v>54</v>
      </c>
      <c r="G85" s="868"/>
      <c r="H85" s="783"/>
      <c r="I85" s="424">
        <v>62.05</v>
      </c>
      <c r="J85" s="262">
        <v>35</v>
      </c>
      <c r="K85" s="701"/>
      <c r="L85" s="424"/>
      <c r="M85" s="424">
        <v>57.26</v>
      </c>
      <c r="N85" s="820">
        <v>40</v>
      </c>
      <c r="O85" s="701"/>
      <c r="P85" s="424"/>
      <c r="Q85" s="424">
        <v>56.19</v>
      </c>
      <c r="R85" s="820">
        <v>45</v>
      </c>
      <c r="S85" s="822"/>
      <c r="T85" s="184"/>
      <c r="U85" s="184">
        <v>54.32</v>
      </c>
      <c r="V85" s="823">
        <v>41</v>
      </c>
      <c r="W85" s="828">
        <v>2</v>
      </c>
      <c r="X85" s="184">
        <v>41</v>
      </c>
      <c r="Y85" s="184">
        <v>53.2</v>
      </c>
      <c r="Z85" s="823">
        <v>28</v>
      </c>
      <c r="AA85" s="54"/>
      <c r="AB85" s="184"/>
      <c r="AC85" s="826">
        <v>56.47</v>
      </c>
      <c r="AD85" s="823">
        <v>43</v>
      </c>
      <c r="AE85" s="188">
        <f t="shared" si="1"/>
        <v>286</v>
      </c>
      <c r="AF85" s="176"/>
    </row>
    <row r="86" spans="1:32" ht="15" customHeight="1" x14ac:dyDescent="0.25">
      <c r="A86" s="74">
        <v>11</v>
      </c>
      <c r="B86" s="124" t="s">
        <v>1</v>
      </c>
      <c r="C86" s="868"/>
      <c r="D86" s="783"/>
      <c r="E86" s="968">
        <v>59.7</v>
      </c>
      <c r="F86" s="262">
        <v>54</v>
      </c>
      <c r="G86" s="868">
        <v>1</v>
      </c>
      <c r="H86" s="783">
        <v>57</v>
      </c>
      <c r="I86" s="424">
        <v>62.05</v>
      </c>
      <c r="J86" s="262">
        <v>23</v>
      </c>
      <c r="K86" s="701"/>
      <c r="L86" s="424"/>
      <c r="M86" s="424">
        <v>57.26</v>
      </c>
      <c r="N86" s="820">
        <v>40</v>
      </c>
      <c r="O86" s="701"/>
      <c r="P86" s="424"/>
      <c r="Q86" s="424">
        <v>56.19</v>
      </c>
      <c r="R86" s="820">
        <v>45</v>
      </c>
      <c r="S86" s="822">
        <v>1</v>
      </c>
      <c r="T86" s="184">
        <v>43</v>
      </c>
      <c r="U86" s="184">
        <v>54.32</v>
      </c>
      <c r="V86" s="823">
        <v>36</v>
      </c>
      <c r="W86" s="822"/>
      <c r="X86" s="824"/>
      <c r="Y86" s="184">
        <v>53.2</v>
      </c>
      <c r="Z86" s="823">
        <v>33</v>
      </c>
      <c r="AA86" s="54"/>
      <c r="AB86" s="184"/>
      <c r="AC86" s="826">
        <v>56.47</v>
      </c>
      <c r="AD86" s="823">
        <v>43</v>
      </c>
      <c r="AE86" s="188">
        <f t="shared" si="1"/>
        <v>274</v>
      </c>
      <c r="AF86" s="176"/>
    </row>
    <row r="87" spans="1:32" ht="15" customHeight="1" x14ac:dyDescent="0.25">
      <c r="A87" s="74">
        <v>12</v>
      </c>
      <c r="B87" s="298" t="s">
        <v>180</v>
      </c>
      <c r="C87" s="869">
        <v>1</v>
      </c>
      <c r="D87" s="873">
        <v>61</v>
      </c>
      <c r="E87" s="969">
        <v>59.7</v>
      </c>
      <c r="F87" s="599">
        <v>23</v>
      </c>
      <c r="G87" s="869"/>
      <c r="H87" s="873"/>
      <c r="I87" s="676">
        <v>62.05</v>
      </c>
      <c r="J87" s="599">
        <v>35</v>
      </c>
      <c r="K87" s="819"/>
      <c r="L87" s="779"/>
      <c r="M87" s="676">
        <v>57.26</v>
      </c>
      <c r="N87" s="820">
        <v>40</v>
      </c>
      <c r="O87" s="819"/>
      <c r="P87" s="779"/>
      <c r="Q87" s="425">
        <v>56.19</v>
      </c>
      <c r="R87" s="823">
        <v>45</v>
      </c>
      <c r="S87" s="822">
        <v>1</v>
      </c>
      <c r="T87" s="824">
        <v>64</v>
      </c>
      <c r="U87" s="184">
        <v>54.32</v>
      </c>
      <c r="V87" s="823">
        <v>10</v>
      </c>
      <c r="W87" s="822">
        <v>4</v>
      </c>
      <c r="X87" s="184">
        <v>55.25</v>
      </c>
      <c r="Y87" s="184">
        <v>53.2</v>
      </c>
      <c r="Z87" s="823">
        <v>19</v>
      </c>
      <c r="AA87" s="54">
        <v>3</v>
      </c>
      <c r="AB87" s="184">
        <v>58.67</v>
      </c>
      <c r="AC87" s="826">
        <v>56.47</v>
      </c>
      <c r="AD87" s="823">
        <v>16</v>
      </c>
      <c r="AE87" s="188">
        <f t="shared" si="1"/>
        <v>188</v>
      </c>
      <c r="AF87" s="176"/>
    </row>
    <row r="88" spans="1:32" ht="15" customHeight="1" x14ac:dyDescent="0.25">
      <c r="A88" s="74">
        <v>13</v>
      </c>
      <c r="B88" s="298" t="s">
        <v>110</v>
      </c>
      <c r="C88" s="869"/>
      <c r="D88" s="873"/>
      <c r="E88" s="969">
        <v>59.7</v>
      </c>
      <c r="F88" s="599">
        <v>54</v>
      </c>
      <c r="G88" s="869"/>
      <c r="H88" s="873"/>
      <c r="I88" s="676">
        <v>62.05</v>
      </c>
      <c r="J88" s="599">
        <v>35</v>
      </c>
      <c r="K88" s="903">
        <v>1</v>
      </c>
      <c r="L88" s="873">
        <v>63</v>
      </c>
      <c r="M88" s="676">
        <v>57.26</v>
      </c>
      <c r="N88" s="820">
        <v>14</v>
      </c>
      <c r="O88" s="819">
        <v>2</v>
      </c>
      <c r="P88" s="779">
        <v>47</v>
      </c>
      <c r="Q88" s="425">
        <v>56.19</v>
      </c>
      <c r="R88" s="823">
        <v>34</v>
      </c>
      <c r="S88" s="822"/>
      <c r="T88" s="824"/>
      <c r="U88" s="184">
        <v>54.32</v>
      </c>
      <c r="V88" s="823">
        <v>41</v>
      </c>
      <c r="W88" s="822"/>
      <c r="X88" s="184"/>
      <c r="Y88" s="184">
        <v>53.2</v>
      </c>
      <c r="Z88" s="823">
        <v>33</v>
      </c>
      <c r="AA88" s="54"/>
      <c r="AB88" s="184"/>
      <c r="AC88" s="826">
        <v>56.47</v>
      </c>
      <c r="AD88" s="823">
        <v>43</v>
      </c>
      <c r="AE88" s="270">
        <f t="shared" si="1"/>
        <v>254</v>
      </c>
      <c r="AF88" s="176"/>
    </row>
    <row r="89" spans="1:32" ht="15" customHeight="1" x14ac:dyDescent="0.25">
      <c r="A89" s="74">
        <v>14</v>
      </c>
      <c r="B89" s="124" t="s">
        <v>111</v>
      </c>
      <c r="C89" s="868"/>
      <c r="D89" s="783"/>
      <c r="E89" s="968">
        <v>59.7</v>
      </c>
      <c r="F89" s="262">
        <v>54</v>
      </c>
      <c r="G89" s="868"/>
      <c r="H89" s="783"/>
      <c r="I89" s="424">
        <v>62.05</v>
      </c>
      <c r="J89" s="262">
        <v>35</v>
      </c>
      <c r="K89" s="819"/>
      <c r="L89" s="779"/>
      <c r="M89" s="424">
        <v>57.26</v>
      </c>
      <c r="N89" s="823">
        <v>40</v>
      </c>
      <c r="O89" s="701">
        <v>1</v>
      </c>
      <c r="P89" s="783">
        <v>52</v>
      </c>
      <c r="Q89" s="424">
        <v>56.19</v>
      </c>
      <c r="R89" s="820">
        <v>31</v>
      </c>
      <c r="S89" s="822"/>
      <c r="T89" s="842"/>
      <c r="U89" s="184">
        <v>54.32</v>
      </c>
      <c r="V89" s="823">
        <v>41</v>
      </c>
      <c r="W89" s="822"/>
      <c r="X89" s="824"/>
      <c r="Y89" s="184">
        <v>53.2</v>
      </c>
      <c r="Z89" s="823">
        <v>33</v>
      </c>
      <c r="AA89" s="825"/>
      <c r="AB89" s="824"/>
      <c r="AC89" s="826">
        <v>56.47</v>
      </c>
      <c r="AD89" s="823">
        <v>43</v>
      </c>
      <c r="AE89" s="188">
        <f t="shared" si="1"/>
        <v>277</v>
      </c>
      <c r="AF89" s="176"/>
    </row>
    <row r="90" spans="1:32" ht="15" customHeight="1" x14ac:dyDescent="0.25">
      <c r="A90" s="74">
        <v>15</v>
      </c>
      <c r="B90" s="124" t="s">
        <v>189</v>
      </c>
      <c r="C90" s="868"/>
      <c r="D90" s="783"/>
      <c r="E90" s="968">
        <v>59.7</v>
      </c>
      <c r="F90" s="262">
        <v>54</v>
      </c>
      <c r="G90" s="868"/>
      <c r="H90" s="783"/>
      <c r="I90" s="424">
        <v>62.05</v>
      </c>
      <c r="J90" s="262">
        <v>35</v>
      </c>
      <c r="K90" s="819">
        <v>2</v>
      </c>
      <c r="L90" s="779">
        <v>63</v>
      </c>
      <c r="M90" s="424">
        <v>57.26</v>
      </c>
      <c r="N90" s="823">
        <v>12</v>
      </c>
      <c r="O90" s="819"/>
      <c r="P90" s="779"/>
      <c r="Q90" s="424">
        <v>56.19</v>
      </c>
      <c r="R90" s="823">
        <v>45</v>
      </c>
      <c r="S90" s="822"/>
      <c r="T90" s="184"/>
      <c r="U90" s="184">
        <v>54.32</v>
      </c>
      <c r="V90" s="823">
        <v>41</v>
      </c>
      <c r="W90" s="822">
        <v>2</v>
      </c>
      <c r="X90" s="824">
        <v>44</v>
      </c>
      <c r="Y90" s="184">
        <v>53.2</v>
      </c>
      <c r="Z90" s="823">
        <v>25</v>
      </c>
      <c r="AA90" s="54"/>
      <c r="AB90" s="184"/>
      <c r="AC90" s="826">
        <v>56.47</v>
      </c>
      <c r="AD90" s="823">
        <v>43</v>
      </c>
      <c r="AE90" s="188">
        <f t="shared" si="1"/>
        <v>255</v>
      </c>
      <c r="AF90" s="176"/>
    </row>
    <row r="91" spans="1:32" ht="15" customHeight="1" x14ac:dyDescent="0.25">
      <c r="A91" s="74">
        <v>16</v>
      </c>
      <c r="B91" s="124" t="s">
        <v>181</v>
      </c>
      <c r="C91" s="868">
        <v>1</v>
      </c>
      <c r="D91" s="783">
        <v>14</v>
      </c>
      <c r="E91" s="968">
        <v>59.7</v>
      </c>
      <c r="F91" s="262">
        <v>53</v>
      </c>
      <c r="G91" s="868"/>
      <c r="H91" s="783"/>
      <c r="I91" s="424">
        <v>62.05</v>
      </c>
      <c r="J91" s="262">
        <v>35</v>
      </c>
      <c r="K91" s="701">
        <v>3</v>
      </c>
      <c r="L91" s="783">
        <v>59</v>
      </c>
      <c r="M91" s="424">
        <v>57.26</v>
      </c>
      <c r="N91" s="820">
        <v>22</v>
      </c>
      <c r="O91" s="819">
        <v>9</v>
      </c>
      <c r="P91" s="779">
        <v>54.8</v>
      </c>
      <c r="Q91" s="424">
        <v>56.19</v>
      </c>
      <c r="R91" s="823">
        <v>23</v>
      </c>
      <c r="S91" s="822">
        <v>1</v>
      </c>
      <c r="T91" s="184">
        <v>24</v>
      </c>
      <c r="U91" s="184">
        <v>54.32</v>
      </c>
      <c r="V91" s="823">
        <v>40</v>
      </c>
      <c r="W91" s="822">
        <v>1</v>
      </c>
      <c r="X91" s="824">
        <v>53</v>
      </c>
      <c r="Y91" s="184">
        <v>53.2</v>
      </c>
      <c r="Z91" s="823">
        <v>21</v>
      </c>
      <c r="AA91" s="828"/>
      <c r="AB91" s="184"/>
      <c r="AC91" s="826">
        <v>56.47</v>
      </c>
      <c r="AD91" s="823">
        <v>43</v>
      </c>
      <c r="AE91" s="188">
        <f t="shared" si="1"/>
        <v>237</v>
      </c>
      <c r="AF91" s="176"/>
    </row>
    <row r="92" spans="1:32" ht="15" customHeight="1" x14ac:dyDescent="0.25">
      <c r="A92" s="74">
        <v>17</v>
      </c>
      <c r="B92" s="124" t="s">
        <v>182</v>
      </c>
      <c r="C92" s="868">
        <v>1</v>
      </c>
      <c r="D92" s="783">
        <v>43</v>
      </c>
      <c r="E92" s="968">
        <v>59.7</v>
      </c>
      <c r="F92" s="262">
        <v>41</v>
      </c>
      <c r="G92" s="868"/>
      <c r="H92" s="783"/>
      <c r="I92" s="424">
        <v>62.05</v>
      </c>
      <c r="J92" s="262">
        <v>35</v>
      </c>
      <c r="K92" s="701"/>
      <c r="L92" s="783"/>
      <c r="M92" s="424">
        <v>57.26</v>
      </c>
      <c r="N92" s="820">
        <v>40</v>
      </c>
      <c r="O92" s="819">
        <v>2</v>
      </c>
      <c r="P92" s="779">
        <v>43.5</v>
      </c>
      <c r="Q92" s="424">
        <v>56.19</v>
      </c>
      <c r="R92" s="823">
        <v>39</v>
      </c>
      <c r="S92" s="822"/>
      <c r="T92" s="184"/>
      <c r="U92" s="184">
        <v>54.32</v>
      </c>
      <c r="V92" s="823">
        <v>41</v>
      </c>
      <c r="W92" s="828">
        <v>1</v>
      </c>
      <c r="X92" s="184">
        <v>60</v>
      </c>
      <c r="Y92" s="184">
        <v>53.2</v>
      </c>
      <c r="Z92" s="823">
        <v>17</v>
      </c>
      <c r="AA92" s="54"/>
      <c r="AB92" s="184"/>
      <c r="AC92" s="826">
        <v>56.47</v>
      </c>
      <c r="AD92" s="823">
        <v>43</v>
      </c>
      <c r="AE92" s="188">
        <f t="shared" si="1"/>
        <v>256</v>
      </c>
      <c r="AF92" s="176"/>
    </row>
    <row r="93" spans="1:32" ht="15" customHeight="1" x14ac:dyDescent="0.25">
      <c r="A93" s="74">
        <v>18</v>
      </c>
      <c r="B93" s="615" t="s">
        <v>13</v>
      </c>
      <c r="C93" s="865">
        <v>2</v>
      </c>
      <c r="D93" s="872">
        <v>48</v>
      </c>
      <c r="E93" s="966">
        <v>59.7</v>
      </c>
      <c r="F93" s="866">
        <v>35</v>
      </c>
      <c r="G93" s="865">
        <v>1</v>
      </c>
      <c r="H93" s="872">
        <v>46</v>
      </c>
      <c r="I93" s="810">
        <v>62.05</v>
      </c>
      <c r="J93" s="866">
        <v>28</v>
      </c>
      <c r="K93" s="819"/>
      <c r="L93" s="779"/>
      <c r="M93" s="430">
        <v>57.26</v>
      </c>
      <c r="N93" s="820">
        <v>40</v>
      </c>
      <c r="O93" s="695">
        <v>1</v>
      </c>
      <c r="P93" s="862">
        <v>57</v>
      </c>
      <c r="Q93" s="430">
        <v>56.19</v>
      </c>
      <c r="R93" s="820">
        <v>20</v>
      </c>
      <c r="S93" s="822">
        <v>2</v>
      </c>
      <c r="T93" s="184">
        <v>52.5</v>
      </c>
      <c r="U93" s="184">
        <v>54.32</v>
      </c>
      <c r="V93" s="823">
        <v>24</v>
      </c>
      <c r="W93" s="54"/>
      <c r="X93" s="184"/>
      <c r="Y93" s="184">
        <v>53.2</v>
      </c>
      <c r="Z93" s="823">
        <v>33</v>
      </c>
      <c r="AA93" s="54"/>
      <c r="AB93" s="184"/>
      <c r="AC93" s="826">
        <v>56.47</v>
      </c>
      <c r="AD93" s="823">
        <v>43</v>
      </c>
      <c r="AE93" s="188">
        <f t="shared" si="1"/>
        <v>223</v>
      </c>
      <c r="AF93" s="176"/>
    </row>
    <row r="94" spans="1:32" ht="15" customHeight="1" x14ac:dyDescent="0.25">
      <c r="A94" s="74">
        <v>19</v>
      </c>
      <c r="B94" s="124" t="s">
        <v>157</v>
      </c>
      <c r="C94" s="868">
        <v>4</v>
      </c>
      <c r="D94" s="783">
        <v>47</v>
      </c>
      <c r="E94" s="968">
        <v>59.7</v>
      </c>
      <c r="F94" s="262">
        <v>36</v>
      </c>
      <c r="G94" s="868">
        <v>1</v>
      </c>
      <c r="H94" s="783">
        <v>68</v>
      </c>
      <c r="I94" s="424">
        <v>62.05</v>
      </c>
      <c r="J94" s="262">
        <v>11</v>
      </c>
      <c r="K94" s="701">
        <v>1</v>
      </c>
      <c r="L94" s="783">
        <v>57</v>
      </c>
      <c r="M94" s="424">
        <v>57.26</v>
      </c>
      <c r="N94" s="820">
        <v>24</v>
      </c>
      <c r="O94" s="701"/>
      <c r="P94" s="424"/>
      <c r="Q94" s="424">
        <v>56.19</v>
      </c>
      <c r="R94" s="820">
        <v>45</v>
      </c>
      <c r="S94" s="822"/>
      <c r="T94" s="842"/>
      <c r="U94" s="184">
        <v>54.32</v>
      </c>
      <c r="V94" s="823">
        <v>41</v>
      </c>
      <c r="W94" s="822"/>
      <c r="X94" s="824"/>
      <c r="Y94" s="184">
        <v>53.2</v>
      </c>
      <c r="Z94" s="823">
        <v>33</v>
      </c>
      <c r="AA94" s="828"/>
      <c r="AB94" s="184"/>
      <c r="AC94" s="826">
        <v>56.47</v>
      </c>
      <c r="AD94" s="823">
        <v>43</v>
      </c>
      <c r="AE94" s="269">
        <f t="shared" si="1"/>
        <v>233</v>
      </c>
      <c r="AF94" s="176"/>
    </row>
    <row r="95" spans="1:32" ht="15" customHeight="1" x14ac:dyDescent="0.25">
      <c r="A95" s="74">
        <v>20</v>
      </c>
      <c r="B95" s="373" t="s">
        <v>183</v>
      </c>
      <c r="C95" s="787">
        <v>2</v>
      </c>
      <c r="D95" s="782">
        <v>53.5</v>
      </c>
      <c r="E95" s="970">
        <v>59.7</v>
      </c>
      <c r="F95" s="595">
        <v>29</v>
      </c>
      <c r="G95" s="787"/>
      <c r="H95" s="782"/>
      <c r="I95" s="672">
        <v>62.05</v>
      </c>
      <c r="J95" s="595">
        <v>35</v>
      </c>
      <c r="K95" s="870"/>
      <c r="L95" s="672"/>
      <c r="M95" s="672">
        <v>57.26</v>
      </c>
      <c r="N95" s="820">
        <v>40</v>
      </c>
      <c r="O95" s="819"/>
      <c r="P95" s="779"/>
      <c r="Q95" s="424">
        <v>56.19</v>
      </c>
      <c r="R95" s="823">
        <v>45</v>
      </c>
      <c r="S95" s="822"/>
      <c r="T95" s="824"/>
      <c r="U95" s="184">
        <v>54.32</v>
      </c>
      <c r="V95" s="823">
        <v>41</v>
      </c>
      <c r="W95" s="828">
        <v>1</v>
      </c>
      <c r="X95" s="184">
        <v>31</v>
      </c>
      <c r="Y95" s="184">
        <v>53.2</v>
      </c>
      <c r="Z95" s="823">
        <v>32</v>
      </c>
      <c r="AA95" s="825"/>
      <c r="AB95" s="824"/>
      <c r="AC95" s="826">
        <v>56.47</v>
      </c>
      <c r="AD95" s="823">
        <v>43</v>
      </c>
      <c r="AE95" s="188">
        <f t="shared" si="1"/>
        <v>265</v>
      </c>
      <c r="AF95" s="176"/>
    </row>
    <row r="96" spans="1:32" ht="15" customHeight="1" x14ac:dyDescent="0.25">
      <c r="A96" s="74">
        <v>21</v>
      </c>
      <c r="B96" s="615" t="s">
        <v>158</v>
      </c>
      <c r="C96" s="865"/>
      <c r="D96" s="872"/>
      <c r="E96" s="966">
        <v>59.7</v>
      </c>
      <c r="F96" s="866">
        <v>54</v>
      </c>
      <c r="G96" s="865">
        <v>1</v>
      </c>
      <c r="H96" s="872">
        <v>69</v>
      </c>
      <c r="I96" s="810">
        <v>62.05</v>
      </c>
      <c r="J96" s="866">
        <v>9</v>
      </c>
      <c r="K96" s="819"/>
      <c r="L96" s="779"/>
      <c r="M96" s="430">
        <v>57.26</v>
      </c>
      <c r="N96" s="820">
        <v>40</v>
      </c>
      <c r="O96" s="695"/>
      <c r="P96" s="862"/>
      <c r="Q96" s="430">
        <v>56.19</v>
      </c>
      <c r="R96" s="820">
        <v>45</v>
      </c>
      <c r="S96" s="822"/>
      <c r="T96" s="184"/>
      <c r="U96" s="184">
        <v>54.32</v>
      </c>
      <c r="V96" s="823">
        <v>41</v>
      </c>
      <c r="W96" s="54"/>
      <c r="X96" s="184"/>
      <c r="Y96" s="184">
        <v>53.2</v>
      </c>
      <c r="Z96" s="823">
        <v>33</v>
      </c>
      <c r="AA96" s="54"/>
      <c r="AB96" s="184"/>
      <c r="AC96" s="826">
        <v>56.47</v>
      </c>
      <c r="AD96" s="823">
        <v>43</v>
      </c>
      <c r="AE96" s="188">
        <f t="shared" si="1"/>
        <v>265</v>
      </c>
      <c r="AF96" s="176"/>
    </row>
    <row r="97" spans="1:32" ht="15" customHeight="1" x14ac:dyDescent="0.25">
      <c r="A97" s="74">
        <v>22</v>
      </c>
      <c r="B97" s="373" t="s">
        <v>145</v>
      </c>
      <c r="C97" s="787">
        <v>3</v>
      </c>
      <c r="D97" s="782">
        <v>40.5</v>
      </c>
      <c r="E97" s="970">
        <v>59.7</v>
      </c>
      <c r="F97" s="595">
        <v>45</v>
      </c>
      <c r="G97" s="787"/>
      <c r="H97" s="782"/>
      <c r="I97" s="672">
        <v>62.05</v>
      </c>
      <c r="J97" s="595">
        <v>35</v>
      </c>
      <c r="K97" s="870"/>
      <c r="L97" s="782"/>
      <c r="M97" s="672">
        <v>57.26</v>
      </c>
      <c r="N97" s="820">
        <v>40</v>
      </c>
      <c r="O97" s="819">
        <v>1</v>
      </c>
      <c r="P97" s="849">
        <v>47</v>
      </c>
      <c r="Q97" s="424">
        <v>56.19</v>
      </c>
      <c r="R97" s="823">
        <v>36</v>
      </c>
      <c r="S97" s="822">
        <v>4</v>
      </c>
      <c r="T97" s="184">
        <v>46.25</v>
      </c>
      <c r="U97" s="184">
        <v>54.32</v>
      </c>
      <c r="V97" s="823">
        <v>34</v>
      </c>
      <c r="W97" s="822"/>
      <c r="X97" s="824"/>
      <c r="Y97" s="184">
        <v>53.2</v>
      </c>
      <c r="Z97" s="823">
        <v>33</v>
      </c>
      <c r="AA97" s="825">
        <v>5</v>
      </c>
      <c r="AB97" s="824">
        <v>46.2</v>
      </c>
      <c r="AC97" s="826">
        <v>56.47</v>
      </c>
      <c r="AD97" s="823">
        <v>36</v>
      </c>
      <c r="AE97" s="188">
        <f t="shared" si="1"/>
        <v>259</v>
      </c>
      <c r="AF97" s="176"/>
    </row>
    <row r="98" spans="1:32" ht="15" customHeight="1" x14ac:dyDescent="0.25">
      <c r="A98" s="74">
        <v>23</v>
      </c>
      <c r="B98" s="124" t="s">
        <v>184</v>
      </c>
      <c r="C98" s="868">
        <v>1</v>
      </c>
      <c r="D98" s="783">
        <v>52</v>
      </c>
      <c r="E98" s="968">
        <v>59.7</v>
      </c>
      <c r="F98" s="262">
        <v>33</v>
      </c>
      <c r="G98" s="868"/>
      <c r="H98" s="783"/>
      <c r="I98" s="424">
        <v>62.05</v>
      </c>
      <c r="J98" s="262">
        <v>35</v>
      </c>
      <c r="K98" s="819">
        <v>1</v>
      </c>
      <c r="L98" s="779">
        <v>74</v>
      </c>
      <c r="M98" s="424">
        <v>57.26</v>
      </c>
      <c r="N98" s="820">
        <v>4</v>
      </c>
      <c r="O98" s="819"/>
      <c r="P98" s="779"/>
      <c r="Q98" s="424">
        <v>56.19</v>
      </c>
      <c r="R98" s="823">
        <v>45</v>
      </c>
      <c r="S98" s="822"/>
      <c r="T98" s="824"/>
      <c r="U98" s="184">
        <v>54.32</v>
      </c>
      <c r="V98" s="823">
        <v>41</v>
      </c>
      <c r="W98" s="822"/>
      <c r="X98" s="184"/>
      <c r="Y98" s="184">
        <v>53.2</v>
      </c>
      <c r="Z98" s="823">
        <v>33</v>
      </c>
      <c r="AA98" s="825"/>
      <c r="AB98" s="824"/>
      <c r="AC98" s="826">
        <v>56.47</v>
      </c>
      <c r="AD98" s="823">
        <v>43</v>
      </c>
      <c r="AE98" s="188">
        <f t="shared" si="1"/>
        <v>234</v>
      </c>
      <c r="AF98" s="176"/>
    </row>
    <row r="99" spans="1:32" s="512" customFormat="1" ht="15" customHeight="1" x14ac:dyDescent="0.25">
      <c r="A99" s="74">
        <v>24</v>
      </c>
      <c r="B99" s="373" t="s">
        <v>144</v>
      </c>
      <c r="C99" s="787">
        <v>1</v>
      </c>
      <c r="D99" s="782">
        <v>44</v>
      </c>
      <c r="E99" s="970">
        <v>59.7</v>
      </c>
      <c r="F99" s="595">
        <v>40</v>
      </c>
      <c r="G99" s="787">
        <v>1</v>
      </c>
      <c r="H99" s="782">
        <v>52</v>
      </c>
      <c r="I99" s="672">
        <v>62.05</v>
      </c>
      <c r="J99" s="595">
        <v>26</v>
      </c>
      <c r="K99" s="870"/>
      <c r="L99" s="782"/>
      <c r="M99" s="672">
        <v>57.26</v>
      </c>
      <c r="N99" s="820">
        <v>40</v>
      </c>
      <c r="O99" s="819">
        <v>1</v>
      </c>
      <c r="P99" s="779">
        <v>83</v>
      </c>
      <c r="Q99" s="424">
        <v>56.19</v>
      </c>
      <c r="R99" s="823">
        <v>5</v>
      </c>
      <c r="S99" s="822">
        <v>1</v>
      </c>
      <c r="T99" s="824">
        <v>66</v>
      </c>
      <c r="U99" s="184">
        <v>54.32</v>
      </c>
      <c r="V99" s="823">
        <v>6</v>
      </c>
      <c r="W99" s="822">
        <v>7</v>
      </c>
      <c r="X99" s="184">
        <v>42.714285714285715</v>
      </c>
      <c r="Y99" s="184">
        <v>53.2</v>
      </c>
      <c r="Z99" s="823">
        <v>27</v>
      </c>
      <c r="AA99" s="825">
        <v>5</v>
      </c>
      <c r="AB99" s="824">
        <v>57.6</v>
      </c>
      <c r="AC99" s="826">
        <v>56.47</v>
      </c>
      <c r="AD99" s="823">
        <v>18</v>
      </c>
      <c r="AE99" s="188">
        <f t="shared" si="1"/>
        <v>162</v>
      </c>
      <c r="AF99" s="176"/>
    </row>
    <row r="100" spans="1:32" s="512" customFormat="1" ht="15" customHeight="1" x14ac:dyDescent="0.25">
      <c r="A100" s="74">
        <v>25</v>
      </c>
      <c r="B100" s="373" t="s">
        <v>3</v>
      </c>
      <c r="C100" s="787">
        <v>1</v>
      </c>
      <c r="D100" s="782">
        <v>41</v>
      </c>
      <c r="E100" s="970">
        <v>59.7</v>
      </c>
      <c r="F100" s="595">
        <v>42</v>
      </c>
      <c r="G100" s="787">
        <v>2</v>
      </c>
      <c r="H100" s="782">
        <v>40.5</v>
      </c>
      <c r="I100" s="672">
        <v>62.05</v>
      </c>
      <c r="J100" s="595">
        <v>32</v>
      </c>
      <c r="K100" s="819">
        <v>1</v>
      </c>
      <c r="L100" s="779">
        <v>56</v>
      </c>
      <c r="M100" s="672">
        <v>57.26</v>
      </c>
      <c r="N100" s="820">
        <v>26</v>
      </c>
      <c r="O100" s="819">
        <v>3</v>
      </c>
      <c r="P100" s="779">
        <v>62.3</v>
      </c>
      <c r="Q100" s="424">
        <v>56.19</v>
      </c>
      <c r="R100" s="823">
        <v>15</v>
      </c>
      <c r="S100" s="822"/>
      <c r="T100" s="184"/>
      <c r="U100" s="184">
        <v>54.32</v>
      </c>
      <c r="V100" s="823">
        <v>41</v>
      </c>
      <c r="W100" s="828"/>
      <c r="X100" s="184"/>
      <c r="Y100" s="184">
        <v>53.2</v>
      </c>
      <c r="Z100" s="823">
        <v>33</v>
      </c>
      <c r="AA100" s="825">
        <v>1</v>
      </c>
      <c r="AB100" s="824">
        <v>55</v>
      </c>
      <c r="AC100" s="826">
        <v>56.47</v>
      </c>
      <c r="AD100" s="823">
        <v>26</v>
      </c>
      <c r="AE100" s="188">
        <f t="shared" si="1"/>
        <v>215</v>
      </c>
      <c r="AF100" s="176"/>
    </row>
    <row r="101" spans="1:32" ht="15" customHeight="1" x14ac:dyDescent="0.25">
      <c r="A101" s="74">
        <v>26</v>
      </c>
      <c r="B101" s="124" t="s">
        <v>143</v>
      </c>
      <c r="C101" s="868"/>
      <c r="D101" s="783"/>
      <c r="E101" s="968">
        <v>59.7</v>
      </c>
      <c r="F101" s="262">
        <v>54</v>
      </c>
      <c r="G101" s="868">
        <v>1</v>
      </c>
      <c r="H101" s="783">
        <v>58</v>
      </c>
      <c r="I101" s="424">
        <v>62.05</v>
      </c>
      <c r="J101" s="262">
        <v>21</v>
      </c>
      <c r="K101" s="819"/>
      <c r="L101" s="779"/>
      <c r="M101" s="424">
        <v>57.26</v>
      </c>
      <c r="N101" s="820">
        <v>40</v>
      </c>
      <c r="O101" s="819">
        <v>1</v>
      </c>
      <c r="P101" s="779">
        <v>64</v>
      </c>
      <c r="Q101" s="424">
        <v>56.19</v>
      </c>
      <c r="R101" s="823">
        <v>12</v>
      </c>
      <c r="S101" s="822"/>
      <c r="T101" s="184"/>
      <c r="U101" s="184">
        <v>54.32</v>
      </c>
      <c r="V101" s="823">
        <v>41</v>
      </c>
      <c r="W101" s="828"/>
      <c r="X101" s="184"/>
      <c r="Y101" s="184">
        <v>53.2</v>
      </c>
      <c r="Z101" s="823">
        <v>33</v>
      </c>
      <c r="AA101" s="54">
        <v>4</v>
      </c>
      <c r="AB101" s="184">
        <v>52</v>
      </c>
      <c r="AC101" s="826">
        <v>56.47</v>
      </c>
      <c r="AD101" s="823">
        <v>29</v>
      </c>
      <c r="AE101" s="188">
        <f t="shared" si="1"/>
        <v>230</v>
      </c>
      <c r="AF101" s="176"/>
    </row>
    <row r="102" spans="1:32" s="512" customFormat="1" ht="15" customHeight="1" x14ac:dyDescent="0.25">
      <c r="A102" s="78">
        <v>27</v>
      </c>
      <c r="B102" s="124" t="s">
        <v>142</v>
      </c>
      <c r="C102" s="868">
        <v>1</v>
      </c>
      <c r="D102" s="783">
        <v>62</v>
      </c>
      <c r="E102" s="968">
        <v>59.7</v>
      </c>
      <c r="F102" s="262">
        <v>21</v>
      </c>
      <c r="G102" s="868">
        <v>2</v>
      </c>
      <c r="H102" s="783">
        <v>60</v>
      </c>
      <c r="I102" s="424">
        <v>62.05</v>
      </c>
      <c r="J102" s="262">
        <v>20</v>
      </c>
      <c r="K102" s="819">
        <v>18</v>
      </c>
      <c r="L102" s="779">
        <v>48</v>
      </c>
      <c r="M102" s="424">
        <v>57.26</v>
      </c>
      <c r="N102" s="820">
        <v>31</v>
      </c>
      <c r="O102" s="819">
        <v>6</v>
      </c>
      <c r="P102" s="779">
        <v>43</v>
      </c>
      <c r="Q102" s="424">
        <v>56.19</v>
      </c>
      <c r="R102" s="823">
        <v>40</v>
      </c>
      <c r="S102" s="822">
        <v>1</v>
      </c>
      <c r="T102" s="184">
        <v>49</v>
      </c>
      <c r="U102" s="184">
        <v>54.32</v>
      </c>
      <c r="V102" s="823">
        <v>32</v>
      </c>
      <c r="W102" s="828"/>
      <c r="X102" s="184"/>
      <c r="Y102" s="184">
        <v>53.2</v>
      </c>
      <c r="Z102" s="823">
        <v>33</v>
      </c>
      <c r="AA102" s="54">
        <v>2</v>
      </c>
      <c r="AB102" s="184">
        <v>44</v>
      </c>
      <c r="AC102" s="826">
        <v>56.47</v>
      </c>
      <c r="AD102" s="823">
        <v>37</v>
      </c>
      <c r="AE102" s="188">
        <f t="shared" si="1"/>
        <v>214</v>
      </c>
      <c r="AF102" s="176"/>
    </row>
    <row r="103" spans="1:32" s="512" customFormat="1" ht="15" customHeight="1" x14ac:dyDescent="0.25">
      <c r="A103" s="78">
        <v>28</v>
      </c>
      <c r="B103" s="124" t="s">
        <v>14</v>
      </c>
      <c r="C103" s="868">
        <v>1</v>
      </c>
      <c r="D103" s="783">
        <v>64</v>
      </c>
      <c r="E103" s="968">
        <v>59.7</v>
      </c>
      <c r="F103" s="262">
        <v>20</v>
      </c>
      <c r="G103" s="868">
        <v>3</v>
      </c>
      <c r="H103" s="783">
        <v>66.666666666666671</v>
      </c>
      <c r="I103" s="424">
        <v>62.05</v>
      </c>
      <c r="J103" s="262">
        <v>12</v>
      </c>
      <c r="K103" s="819">
        <v>1</v>
      </c>
      <c r="L103" s="779">
        <v>27</v>
      </c>
      <c r="M103" s="424">
        <v>57.26</v>
      </c>
      <c r="N103" s="820">
        <v>39</v>
      </c>
      <c r="O103" s="819">
        <v>2</v>
      </c>
      <c r="P103" s="779">
        <v>62.7</v>
      </c>
      <c r="Q103" s="424">
        <v>56.19</v>
      </c>
      <c r="R103" s="823">
        <v>13</v>
      </c>
      <c r="S103" s="822">
        <v>1</v>
      </c>
      <c r="T103" s="184">
        <v>61</v>
      </c>
      <c r="U103" s="184">
        <v>54.32</v>
      </c>
      <c r="V103" s="823">
        <v>12</v>
      </c>
      <c r="W103" s="828"/>
      <c r="X103" s="184"/>
      <c r="Y103" s="184">
        <v>53.2</v>
      </c>
      <c r="Z103" s="823">
        <v>33</v>
      </c>
      <c r="AA103" s="54"/>
      <c r="AB103" s="184"/>
      <c r="AC103" s="826">
        <v>56.47</v>
      </c>
      <c r="AD103" s="823">
        <v>43</v>
      </c>
      <c r="AE103" s="188">
        <f t="shared" si="1"/>
        <v>172</v>
      </c>
      <c r="AF103" s="176"/>
    </row>
    <row r="104" spans="1:32" s="512" customFormat="1" ht="15" customHeight="1" x14ac:dyDescent="0.25">
      <c r="A104" s="78">
        <v>29</v>
      </c>
      <c r="B104" s="124" t="s">
        <v>132</v>
      </c>
      <c r="C104" s="868">
        <v>1</v>
      </c>
      <c r="D104" s="783">
        <v>74</v>
      </c>
      <c r="E104" s="968">
        <v>59.7</v>
      </c>
      <c r="F104" s="262">
        <v>10</v>
      </c>
      <c r="G104" s="868">
        <v>2</v>
      </c>
      <c r="H104" s="783">
        <v>72.5</v>
      </c>
      <c r="I104" s="424">
        <v>62.05</v>
      </c>
      <c r="J104" s="262">
        <v>8</v>
      </c>
      <c r="K104" s="819">
        <v>5</v>
      </c>
      <c r="L104" s="779">
        <v>73</v>
      </c>
      <c r="M104" s="424">
        <v>57.26</v>
      </c>
      <c r="N104" s="820">
        <v>5</v>
      </c>
      <c r="O104" s="819">
        <v>3</v>
      </c>
      <c r="P104" s="779">
        <v>53.8</v>
      </c>
      <c r="Q104" s="424">
        <v>56.19</v>
      </c>
      <c r="R104" s="823">
        <v>27</v>
      </c>
      <c r="S104" s="822"/>
      <c r="T104" s="184"/>
      <c r="U104" s="184">
        <v>54.32</v>
      </c>
      <c r="V104" s="823">
        <v>41</v>
      </c>
      <c r="W104" s="828">
        <v>1</v>
      </c>
      <c r="X104" s="184">
        <v>67</v>
      </c>
      <c r="Y104" s="184">
        <v>53.2</v>
      </c>
      <c r="Z104" s="823">
        <v>5</v>
      </c>
      <c r="AA104" s="54"/>
      <c r="AB104" s="184"/>
      <c r="AC104" s="826">
        <v>56.47</v>
      </c>
      <c r="AD104" s="823">
        <v>43</v>
      </c>
      <c r="AE104" s="188">
        <f t="shared" si="1"/>
        <v>139</v>
      </c>
      <c r="AF104" s="176"/>
    </row>
    <row r="105" spans="1:32" s="512" customFormat="1" ht="15" customHeight="1" x14ac:dyDescent="0.25">
      <c r="A105" s="78">
        <v>30</v>
      </c>
      <c r="B105" s="124" t="s">
        <v>185</v>
      </c>
      <c r="C105" s="868">
        <v>1</v>
      </c>
      <c r="D105" s="783">
        <v>69</v>
      </c>
      <c r="E105" s="968">
        <v>59.7</v>
      </c>
      <c r="F105" s="262">
        <v>11</v>
      </c>
      <c r="G105" s="868"/>
      <c r="H105" s="783"/>
      <c r="I105" s="424">
        <v>62.05</v>
      </c>
      <c r="J105" s="262">
        <v>35</v>
      </c>
      <c r="K105" s="819"/>
      <c r="L105" s="779"/>
      <c r="M105" s="424">
        <v>57.26</v>
      </c>
      <c r="N105" s="820">
        <v>40</v>
      </c>
      <c r="O105" s="819"/>
      <c r="P105" s="779"/>
      <c r="Q105" s="424">
        <v>56.19</v>
      </c>
      <c r="R105" s="823">
        <v>45</v>
      </c>
      <c r="S105" s="822"/>
      <c r="T105" s="184"/>
      <c r="U105" s="184">
        <v>54.32</v>
      </c>
      <c r="V105" s="823">
        <v>41</v>
      </c>
      <c r="W105" s="828"/>
      <c r="X105" s="184"/>
      <c r="Y105" s="184">
        <v>53.2</v>
      </c>
      <c r="Z105" s="823">
        <v>33</v>
      </c>
      <c r="AA105" s="54"/>
      <c r="AB105" s="184"/>
      <c r="AC105" s="826">
        <v>56.47</v>
      </c>
      <c r="AD105" s="823">
        <v>43</v>
      </c>
      <c r="AE105" s="188">
        <f t="shared" si="1"/>
        <v>248</v>
      </c>
      <c r="AF105" s="176"/>
    </row>
    <row r="106" spans="1:32" s="512" customFormat="1" ht="15" customHeight="1" thickBot="1" x14ac:dyDescent="0.3">
      <c r="A106" s="78">
        <v>31</v>
      </c>
      <c r="B106" s="696" t="s">
        <v>186</v>
      </c>
      <c r="C106" s="943">
        <v>8</v>
      </c>
      <c r="D106" s="972">
        <v>34.299999999999997</v>
      </c>
      <c r="E106" s="973">
        <v>59.7</v>
      </c>
      <c r="F106" s="944">
        <v>48</v>
      </c>
      <c r="G106" s="868"/>
      <c r="H106" s="783"/>
      <c r="I106" s="424">
        <v>62.05</v>
      </c>
      <c r="J106" s="262">
        <v>35</v>
      </c>
      <c r="K106" s="819"/>
      <c r="L106" s="779"/>
      <c r="M106" s="424">
        <v>57.26</v>
      </c>
      <c r="N106" s="820">
        <v>40</v>
      </c>
      <c r="O106" s="819"/>
      <c r="P106" s="779"/>
      <c r="Q106" s="424">
        <v>56.19</v>
      </c>
      <c r="R106" s="823">
        <v>45</v>
      </c>
      <c r="S106" s="822"/>
      <c r="T106" s="184"/>
      <c r="U106" s="184">
        <v>54.32</v>
      </c>
      <c r="V106" s="823">
        <v>41</v>
      </c>
      <c r="W106" s="54"/>
      <c r="X106" s="184"/>
      <c r="Y106" s="184">
        <v>53.2</v>
      </c>
      <c r="Z106" s="823">
        <v>33</v>
      </c>
      <c r="AA106" s="54"/>
      <c r="AB106" s="184"/>
      <c r="AC106" s="826">
        <v>56.47</v>
      </c>
      <c r="AD106" s="823">
        <v>43</v>
      </c>
      <c r="AE106" s="188">
        <f t="shared" si="1"/>
        <v>285</v>
      </c>
      <c r="AF106" s="176"/>
    </row>
    <row r="107" spans="1:32" ht="15" customHeight="1" thickBot="1" x14ac:dyDescent="0.3">
      <c r="A107" s="451"/>
      <c r="B107" s="671" t="s">
        <v>124</v>
      </c>
      <c r="C107" s="504">
        <f>SUM(C108:C117)</f>
        <v>9</v>
      </c>
      <c r="D107" s="505">
        <f>AVERAGE(D108:D117)</f>
        <v>60.45</v>
      </c>
      <c r="E107" s="988">
        <v>59.7</v>
      </c>
      <c r="F107" s="507"/>
      <c r="G107" s="504">
        <f>SUM(G108:G117)</f>
        <v>5</v>
      </c>
      <c r="H107" s="505">
        <f>AVERAGE(H108:H117)</f>
        <v>59.166666666666664</v>
      </c>
      <c r="I107" s="506">
        <v>62.05</v>
      </c>
      <c r="J107" s="507"/>
      <c r="K107" s="504">
        <f>SUM(K108:K117)</f>
        <v>6</v>
      </c>
      <c r="L107" s="506">
        <f>AVERAGE(L108:L117)</f>
        <v>62.75</v>
      </c>
      <c r="M107" s="506">
        <v>57.26</v>
      </c>
      <c r="N107" s="507"/>
      <c r="O107" s="504">
        <f>SUM(O108:O117)</f>
        <v>5</v>
      </c>
      <c r="P107" s="505">
        <f>AVERAGE(P108:P117)</f>
        <v>60</v>
      </c>
      <c r="Q107" s="506">
        <v>56.19</v>
      </c>
      <c r="R107" s="507"/>
      <c r="S107" s="494">
        <f>SUM(S108:S117)</f>
        <v>5</v>
      </c>
      <c r="T107" s="484">
        <f>AVERAGE(T108:T117)</f>
        <v>56.5</v>
      </c>
      <c r="U107" s="484">
        <v>54.32</v>
      </c>
      <c r="V107" s="485"/>
      <c r="W107" s="494">
        <v>0</v>
      </c>
      <c r="X107" s="487">
        <v>0</v>
      </c>
      <c r="Y107" s="484">
        <v>53.2</v>
      </c>
      <c r="Z107" s="485"/>
      <c r="AA107" s="503">
        <f>SUM(AA108:AA117)</f>
        <v>8</v>
      </c>
      <c r="AB107" s="484">
        <f>AVERAGE(AB108:AB117)</f>
        <v>58.957499999999996</v>
      </c>
      <c r="AC107" s="488">
        <v>56.47</v>
      </c>
      <c r="AD107" s="455"/>
      <c r="AE107" s="457"/>
      <c r="AF107" s="176"/>
    </row>
    <row r="108" spans="1:32" ht="15" customHeight="1" x14ac:dyDescent="0.25">
      <c r="A108" s="79">
        <v>1</v>
      </c>
      <c r="B108" s="125" t="s">
        <v>166</v>
      </c>
      <c r="C108" s="766">
        <v>2</v>
      </c>
      <c r="D108" s="767">
        <v>65.5</v>
      </c>
      <c r="E108" s="953">
        <v>59.7</v>
      </c>
      <c r="F108" s="263">
        <v>18</v>
      </c>
      <c r="G108" s="766"/>
      <c r="H108" s="767"/>
      <c r="I108" s="425">
        <v>62.05</v>
      </c>
      <c r="J108" s="263">
        <v>35</v>
      </c>
      <c r="K108" s="780"/>
      <c r="L108" s="425"/>
      <c r="M108" s="425">
        <v>57.26</v>
      </c>
      <c r="N108" s="820">
        <v>40</v>
      </c>
      <c r="O108" s="780"/>
      <c r="P108" s="425"/>
      <c r="Q108" s="425">
        <v>56.19</v>
      </c>
      <c r="R108" s="820">
        <v>45</v>
      </c>
      <c r="S108" s="822"/>
      <c r="T108" s="824"/>
      <c r="U108" s="184">
        <v>54.32</v>
      </c>
      <c r="V108" s="823">
        <v>41</v>
      </c>
      <c r="W108" s="822"/>
      <c r="X108" s="184"/>
      <c r="Y108" s="184">
        <v>53.2</v>
      </c>
      <c r="Z108" s="823">
        <v>33</v>
      </c>
      <c r="AA108" s="825"/>
      <c r="AB108" s="824"/>
      <c r="AC108" s="826">
        <v>56.47</v>
      </c>
      <c r="AD108" s="823">
        <v>43</v>
      </c>
      <c r="AE108" s="187">
        <f t="shared" si="1"/>
        <v>255</v>
      </c>
      <c r="AF108" s="176"/>
    </row>
    <row r="109" spans="1:32" ht="15" customHeight="1" x14ac:dyDescent="0.25">
      <c r="A109" s="74">
        <v>2</v>
      </c>
      <c r="B109" s="681" t="s">
        <v>79</v>
      </c>
      <c r="C109" s="874">
        <v>4</v>
      </c>
      <c r="D109" s="893">
        <v>52.8</v>
      </c>
      <c r="E109" s="975">
        <v>59.7</v>
      </c>
      <c r="F109" s="875">
        <v>32</v>
      </c>
      <c r="G109" s="874"/>
      <c r="H109" s="893"/>
      <c r="I109" s="811">
        <v>62.05</v>
      </c>
      <c r="J109" s="875">
        <v>35</v>
      </c>
      <c r="K109" s="616"/>
      <c r="L109" s="610"/>
      <c r="M109" s="430">
        <v>57.26</v>
      </c>
      <c r="N109" s="820">
        <v>40</v>
      </c>
      <c r="O109" s="695"/>
      <c r="P109" s="430"/>
      <c r="Q109" s="430">
        <v>56.19</v>
      </c>
      <c r="R109" s="820">
        <v>45</v>
      </c>
      <c r="S109" s="822"/>
      <c r="T109" s="184"/>
      <c r="U109" s="184">
        <v>54.32</v>
      </c>
      <c r="V109" s="823">
        <v>41</v>
      </c>
      <c r="W109" s="54"/>
      <c r="X109" s="184"/>
      <c r="Y109" s="184">
        <v>53.2</v>
      </c>
      <c r="Z109" s="823">
        <v>33</v>
      </c>
      <c r="AA109" s="54">
        <v>3</v>
      </c>
      <c r="AB109" s="184">
        <v>55.33</v>
      </c>
      <c r="AC109" s="826">
        <v>56.47</v>
      </c>
      <c r="AD109" s="823">
        <v>23</v>
      </c>
      <c r="AE109" s="188">
        <f t="shared" si="1"/>
        <v>249</v>
      </c>
      <c r="AF109" s="176"/>
    </row>
    <row r="110" spans="1:32" ht="15" customHeight="1" x14ac:dyDescent="0.25">
      <c r="A110" s="74">
        <v>3</v>
      </c>
      <c r="B110" s="219" t="s">
        <v>156</v>
      </c>
      <c r="C110" s="830">
        <v>2</v>
      </c>
      <c r="D110" s="836">
        <v>82.5</v>
      </c>
      <c r="E110" s="952">
        <v>59.7</v>
      </c>
      <c r="F110" s="267">
        <v>7</v>
      </c>
      <c r="G110" s="830">
        <v>2</v>
      </c>
      <c r="H110" s="836">
        <v>78</v>
      </c>
      <c r="I110" s="423">
        <v>62.05</v>
      </c>
      <c r="J110" s="267">
        <v>5</v>
      </c>
      <c r="K110" s="819"/>
      <c r="L110" s="779"/>
      <c r="M110" s="423">
        <v>57.26</v>
      </c>
      <c r="N110" s="820">
        <v>40</v>
      </c>
      <c r="O110" s="819"/>
      <c r="P110" s="779"/>
      <c r="Q110" s="423">
        <v>56.19</v>
      </c>
      <c r="R110" s="823">
        <v>45</v>
      </c>
      <c r="S110" s="822"/>
      <c r="T110" s="184"/>
      <c r="U110" s="184">
        <v>54.32</v>
      </c>
      <c r="V110" s="823">
        <v>41</v>
      </c>
      <c r="W110" s="828"/>
      <c r="X110" s="184"/>
      <c r="Y110" s="184">
        <v>53.2</v>
      </c>
      <c r="Z110" s="823">
        <v>33</v>
      </c>
      <c r="AA110" s="825"/>
      <c r="AB110" s="824"/>
      <c r="AC110" s="826">
        <v>56.47</v>
      </c>
      <c r="AD110" s="823">
        <v>43</v>
      </c>
      <c r="AE110" s="188">
        <f t="shared" si="1"/>
        <v>214</v>
      </c>
      <c r="AF110" s="176"/>
    </row>
    <row r="111" spans="1:32" ht="15" customHeight="1" x14ac:dyDescent="0.25">
      <c r="A111" s="74">
        <v>4</v>
      </c>
      <c r="B111" s="222" t="s">
        <v>149</v>
      </c>
      <c r="C111" s="850"/>
      <c r="D111" s="785"/>
      <c r="E111" s="961">
        <v>59.7</v>
      </c>
      <c r="F111" s="264">
        <v>54</v>
      </c>
      <c r="G111" s="850"/>
      <c r="H111" s="785"/>
      <c r="I111" s="426">
        <v>62.05</v>
      </c>
      <c r="J111" s="264">
        <v>35</v>
      </c>
      <c r="K111" s="851">
        <v>1</v>
      </c>
      <c r="L111" s="785">
        <v>92</v>
      </c>
      <c r="M111" s="426">
        <v>57.26</v>
      </c>
      <c r="N111" s="820">
        <v>1</v>
      </c>
      <c r="O111" s="851"/>
      <c r="P111" s="785"/>
      <c r="Q111" s="426">
        <v>56.19</v>
      </c>
      <c r="R111" s="820">
        <v>45</v>
      </c>
      <c r="S111" s="822"/>
      <c r="T111" s="824"/>
      <c r="U111" s="184">
        <v>54.32</v>
      </c>
      <c r="V111" s="823">
        <v>41</v>
      </c>
      <c r="W111" s="822"/>
      <c r="X111" s="184"/>
      <c r="Y111" s="184">
        <v>53.2</v>
      </c>
      <c r="Z111" s="823">
        <v>33</v>
      </c>
      <c r="AA111" s="825"/>
      <c r="AB111" s="824"/>
      <c r="AC111" s="826">
        <v>56.47</v>
      </c>
      <c r="AD111" s="823">
        <v>43</v>
      </c>
      <c r="AE111" s="188">
        <f t="shared" si="1"/>
        <v>252</v>
      </c>
      <c r="AF111" s="176"/>
    </row>
    <row r="112" spans="1:32" ht="15" customHeight="1" x14ac:dyDescent="0.25">
      <c r="A112" s="74">
        <v>5</v>
      </c>
      <c r="B112" s="125" t="s">
        <v>114</v>
      </c>
      <c r="C112" s="766"/>
      <c r="D112" s="767"/>
      <c r="E112" s="953">
        <v>59.7</v>
      </c>
      <c r="F112" s="263">
        <v>54</v>
      </c>
      <c r="G112" s="766">
        <v>2</v>
      </c>
      <c r="H112" s="767">
        <v>62.5</v>
      </c>
      <c r="I112" s="425">
        <v>62.05</v>
      </c>
      <c r="J112" s="263">
        <v>19</v>
      </c>
      <c r="K112" s="819">
        <v>2</v>
      </c>
      <c r="L112" s="779">
        <v>48</v>
      </c>
      <c r="M112" s="425">
        <v>57.26</v>
      </c>
      <c r="N112" s="820">
        <v>32</v>
      </c>
      <c r="O112" s="819">
        <v>1</v>
      </c>
      <c r="P112" s="779">
        <v>87</v>
      </c>
      <c r="Q112" s="425">
        <v>56.19</v>
      </c>
      <c r="R112" s="823">
        <v>2</v>
      </c>
      <c r="S112" s="822">
        <v>1</v>
      </c>
      <c r="T112" s="184">
        <v>68</v>
      </c>
      <c r="U112" s="184">
        <v>54.32</v>
      </c>
      <c r="V112" s="823">
        <v>4</v>
      </c>
      <c r="W112" s="828"/>
      <c r="X112" s="184"/>
      <c r="Y112" s="184">
        <v>53.2</v>
      </c>
      <c r="Z112" s="823">
        <v>33</v>
      </c>
      <c r="AA112" s="54">
        <v>2</v>
      </c>
      <c r="AB112" s="184">
        <v>58.5</v>
      </c>
      <c r="AC112" s="826">
        <v>56.47</v>
      </c>
      <c r="AD112" s="823">
        <v>17</v>
      </c>
      <c r="AE112" s="188">
        <f t="shared" si="1"/>
        <v>161</v>
      </c>
      <c r="AF112" s="176"/>
    </row>
    <row r="113" spans="1:32" s="512" customFormat="1" ht="15" customHeight="1" x14ac:dyDescent="0.25">
      <c r="A113" s="78">
        <v>6</v>
      </c>
      <c r="B113" s="130" t="s">
        <v>127</v>
      </c>
      <c r="C113" s="871"/>
      <c r="D113" s="862"/>
      <c r="E113" s="971">
        <v>59.7</v>
      </c>
      <c r="F113" s="268">
        <v>54</v>
      </c>
      <c r="G113" s="871"/>
      <c r="H113" s="862"/>
      <c r="I113" s="430">
        <v>62.05</v>
      </c>
      <c r="J113" s="268">
        <v>35</v>
      </c>
      <c r="K113" s="695"/>
      <c r="L113" s="862"/>
      <c r="M113" s="430">
        <v>57.26</v>
      </c>
      <c r="N113" s="820">
        <v>40</v>
      </c>
      <c r="O113" s="695"/>
      <c r="P113" s="862"/>
      <c r="Q113" s="430">
        <v>56.19</v>
      </c>
      <c r="R113" s="820">
        <v>45</v>
      </c>
      <c r="S113" s="822"/>
      <c r="T113" s="184"/>
      <c r="U113" s="184">
        <v>54.32</v>
      </c>
      <c r="V113" s="823">
        <v>41</v>
      </c>
      <c r="W113" s="54"/>
      <c r="X113" s="184"/>
      <c r="Y113" s="184">
        <v>53.2</v>
      </c>
      <c r="Z113" s="823">
        <v>33</v>
      </c>
      <c r="AA113" s="54">
        <v>1</v>
      </c>
      <c r="AB113" s="184">
        <v>65</v>
      </c>
      <c r="AC113" s="826">
        <v>56.47</v>
      </c>
      <c r="AD113" s="823">
        <v>10</v>
      </c>
      <c r="AE113" s="188">
        <f t="shared" si="1"/>
        <v>258</v>
      </c>
      <c r="AF113" s="176"/>
    </row>
    <row r="114" spans="1:32" s="512" customFormat="1" ht="15" customHeight="1" x14ac:dyDescent="0.25">
      <c r="A114" s="78">
        <v>7</v>
      </c>
      <c r="B114" s="130" t="s">
        <v>74</v>
      </c>
      <c r="C114" s="871"/>
      <c r="D114" s="862"/>
      <c r="E114" s="971">
        <v>59.7</v>
      </c>
      <c r="F114" s="268">
        <v>54</v>
      </c>
      <c r="G114" s="871"/>
      <c r="H114" s="862"/>
      <c r="I114" s="430">
        <v>62.05</v>
      </c>
      <c r="J114" s="268">
        <v>35</v>
      </c>
      <c r="K114" s="695">
        <v>1</v>
      </c>
      <c r="L114" s="862">
        <v>47</v>
      </c>
      <c r="M114" s="430">
        <v>57.26</v>
      </c>
      <c r="N114" s="820">
        <v>34</v>
      </c>
      <c r="O114" s="695">
        <v>3</v>
      </c>
      <c r="P114" s="862">
        <v>53</v>
      </c>
      <c r="Q114" s="430">
        <v>56.19</v>
      </c>
      <c r="R114" s="820">
        <v>28</v>
      </c>
      <c r="S114" s="822">
        <v>1</v>
      </c>
      <c r="T114" s="184">
        <v>68</v>
      </c>
      <c r="U114" s="184">
        <v>54.32</v>
      </c>
      <c r="V114" s="823">
        <v>5</v>
      </c>
      <c r="W114" s="54"/>
      <c r="X114" s="184"/>
      <c r="Y114" s="184">
        <v>53.2</v>
      </c>
      <c r="Z114" s="823">
        <v>33</v>
      </c>
      <c r="AA114" s="54">
        <v>2</v>
      </c>
      <c r="AB114" s="184">
        <v>57</v>
      </c>
      <c r="AC114" s="826">
        <v>56.47</v>
      </c>
      <c r="AD114" s="823">
        <v>20</v>
      </c>
      <c r="AE114" s="188">
        <f t="shared" si="1"/>
        <v>209</v>
      </c>
      <c r="AF114" s="176"/>
    </row>
    <row r="115" spans="1:32" s="512" customFormat="1" ht="15" customHeight="1" x14ac:dyDescent="0.25">
      <c r="A115" s="78">
        <v>8</v>
      </c>
      <c r="B115" s="130" t="s">
        <v>50</v>
      </c>
      <c r="C115" s="871"/>
      <c r="D115" s="862"/>
      <c r="E115" s="971">
        <v>59.7</v>
      </c>
      <c r="F115" s="268">
        <v>54</v>
      </c>
      <c r="G115" s="871"/>
      <c r="H115" s="862"/>
      <c r="I115" s="430">
        <v>62.05</v>
      </c>
      <c r="J115" s="268">
        <v>35</v>
      </c>
      <c r="K115" s="695"/>
      <c r="L115" s="862"/>
      <c r="M115" s="430">
        <v>57.26</v>
      </c>
      <c r="N115" s="820">
        <v>40</v>
      </c>
      <c r="O115" s="695"/>
      <c r="P115" s="862"/>
      <c r="Q115" s="430">
        <v>56.19</v>
      </c>
      <c r="R115" s="820">
        <v>45</v>
      </c>
      <c r="S115" s="822">
        <v>1</v>
      </c>
      <c r="T115" s="184">
        <v>37</v>
      </c>
      <c r="U115" s="184">
        <v>54.32</v>
      </c>
      <c r="V115" s="823">
        <v>39</v>
      </c>
      <c r="W115" s="54"/>
      <c r="X115" s="184"/>
      <c r="Y115" s="184">
        <v>53.2</v>
      </c>
      <c r="Z115" s="823">
        <v>33</v>
      </c>
      <c r="AA115" s="54"/>
      <c r="AB115" s="184"/>
      <c r="AC115" s="826">
        <v>56.47</v>
      </c>
      <c r="AD115" s="823">
        <v>43</v>
      </c>
      <c r="AE115" s="188">
        <f t="shared" si="1"/>
        <v>289</v>
      </c>
      <c r="AF115" s="176"/>
    </row>
    <row r="116" spans="1:32" s="512" customFormat="1" ht="15" customHeight="1" x14ac:dyDescent="0.25">
      <c r="A116" s="74">
        <v>9</v>
      </c>
      <c r="B116" s="130" t="s">
        <v>148</v>
      </c>
      <c r="C116" s="871"/>
      <c r="D116" s="862"/>
      <c r="E116" s="971">
        <v>59.7</v>
      </c>
      <c r="F116" s="268">
        <v>54</v>
      </c>
      <c r="G116" s="871">
        <v>1</v>
      </c>
      <c r="H116" s="862">
        <v>37</v>
      </c>
      <c r="I116" s="430">
        <v>62.05</v>
      </c>
      <c r="J116" s="268">
        <v>33</v>
      </c>
      <c r="K116" s="695">
        <v>2</v>
      </c>
      <c r="L116" s="862">
        <v>64</v>
      </c>
      <c r="M116" s="430">
        <v>57.26</v>
      </c>
      <c r="N116" s="820">
        <v>11</v>
      </c>
      <c r="O116" s="695">
        <v>1</v>
      </c>
      <c r="P116" s="862">
        <v>40</v>
      </c>
      <c r="Q116" s="430">
        <v>56.19</v>
      </c>
      <c r="R116" s="820">
        <v>41</v>
      </c>
      <c r="S116" s="822">
        <v>2</v>
      </c>
      <c r="T116" s="184">
        <v>53</v>
      </c>
      <c r="U116" s="184">
        <v>54.32</v>
      </c>
      <c r="V116" s="823">
        <v>23</v>
      </c>
      <c r="W116" s="54"/>
      <c r="X116" s="184"/>
      <c r="Y116" s="184">
        <v>53.2</v>
      </c>
      <c r="Z116" s="823">
        <v>33</v>
      </c>
      <c r="AA116" s="54"/>
      <c r="AB116" s="184"/>
      <c r="AC116" s="826">
        <v>56.47</v>
      </c>
      <c r="AD116" s="823">
        <v>43</v>
      </c>
      <c r="AE116" s="188">
        <f t="shared" si="1"/>
        <v>238</v>
      </c>
      <c r="AF116" s="176"/>
    </row>
    <row r="117" spans="1:32" ht="15" customHeight="1" thickBot="1" x14ac:dyDescent="0.3">
      <c r="A117" s="689">
        <v>10</v>
      </c>
      <c r="B117" s="694" t="s">
        <v>165</v>
      </c>
      <c r="C117" s="982">
        <v>1</v>
      </c>
      <c r="D117" s="989">
        <v>41</v>
      </c>
      <c r="E117" s="990">
        <v>59.7</v>
      </c>
      <c r="F117" s="983">
        <v>43</v>
      </c>
      <c r="G117" s="904"/>
      <c r="H117" s="913"/>
      <c r="I117" s="815">
        <v>62.05</v>
      </c>
      <c r="J117" s="905">
        <v>35</v>
      </c>
      <c r="K117" s="906"/>
      <c r="L117" s="907"/>
      <c r="M117" s="690">
        <v>57.26</v>
      </c>
      <c r="N117" s="908">
        <v>40</v>
      </c>
      <c r="O117" s="906"/>
      <c r="P117" s="907"/>
      <c r="Q117" s="690">
        <v>56.19</v>
      </c>
      <c r="R117" s="909">
        <v>45</v>
      </c>
      <c r="S117" s="910"/>
      <c r="T117" s="693"/>
      <c r="U117" s="693">
        <v>54.32</v>
      </c>
      <c r="V117" s="909">
        <v>41</v>
      </c>
      <c r="W117" s="911"/>
      <c r="X117" s="693"/>
      <c r="Y117" s="693">
        <v>53.2</v>
      </c>
      <c r="Z117" s="909">
        <v>33</v>
      </c>
      <c r="AA117" s="911"/>
      <c r="AB117" s="693"/>
      <c r="AC117" s="912">
        <v>56.47</v>
      </c>
      <c r="AD117" s="909">
        <v>43</v>
      </c>
      <c r="AE117" s="510">
        <f t="shared" si="1"/>
        <v>280</v>
      </c>
      <c r="AF117" s="176"/>
    </row>
    <row r="118" spans="1:32" ht="15" customHeight="1" x14ac:dyDescent="0.25">
      <c r="A118" s="352" t="s">
        <v>138</v>
      </c>
      <c r="B118" s="181"/>
      <c r="C118" s="181"/>
      <c r="D118" s="461">
        <f>$D$4</f>
        <v>57.183962264150949</v>
      </c>
      <c r="E118" s="461"/>
      <c r="F118" s="181"/>
      <c r="G118" s="181"/>
      <c r="H118" s="461">
        <f>$H$4</f>
        <v>62.04901960784315</v>
      </c>
      <c r="I118" s="181"/>
      <c r="J118" s="181"/>
      <c r="K118" s="181"/>
      <c r="L118" s="461">
        <f>$L$4</f>
        <v>59.012820512820511</v>
      </c>
      <c r="M118" s="181"/>
      <c r="N118" s="181"/>
      <c r="O118" s="181"/>
      <c r="P118" s="461">
        <f>$P$4</f>
        <v>57.327272727272728</v>
      </c>
      <c r="Q118" s="181"/>
      <c r="R118" s="181"/>
      <c r="S118" s="73"/>
      <c r="T118" s="182">
        <f>$T$4</f>
        <v>54.839583333333323</v>
      </c>
      <c r="U118" s="182"/>
      <c r="V118" s="182"/>
      <c r="W118" s="182"/>
      <c r="X118" s="182">
        <f>$X$4</f>
        <v>55.975446428571431</v>
      </c>
      <c r="Y118" s="182"/>
      <c r="Z118" s="182"/>
      <c r="AA118" s="182"/>
      <c r="AB118" s="182">
        <f>$AB$4</f>
        <v>57.800476190476189</v>
      </c>
      <c r="AC118" s="73"/>
      <c r="AD118" s="73"/>
      <c r="AE118" s="73"/>
    </row>
    <row r="119" spans="1:32" x14ac:dyDescent="0.25">
      <c r="A119" s="353" t="s">
        <v>139</v>
      </c>
      <c r="D119" s="350">
        <v>59.7</v>
      </c>
      <c r="H119" s="19">
        <v>62.05</v>
      </c>
      <c r="L119" s="19">
        <v>57.26</v>
      </c>
      <c r="P119" s="684">
        <v>56.19</v>
      </c>
      <c r="Q119" s="19"/>
      <c r="R119" s="19"/>
      <c r="S119" s="19"/>
      <c r="T119" s="19">
        <v>54.32</v>
      </c>
      <c r="U119" s="19"/>
      <c r="V119" s="19"/>
      <c r="W119" s="19"/>
      <c r="X119" s="350">
        <v>53.2</v>
      </c>
      <c r="Y119" s="19"/>
      <c r="Z119" s="19"/>
      <c r="AA119" s="19"/>
      <c r="AB119" s="19">
        <v>56.47</v>
      </c>
    </row>
    <row r="120" spans="1:32" x14ac:dyDescent="0.25">
      <c r="AB120" s="183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19">
    <cfRule type="cellIs" dxfId="170" priority="1678" stopIfTrue="1" operator="equal">
      <formula>$AB$118</formula>
    </cfRule>
    <cfRule type="containsBlanks" dxfId="169" priority="1679" stopIfTrue="1">
      <formula>LEN(TRIM(AB4))=0</formula>
    </cfRule>
    <cfRule type="cellIs" dxfId="168" priority="1680" stopIfTrue="1" operator="between">
      <formula>$AB$118</formula>
      <formula>50</formula>
    </cfRule>
    <cfRule type="cellIs" dxfId="167" priority="1681" stopIfTrue="1" operator="between">
      <formula>75</formula>
      <formula>$AB$118</formula>
    </cfRule>
    <cfRule type="cellIs" dxfId="166" priority="1682" stopIfTrue="1" operator="greaterThanOrEqual">
      <formula>75</formula>
    </cfRule>
    <cfRule type="cellIs" dxfId="165" priority="1683" stopIfTrue="1" operator="lessThan">
      <formula>50</formula>
    </cfRule>
  </conditionalFormatting>
  <conditionalFormatting sqref="X4:X119">
    <cfRule type="cellIs" dxfId="164" priority="1690" stopIfTrue="1" operator="equal">
      <formula>$X$118</formula>
    </cfRule>
    <cfRule type="containsBlanks" dxfId="163" priority="1691" stopIfTrue="1">
      <formula>LEN(TRIM(X4))=0</formula>
    </cfRule>
    <cfRule type="cellIs" dxfId="162" priority="1692" stopIfTrue="1" operator="lessThan">
      <formula>50</formula>
    </cfRule>
    <cfRule type="cellIs" dxfId="161" priority="1693" stopIfTrue="1" operator="between">
      <formula>$X$118</formula>
      <formula>50</formula>
    </cfRule>
    <cfRule type="cellIs" dxfId="160" priority="1694" stopIfTrue="1" operator="between">
      <formula>75</formula>
      <formula>$X$118</formula>
    </cfRule>
    <cfRule type="cellIs" dxfId="159" priority="1695" stopIfTrue="1" operator="greaterThanOrEqual">
      <formula>75</formula>
    </cfRule>
  </conditionalFormatting>
  <conditionalFormatting sqref="T4:T119">
    <cfRule type="cellIs" dxfId="158" priority="1702" stopIfTrue="1" operator="equal">
      <formula>$T$118</formula>
    </cfRule>
    <cfRule type="containsBlanks" dxfId="157" priority="1703" stopIfTrue="1">
      <formula>LEN(TRIM(T4))=0</formula>
    </cfRule>
    <cfRule type="cellIs" dxfId="156" priority="1704" stopIfTrue="1" operator="lessThan">
      <formula>50</formula>
    </cfRule>
    <cfRule type="cellIs" dxfId="155" priority="1705" stopIfTrue="1" operator="between">
      <formula>$T$118</formula>
      <formula>50</formula>
    </cfRule>
    <cfRule type="cellIs" dxfId="154" priority="1706" stopIfTrue="1" operator="between">
      <formula>75</formula>
      <formula>$T$118</formula>
    </cfRule>
    <cfRule type="cellIs" dxfId="153" priority="1707" stopIfTrue="1" operator="greaterThanOrEqual">
      <formula>75</formula>
    </cfRule>
  </conditionalFormatting>
  <conditionalFormatting sqref="P4:P119">
    <cfRule type="cellIs" dxfId="152" priority="1714" stopIfTrue="1" operator="equal">
      <formula>$P$118</formula>
    </cfRule>
    <cfRule type="containsBlanks" dxfId="151" priority="1715" stopIfTrue="1">
      <formula>LEN(TRIM(P4))=0</formula>
    </cfRule>
    <cfRule type="cellIs" dxfId="150" priority="1716" stopIfTrue="1" operator="lessThan">
      <formula>50</formula>
    </cfRule>
    <cfRule type="cellIs" dxfId="149" priority="1717" stopIfTrue="1" operator="greaterThanOrEqual">
      <formula>75</formula>
    </cfRule>
    <cfRule type="cellIs" dxfId="148" priority="1718" stopIfTrue="1" operator="between">
      <formula>$P$118</formula>
      <formula>50</formula>
    </cfRule>
    <cfRule type="cellIs" dxfId="147" priority="1719" stopIfTrue="1" operator="between">
      <formula>75</formula>
      <formula>$P$118</formula>
    </cfRule>
  </conditionalFormatting>
  <conditionalFormatting sqref="L4:L119">
    <cfRule type="containsBlanks" dxfId="146" priority="1726" stopIfTrue="1">
      <formula>LEN(TRIM(L4))=0</formula>
    </cfRule>
    <cfRule type="cellIs" dxfId="145" priority="1727" stopIfTrue="1" operator="equal">
      <formula>$L$118</formula>
    </cfRule>
    <cfRule type="cellIs" dxfId="144" priority="1728" stopIfTrue="1" operator="lessThan">
      <formula>50</formula>
    </cfRule>
    <cfRule type="cellIs" dxfId="143" priority="1729" stopIfTrue="1" operator="greaterThanOrEqual">
      <formula>75</formula>
    </cfRule>
    <cfRule type="cellIs" dxfId="142" priority="1730" stopIfTrue="1" operator="between">
      <formula>$L$118</formula>
      <formula>50</formula>
    </cfRule>
    <cfRule type="cellIs" dxfId="141" priority="1731" stopIfTrue="1" operator="between">
      <formula>$L$118</formula>
      <formula>75</formula>
    </cfRule>
  </conditionalFormatting>
  <conditionalFormatting sqref="H4:H119">
    <cfRule type="cellIs" dxfId="140" priority="7" operator="between">
      <formula>$H$118</formula>
      <formula>62.05</formula>
    </cfRule>
    <cfRule type="containsBlanks" dxfId="139" priority="8">
      <formula>LEN(TRIM(H4))=0</formula>
    </cfRule>
    <cfRule type="cellIs" dxfId="138" priority="9" operator="lessThan">
      <formula>50</formula>
    </cfRule>
    <cfRule type="cellIs" dxfId="137" priority="10" operator="between">
      <formula>$H$118</formula>
      <formula>50</formula>
    </cfRule>
    <cfRule type="cellIs" dxfId="136" priority="11" operator="between">
      <formula>75</formula>
      <formula>$H$118</formula>
    </cfRule>
    <cfRule type="cellIs" dxfId="135" priority="12" operator="greaterThanOrEqual">
      <formula>75</formula>
    </cfRule>
  </conditionalFormatting>
  <conditionalFormatting sqref="D4:D119">
    <cfRule type="cellIs" dxfId="134" priority="6" operator="greaterThanOrEqual">
      <formula>75</formula>
    </cfRule>
    <cfRule type="cellIs" dxfId="133" priority="5" operator="between">
      <formula>75</formula>
      <formula>$D$118</formula>
    </cfRule>
    <cfRule type="cellIs" dxfId="132" priority="4" operator="between">
      <formula>$D$118</formula>
      <formula>50</formula>
    </cfRule>
    <cfRule type="cellIs" dxfId="131" priority="3" operator="lessThan">
      <formula>50</formula>
    </cfRule>
    <cfRule type="containsBlanks" dxfId="130" priority="2">
      <formula>LEN(TRIM(D4))=0</formula>
    </cfRule>
    <cfRule type="cellIs" dxfId="129" priority="1" operator="equal">
      <formula>$D$118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0"/>
  <sheetViews>
    <sheetView zoomScale="90" zoomScaleNormal="90" workbookViewId="0">
      <selection activeCell="L124" sqref="L124"/>
    </sheetView>
  </sheetViews>
  <sheetFormatPr defaultRowHeight="15" x14ac:dyDescent="0.25"/>
  <cols>
    <col min="1" max="1" width="5.85546875" customWidth="1"/>
    <col min="2" max="2" width="33.5703125" customWidth="1"/>
    <col min="3" max="14" width="7.7109375" style="512" customWidth="1"/>
    <col min="15" max="18" width="7.7109375" style="208" customWidth="1"/>
    <col min="19" max="30" width="7.7109375" customWidth="1"/>
    <col min="31" max="31" width="8.7109375" customWidth="1"/>
    <col min="32" max="32" width="6.5703125" customWidth="1"/>
  </cols>
  <sheetData>
    <row r="1" spans="1:34" ht="409.5" customHeight="1" thickBot="1" x14ac:dyDescent="0.3"/>
    <row r="2" spans="1:34" x14ac:dyDescent="0.25">
      <c r="A2" s="1273" t="s">
        <v>49</v>
      </c>
      <c r="B2" s="1275" t="s">
        <v>84</v>
      </c>
      <c r="C2" s="1277">
        <v>2021</v>
      </c>
      <c r="D2" s="1278"/>
      <c r="E2" s="1278"/>
      <c r="F2" s="1279"/>
      <c r="G2" s="1277">
        <v>2020</v>
      </c>
      <c r="H2" s="1278"/>
      <c r="I2" s="1278"/>
      <c r="J2" s="1279"/>
      <c r="K2" s="1277">
        <v>2019</v>
      </c>
      <c r="L2" s="1278"/>
      <c r="M2" s="1278"/>
      <c r="N2" s="1279"/>
      <c r="O2" s="1277">
        <v>2018</v>
      </c>
      <c r="P2" s="1278"/>
      <c r="Q2" s="1278"/>
      <c r="R2" s="1279"/>
      <c r="S2" s="1280">
        <v>2017</v>
      </c>
      <c r="T2" s="1281"/>
      <c r="U2" s="1281"/>
      <c r="V2" s="1282"/>
      <c r="W2" s="1280">
        <v>2016</v>
      </c>
      <c r="X2" s="1281"/>
      <c r="Y2" s="1281"/>
      <c r="Z2" s="1282"/>
      <c r="AA2" s="1280">
        <v>2015</v>
      </c>
      <c r="AB2" s="1281"/>
      <c r="AC2" s="1281"/>
      <c r="AD2" s="1282"/>
      <c r="AE2" s="1271" t="s">
        <v>88</v>
      </c>
    </row>
    <row r="3" spans="1:34" ht="45" customHeight="1" thickBot="1" x14ac:dyDescent="0.3">
      <c r="A3" s="1274"/>
      <c r="B3" s="1276"/>
      <c r="C3" s="349" t="s">
        <v>102</v>
      </c>
      <c r="D3" s="941" t="s">
        <v>103</v>
      </c>
      <c r="E3" s="942" t="s">
        <v>104</v>
      </c>
      <c r="F3" s="174" t="s">
        <v>87</v>
      </c>
      <c r="G3" s="349" t="s">
        <v>102</v>
      </c>
      <c r="H3" s="172" t="s">
        <v>103</v>
      </c>
      <c r="I3" s="172" t="s">
        <v>104</v>
      </c>
      <c r="J3" s="174" t="s">
        <v>87</v>
      </c>
      <c r="K3" s="349" t="s">
        <v>102</v>
      </c>
      <c r="L3" s="172" t="s">
        <v>103</v>
      </c>
      <c r="M3" s="697" t="s">
        <v>104</v>
      </c>
      <c r="N3" s="174" t="s">
        <v>87</v>
      </c>
      <c r="O3" s="349" t="s">
        <v>102</v>
      </c>
      <c r="P3" s="172" t="s">
        <v>103</v>
      </c>
      <c r="Q3" s="172" t="s">
        <v>104</v>
      </c>
      <c r="R3" s="174" t="s">
        <v>87</v>
      </c>
      <c r="S3" s="171" t="s">
        <v>102</v>
      </c>
      <c r="T3" s="172" t="s">
        <v>103</v>
      </c>
      <c r="U3" s="172" t="s">
        <v>104</v>
      </c>
      <c r="V3" s="173" t="s">
        <v>87</v>
      </c>
      <c r="W3" s="171" t="s">
        <v>102</v>
      </c>
      <c r="X3" s="172" t="s">
        <v>103</v>
      </c>
      <c r="Y3" s="172" t="s">
        <v>104</v>
      </c>
      <c r="Z3" s="173" t="s">
        <v>87</v>
      </c>
      <c r="AA3" s="171" t="s">
        <v>102</v>
      </c>
      <c r="AB3" s="172" t="s">
        <v>103</v>
      </c>
      <c r="AC3" s="172" t="s">
        <v>104</v>
      </c>
      <c r="AD3" s="174" t="s">
        <v>87</v>
      </c>
      <c r="AE3" s="1272"/>
    </row>
    <row r="4" spans="1:34" s="208" customFormat="1" ht="15" customHeight="1" thickBot="1" x14ac:dyDescent="0.3">
      <c r="A4" s="360"/>
      <c r="B4" s="342" t="s">
        <v>137</v>
      </c>
      <c r="C4" s="357">
        <f>C5+C6+C15+C28+C44+C61+C75+C107</f>
        <v>103</v>
      </c>
      <c r="D4" s="354">
        <f>AVERAGE(D5,D7:D14,D16:D27,D29:D43,D45:D60,D62:D74,D76:D106,D108:D117)</f>
        <v>57.183962264150949</v>
      </c>
      <c r="E4" s="947">
        <v>59.7</v>
      </c>
      <c r="F4" s="347"/>
      <c r="G4" s="357">
        <f>G5+G6+G15+G28+G44+G61+G75+G107</f>
        <v>53</v>
      </c>
      <c r="H4" s="354">
        <f>AVERAGE(H5,H7:H14,H16:H27,H29:H43,H45:H60,H62:H74,H76:H106,H108:H117)</f>
        <v>62.04901960784315</v>
      </c>
      <c r="I4" s="344">
        <v>62.05</v>
      </c>
      <c r="J4" s="347"/>
      <c r="K4" s="357">
        <f>K6+K15+K28+K44+K61+K75+K107</f>
        <v>80</v>
      </c>
      <c r="L4" s="354">
        <f>AVERAGE(L7:L14,L16:L27,L29:L43,L45:L60,L62:L74,L76:L106,L108:L117)</f>
        <v>59.012820512820511</v>
      </c>
      <c r="M4" s="346">
        <v>57.26</v>
      </c>
      <c r="N4" s="347"/>
      <c r="O4" s="357">
        <f>O6+O15+O28+O44+O61+O75+O107</f>
        <v>90</v>
      </c>
      <c r="P4" s="354">
        <f>AVERAGE(P7:P14,P16:P27,P29:P43,P45:P60,P62:P74,P76:P106,P108:P117)</f>
        <v>57.327272727272728</v>
      </c>
      <c r="Q4" s="344">
        <v>56.19</v>
      </c>
      <c r="R4" s="347"/>
      <c r="S4" s="343">
        <f>S6+S15+S28+S44+S61+S75+S107</f>
        <v>62</v>
      </c>
      <c r="T4" s="354">
        <f>AVERAGE(T7:T14,T16:T27,T29:T43,T45:T60,T62:T74,T76:T106,T108:T117)</f>
        <v>54.839583333333337</v>
      </c>
      <c r="U4" s="344">
        <v>54.32</v>
      </c>
      <c r="V4" s="345"/>
      <c r="W4" s="343">
        <f>W6+W15+W28+W44+W61+W75+W107</f>
        <v>51</v>
      </c>
      <c r="X4" s="354">
        <f>AVERAGE(X7:X14,X16:X27,X29:X43,X45:X60,X62:X74,X76:X106,X108:X117)</f>
        <v>55.975446428571431</v>
      </c>
      <c r="Y4" s="354">
        <v>53.2</v>
      </c>
      <c r="Z4" s="345"/>
      <c r="AA4" s="511">
        <f>$AB$4</f>
        <v>57.800476190476189</v>
      </c>
      <c r="AB4" s="354">
        <f>AVERAGE(AB7:AB14,AB16:AB27,AB29:AB43,AB45:AB60,AB62:AB74,AB76:AB106,AB108:AB117)</f>
        <v>57.800476190476189</v>
      </c>
      <c r="AC4" s="344">
        <v>56.47</v>
      </c>
      <c r="AD4" s="347"/>
      <c r="AE4" s="348"/>
      <c r="AG4" s="362"/>
      <c r="AH4" s="120" t="s">
        <v>98</v>
      </c>
    </row>
    <row r="5" spans="1:34" s="512" customFormat="1" ht="15" customHeight="1" thickBot="1" x14ac:dyDescent="0.3">
      <c r="A5" s="798">
        <v>1</v>
      </c>
      <c r="B5" s="799" t="s">
        <v>155</v>
      </c>
      <c r="C5" s="800"/>
      <c r="D5" s="803"/>
      <c r="E5" s="948">
        <v>59.7</v>
      </c>
      <c r="F5" s="802">
        <v>54</v>
      </c>
      <c r="G5" s="800">
        <v>1</v>
      </c>
      <c r="H5" s="803">
        <v>96</v>
      </c>
      <c r="I5" s="801">
        <v>62.05</v>
      </c>
      <c r="J5" s="802">
        <v>2</v>
      </c>
      <c r="K5" s="800"/>
      <c r="L5" s="803"/>
      <c r="M5" s="804">
        <v>57.26</v>
      </c>
      <c r="N5" s="802">
        <v>40</v>
      </c>
      <c r="O5" s="800"/>
      <c r="P5" s="803"/>
      <c r="Q5" s="801">
        <v>56.19</v>
      </c>
      <c r="R5" s="802">
        <v>45</v>
      </c>
      <c r="S5" s="805"/>
      <c r="T5" s="803"/>
      <c r="U5" s="801">
        <v>54.32</v>
      </c>
      <c r="V5" s="806">
        <v>41</v>
      </c>
      <c r="W5" s="805"/>
      <c r="X5" s="803"/>
      <c r="Y5" s="803">
        <v>53.2</v>
      </c>
      <c r="Z5" s="806">
        <v>33</v>
      </c>
      <c r="AA5" s="807"/>
      <c r="AB5" s="803"/>
      <c r="AC5" s="801">
        <v>56.47</v>
      </c>
      <c r="AD5" s="802">
        <v>43</v>
      </c>
      <c r="AE5" s="980">
        <f>N5+R5+V5+Z5+AD5+J5+F5</f>
        <v>258</v>
      </c>
      <c r="AG5" s="362"/>
      <c r="AH5" s="120"/>
    </row>
    <row r="6" spans="1:34" s="208" customFormat="1" ht="15" customHeight="1" thickBot="1" x14ac:dyDescent="0.3">
      <c r="A6" s="197"/>
      <c r="B6" s="336" t="s">
        <v>116</v>
      </c>
      <c r="C6" s="358">
        <f>SUM(C7:C14)</f>
        <v>15</v>
      </c>
      <c r="D6" s="355">
        <f>AVERAGE(D7:D14)</f>
        <v>61.291666666666664</v>
      </c>
      <c r="E6" s="949">
        <v>59.7</v>
      </c>
      <c r="F6" s="356"/>
      <c r="G6" s="358">
        <f>SUM(G7:G14)</f>
        <v>4</v>
      </c>
      <c r="H6" s="355">
        <f>AVERAGE(H7:H14)</f>
        <v>69.166666666666671</v>
      </c>
      <c r="I6" s="338">
        <v>62.05</v>
      </c>
      <c r="J6" s="356"/>
      <c r="K6" s="358">
        <f>SUM(K7:K14)</f>
        <v>10</v>
      </c>
      <c r="L6" s="338">
        <f>AVERAGE(L7:L14)</f>
        <v>55.25</v>
      </c>
      <c r="M6" s="340">
        <v>57.26</v>
      </c>
      <c r="N6" s="356"/>
      <c r="O6" s="358">
        <f>SUM(O7:O14)</f>
        <v>13</v>
      </c>
      <c r="P6" s="355">
        <f>AVERAGE(P7:P14)</f>
        <v>54.166666666666664</v>
      </c>
      <c r="Q6" s="338">
        <v>56.19</v>
      </c>
      <c r="R6" s="356"/>
      <c r="S6" s="337">
        <f>SUM(S7:S14)</f>
        <v>4</v>
      </c>
      <c r="T6" s="355">
        <f>AVERAGE(T7:T14)</f>
        <v>64.333333333333329</v>
      </c>
      <c r="U6" s="338">
        <v>54.32</v>
      </c>
      <c r="V6" s="339"/>
      <c r="W6" s="337">
        <f>SUM(W7:W14)</f>
        <v>9</v>
      </c>
      <c r="X6" s="355">
        <f>AVERAGE(X7:X14)</f>
        <v>59.3125</v>
      </c>
      <c r="Y6" s="355">
        <v>53.2</v>
      </c>
      <c r="Z6" s="339"/>
      <c r="AA6" s="337">
        <f>SUM(AA7:AA14)</f>
        <v>9</v>
      </c>
      <c r="AB6" s="338">
        <f>AVERAGE(AB7:AB14)</f>
        <v>55.539999999999992</v>
      </c>
      <c r="AC6" s="338">
        <v>56.47</v>
      </c>
      <c r="AD6" s="356"/>
      <c r="AE6" s="341"/>
      <c r="AG6" s="361"/>
      <c r="AH6" s="120" t="s">
        <v>99</v>
      </c>
    </row>
    <row r="7" spans="1:34" ht="15" customHeight="1" x14ac:dyDescent="0.25">
      <c r="A7" s="175">
        <v>1</v>
      </c>
      <c r="B7" s="612" t="s">
        <v>58</v>
      </c>
      <c r="C7" s="652">
        <v>1</v>
      </c>
      <c r="D7" s="610">
        <v>87</v>
      </c>
      <c r="E7" s="950">
        <v>59.7</v>
      </c>
      <c r="F7" s="818">
        <v>6</v>
      </c>
      <c r="G7" s="652"/>
      <c r="H7" s="610"/>
      <c r="I7" s="533">
        <v>62.05</v>
      </c>
      <c r="J7" s="818">
        <v>35</v>
      </c>
      <c r="K7" s="819"/>
      <c r="L7" s="779"/>
      <c r="M7" s="429">
        <v>57.26</v>
      </c>
      <c r="N7" s="820">
        <v>40</v>
      </c>
      <c r="O7" s="821">
        <v>1</v>
      </c>
      <c r="P7" s="835">
        <v>69</v>
      </c>
      <c r="Q7" s="429">
        <v>56.19</v>
      </c>
      <c r="R7" s="820">
        <v>9</v>
      </c>
      <c r="S7" s="822"/>
      <c r="T7" s="184"/>
      <c r="U7" s="184">
        <v>54.32</v>
      </c>
      <c r="V7" s="823">
        <v>41</v>
      </c>
      <c r="W7" s="822"/>
      <c r="X7" s="824"/>
      <c r="Y7" s="184">
        <v>53.2</v>
      </c>
      <c r="Z7" s="823">
        <v>33</v>
      </c>
      <c r="AA7" s="825">
        <v>1</v>
      </c>
      <c r="AB7" s="824">
        <v>77</v>
      </c>
      <c r="AC7" s="826">
        <v>56.47</v>
      </c>
      <c r="AD7" s="823">
        <v>3</v>
      </c>
      <c r="AE7" s="827">
        <f t="shared" ref="AE7:AE74" si="0">N7+R7+V7+Z7+AD7+J7+F7</f>
        <v>167</v>
      </c>
      <c r="AF7" s="176"/>
      <c r="AG7" s="322"/>
      <c r="AH7" s="120" t="s">
        <v>100</v>
      </c>
    </row>
    <row r="8" spans="1:34" ht="15" customHeight="1" x14ac:dyDescent="0.25">
      <c r="A8" s="177">
        <v>2</v>
      </c>
      <c r="B8" s="297" t="s">
        <v>59</v>
      </c>
      <c r="C8" s="778">
        <v>1</v>
      </c>
      <c r="D8" s="779">
        <v>67</v>
      </c>
      <c r="E8" s="951">
        <v>59.7</v>
      </c>
      <c r="F8" s="596">
        <v>15</v>
      </c>
      <c r="G8" s="778">
        <v>1</v>
      </c>
      <c r="H8" s="779">
        <v>65</v>
      </c>
      <c r="I8" s="673">
        <v>62.05</v>
      </c>
      <c r="J8" s="596">
        <v>15</v>
      </c>
      <c r="K8" s="819"/>
      <c r="L8" s="779"/>
      <c r="M8" s="425">
        <v>57.26</v>
      </c>
      <c r="N8" s="820">
        <v>40</v>
      </c>
      <c r="O8" s="819"/>
      <c r="P8" s="779"/>
      <c r="Q8" s="425">
        <v>56.19</v>
      </c>
      <c r="R8" s="823">
        <v>45</v>
      </c>
      <c r="S8" s="822"/>
      <c r="T8" s="184"/>
      <c r="U8" s="184">
        <v>54.32</v>
      </c>
      <c r="V8" s="823">
        <v>41</v>
      </c>
      <c r="W8" s="822"/>
      <c r="X8" s="824"/>
      <c r="Y8" s="184">
        <v>53.2</v>
      </c>
      <c r="Z8" s="823">
        <v>33</v>
      </c>
      <c r="AA8" s="828">
        <v>2</v>
      </c>
      <c r="AB8" s="184">
        <v>47.5</v>
      </c>
      <c r="AC8" s="826">
        <v>56.47</v>
      </c>
      <c r="AD8" s="823">
        <v>33</v>
      </c>
      <c r="AE8" s="829">
        <f t="shared" si="0"/>
        <v>222</v>
      </c>
      <c r="AF8" s="176"/>
      <c r="AG8" s="121"/>
      <c r="AH8" s="120" t="s">
        <v>101</v>
      </c>
    </row>
    <row r="9" spans="1:34" ht="15" customHeight="1" x14ac:dyDescent="0.25">
      <c r="A9" s="177">
        <v>3</v>
      </c>
      <c r="B9" s="221" t="s">
        <v>163</v>
      </c>
      <c r="C9" s="830">
        <v>2</v>
      </c>
      <c r="D9" s="836">
        <v>66</v>
      </c>
      <c r="E9" s="952">
        <v>59.7</v>
      </c>
      <c r="F9" s="267">
        <v>16</v>
      </c>
      <c r="G9" s="830"/>
      <c r="H9" s="836"/>
      <c r="I9" s="423">
        <v>62.05</v>
      </c>
      <c r="J9" s="267">
        <v>35</v>
      </c>
      <c r="K9" s="819"/>
      <c r="L9" s="779"/>
      <c r="M9" s="423">
        <v>57.26</v>
      </c>
      <c r="N9" s="820">
        <v>40</v>
      </c>
      <c r="O9" s="819">
        <v>3</v>
      </c>
      <c r="P9" s="779">
        <v>54</v>
      </c>
      <c r="Q9" s="423">
        <v>56.19</v>
      </c>
      <c r="R9" s="823">
        <v>25</v>
      </c>
      <c r="S9" s="822">
        <v>1</v>
      </c>
      <c r="T9" s="184">
        <v>78</v>
      </c>
      <c r="U9" s="184">
        <v>54.32</v>
      </c>
      <c r="V9" s="823">
        <v>1</v>
      </c>
      <c r="W9" s="822">
        <v>4</v>
      </c>
      <c r="X9" s="824">
        <v>52.25</v>
      </c>
      <c r="Y9" s="184">
        <v>53.2</v>
      </c>
      <c r="Z9" s="823">
        <v>22</v>
      </c>
      <c r="AA9" s="54"/>
      <c r="AB9" s="184"/>
      <c r="AC9" s="826">
        <v>56.47</v>
      </c>
      <c r="AD9" s="823">
        <v>43</v>
      </c>
      <c r="AE9" s="829">
        <f t="shared" si="0"/>
        <v>182</v>
      </c>
      <c r="AF9" s="176"/>
    </row>
    <row r="10" spans="1:34" ht="15" customHeight="1" x14ac:dyDescent="0.25">
      <c r="A10" s="177">
        <v>4</v>
      </c>
      <c r="B10" s="125" t="s">
        <v>62</v>
      </c>
      <c r="C10" s="766">
        <v>4</v>
      </c>
      <c r="D10" s="767">
        <v>65.75</v>
      </c>
      <c r="E10" s="953">
        <v>59.7</v>
      </c>
      <c r="F10" s="263">
        <v>17</v>
      </c>
      <c r="G10" s="766">
        <v>2</v>
      </c>
      <c r="H10" s="767">
        <v>74.5</v>
      </c>
      <c r="I10" s="425">
        <v>62.05</v>
      </c>
      <c r="J10" s="263">
        <v>6</v>
      </c>
      <c r="K10" s="819">
        <v>1</v>
      </c>
      <c r="L10" s="779">
        <v>60</v>
      </c>
      <c r="M10" s="425">
        <v>57.26</v>
      </c>
      <c r="N10" s="820">
        <v>18</v>
      </c>
      <c r="O10" s="819">
        <v>1</v>
      </c>
      <c r="P10" s="779">
        <v>47</v>
      </c>
      <c r="Q10" s="425">
        <v>56.19</v>
      </c>
      <c r="R10" s="823">
        <v>35</v>
      </c>
      <c r="S10" s="822">
        <v>1</v>
      </c>
      <c r="T10" s="184">
        <v>62</v>
      </c>
      <c r="U10" s="184">
        <v>54.32</v>
      </c>
      <c r="V10" s="823">
        <v>11</v>
      </c>
      <c r="W10" s="828">
        <v>1</v>
      </c>
      <c r="X10" s="184">
        <v>65</v>
      </c>
      <c r="Y10" s="184">
        <v>53.2</v>
      </c>
      <c r="Z10" s="823">
        <v>8</v>
      </c>
      <c r="AA10" s="825"/>
      <c r="AB10" s="824"/>
      <c r="AC10" s="826">
        <v>56.47</v>
      </c>
      <c r="AD10" s="823">
        <v>43</v>
      </c>
      <c r="AE10" s="829">
        <f t="shared" si="0"/>
        <v>138</v>
      </c>
      <c r="AF10" s="176"/>
    </row>
    <row r="11" spans="1:34" ht="15" customHeight="1" x14ac:dyDescent="0.25">
      <c r="A11" s="177">
        <v>5</v>
      </c>
      <c r="B11" s="125" t="s">
        <v>162</v>
      </c>
      <c r="C11" s="766">
        <v>6</v>
      </c>
      <c r="D11" s="767">
        <v>45</v>
      </c>
      <c r="E11" s="953">
        <v>59.7</v>
      </c>
      <c r="F11" s="263">
        <v>38</v>
      </c>
      <c r="G11" s="766"/>
      <c r="H11" s="767"/>
      <c r="I11" s="425">
        <v>62.05</v>
      </c>
      <c r="J11" s="263">
        <v>35</v>
      </c>
      <c r="K11" s="780">
        <v>2</v>
      </c>
      <c r="L11" s="767">
        <v>42</v>
      </c>
      <c r="M11" s="425">
        <v>57.26</v>
      </c>
      <c r="N11" s="820">
        <v>36</v>
      </c>
      <c r="O11" s="819">
        <v>4</v>
      </c>
      <c r="P11" s="779">
        <v>50</v>
      </c>
      <c r="Q11" s="425">
        <v>56.19</v>
      </c>
      <c r="R11" s="823">
        <v>33</v>
      </c>
      <c r="S11" s="831">
        <v>2</v>
      </c>
      <c r="T11" s="1269">
        <v>53</v>
      </c>
      <c r="U11" s="184">
        <v>54.32</v>
      </c>
      <c r="V11" s="823">
        <v>22</v>
      </c>
      <c r="W11" s="831"/>
      <c r="X11" s="832"/>
      <c r="Y11" s="184">
        <v>53.2</v>
      </c>
      <c r="Z11" s="823">
        <v>33</v>
      </c>
      <c r="AA11" s="825">
        <v>3</v>
      </c>
      <c r="AB11" s="824">
        <v>35.33</v>
      </c>
      <c r="AC11" s="826">
        <v>56.47</v>
      </c>
      <c r="AD11" s="823">
        <v>42</v>
      </c>
      <c r="AE11" s="189">
        <f t="shared" si="0"/>
        <v>239</v>
      </c>
      <c r="AF11" s="176"/>
    </row>
    <row r="12" spans="1:34" ht="15" customHeight="1" x14ac:dyDescent="0.25">
      <c r="A12" s="177">
        <v>6</v>
      </c>
      <c r="B12" s="125" t="s">
        <v>126</v>
      </c>
      <c r="C12" s="766">
        <v>1</v>
      </c>
      <c r="D12" s="767">
        <v>37</v>
      </c>
      <c r="E12" s="953">
        <v>59.7</v>
      </c>
      <c r="F12" s="263">
        <v>47</v>
      </c>
      <c r="G12" s="766">
        <v>1</v>
      </c>
      <c r="H12" s="767">
        <v>68</v>
      </c>
      <c r="I12" s="425">
        <v>62.05</v>
      </c>
      <c r="J12" s="263">
        <v>10</v>
      </c>
      <c r="K12" s="780">
        <v>6</v>
      </c>
      <c r="L12" s="767">
        <v>58</v>
      </c>
      <c r="M12" s="425">
        <v>57.26</v>
      </c>
      <c r="N12" s="820">
        <v>23</v>
      </c>
      <c r="O12" s="780">
        <v>3</v>
      </c>
      <c r="P12" s="767">
        <v>52</v>
      </c>
      <c r="Q12" s="425">
        <v>56.19</v>
      </c>
      <c r="R12" s="820">
        <v>30</v>
      </c>
      <c r="S12" s="831"/>
      <c r="T12" s="834"/>
      <c r="U12" s="184">
        <v>54.32</v>
      </c>
      <c r="V12" s="823">
        <v>41</v>
      </c>
      <c r="W12" s="831">
        <v>2</v>
      </c>
      <c r="X12" s="1269">
        <v>65</v>
      </c>
      <c r="Y12" s="184">
        <v>53.2</v>
      </c>
      <c r="Z12" s="823">
        <v>7</v>
      </c>
      <c r="AA12" s="825"/>
      <c r="AB12" s="824"/>
      <c r="AC12" s="826">
        <v>56.47</v>
      </c>
      <c r="AD12" s="823">
        <v>43</v>
      </c>
      <c r="AE12" s="829">
        <f t="shared" si="0"/>
        <v>201</v>
      </c>
      <c r="AF12" s="176"/>
    </row>
    <row r="13" spans="1:34" ht="15" customHeight="1" x14ac:dyDescent="0.25">
      <c r="A13" s="177">
        <v>7</v>
      </c>
      <c r="B13" s="125" t="s">
        <v>187</v>
      </c>
      <c r="C13" s="766"/>
      <c r="D13" s="767"/>
      <c r="E13" s="953">
        <v>59.7</v>
      </c>
      <c r="F13" s="263">
        <v>54</v>
      </c>
      <c r="G13" s="766"/>
      <c r="H13" s="767"/>
      <c r="I13" s="425">
        <v>62.05</v>
      </c>
      <c r="J13" s="263">
        <v>35</v>
      </c>
      <c r="K13" s="780"/>
      <c r="L13" s="425"/>
      <c r="M13" s="425">
        <v>57.26</v>
      </c>
      <c r="N13" s="820">
        <v>40</v>
      </c>
      <c r="O13" s="819">
        <v>1</v>
      </c>
      <c r="P13" s="779">
        <v>53</v>
      </c>
      <c r="Q13" s="425">
        <v>56.19</v>
      </c>
      <c r="R13" s="823">
        <v>29</v>
      </c>
      <c r="S13" s="822"/>
      <c r="T13" s="184"/>
      <c r="U13" s="184">
        <v>54.32</v>
      </c>
      <c r="V13" s="823">
        <v>41</v>
      </c>
      <c r="W13" s="822">
        <v>2</v>
      </c>
      <c r="X13" s="824">
        <v>55</v>
      </c>
      <c r="Y13" s="184">
        <v>53.2</v>
      </c>
      <c r="Z13" s="823">
        <v>20</v>
      </c>
      <c r="AA13" s="828"/>
      <c r="AB13" s="184"/>
      <c r="AC13" s="826">
        <v>56.47</v>
      </c>
      <c r="AD13" s="823">
        <v>43</v>
      </c>
      <c r="AE13" s="829">
        <f t="shared" si="0"/>
        <v>262</v>
      </c>
      <c r="AF13" s="176"/>
    </row>
    <row r="14" spans="1:34" ht="15" customHeight="1" thickBot="1" x14ac:dyDescent="0.3">
      <c r="A14" s="185">
        <v>8</v>
      </c>
      <c r="B14" s="125" t="s">
        <v>63</v>
      </c>
      <c r="C14" s="766"/>
      <c r="D14" s="767"/>
      <c r="E14" s="953">
        <v>59.7</v>
      </c>
      <c r="F14" s="263">
        <v>54</v>
      </c>
      <c r="G14" s="766"/>
      <c r="H14" s="767"/>
      <c r="I14" s="425">
        <v>62.05</v>
      </c>
      <c r="J14" s="263">
        <v>35</v>
      </c>
      <c r="K14" s="780">
        <v>1</v>
      </c>
      <c r="L14" s="767">
        <v>61</v>
      </c>
      <c r="M14" s="425">
        <v>57.26</v>
      </c>
      <c r="N14" s="820">
        <v>17</v>
      </c>
      <c r="O14" s="819"/>
      <c r="P14" s="779"/>
      <c r="Q14" s="425">
        <v>56.19</v>
      </c>
      <c r="R14" s="823">
        <v>45</v>
      </c>
      <c r="S14" s="822"/>
      <c r="T14" s="184"/>
      <c r="U14" s="184">
        <v>54.32</v>
      </c>
      <c r="V14" s="823">
        <v>41</v>
      </c>
      <c r="W14" s="822"/>
      <c r="X14" s="824"/>
      <c r="Y14" s="184">
        <v>53.2</v>
      </c>
      <c r="Z14" s="823">
        <v>33</v>
      </c>
      <c r="AA14" s="828">
        <v>3</v>
      </c>
      <c r="AB14" s="184">
        <v>62.33</v>
      </c>
      <c r="AC14" s="826">
        <v>56.47</v>
      </c>
      <c r="AD14" s="823">
        <v>12</v>
      </c>
      <c r="AE14" s="833">
        <f t="shared" si="0"/>
        <v>237</v>
      </c>
      <c r="AF14" s="176"/>
    </row>
    <row r="15" spans="1:34" s="208" customFormat="1" ht="15" customHeight="1" thickBot="1" x14ac:dyDescent="0.3">
      <c r="A15" s="432"/>
      <c r="B15" s="452" t="s">
        <v>117</v>
      </c>
      <c r="C15" s="453">
        <f>SUM(C16:C27)</f>
        <v>10</v>
      </c>
      <c r="D15" s="437">
        <f>AVERAGE(D16:D27)</f>
        <v>59.9</v>
      </c>
      <c r="E15" s="954">
        <v>59.7</v>
      </c>
      <c r="F15" s="454"/>
      <c r="G15" s="453">
        <f>SUM(G16:G27)</f>
        <v>2</v>
      </c>
      <c r="H15" s="437">
        <f>AVERAGE(H16:H27)</f>
        <v>63</v>
      </c>
      <c r="I15" s="203">
        <v>62.05</v>
      </c>
      <c r="J15" s="454"/>
      <c r="K15" s="453">
        <f>SUM(K16:K27)</f>
        <v>6</v>
      </c>
      <c r="L15" s="437">
        <f>AVERAGE(L16:L27)</f>
        <v>59</v>
      </c>
      <c r="M15" s="668">
        <v>57.26</v>
      </c>
      <c r="N15" s="454"/>
      <c r="O15" s="471">
        <f>SUM(O16:O27)</f>
        <v>5</v>
      </c>
      <c r="P15" s="437">
        <f>AVERAGE(P16:P27)</f>
        <v>54.4</v>
      </c>
      <c r="Q15" s="203">
        <v>56.19</v>
      </c>
      <c r="R15" s="472"/>
      <c r="S15" s="470">
        <f>SUM(S16:S27)</f>
        <v>8</v>
      </c>
      <c r="T15" s="433">
        <f>AVERAGE(T16:T27)</f>
        <v>53.633333333333326</v>
      </c>
      <c r="U15" s="434">
        <v>54.32</v>
      </c>
      <c r="V15" s="455"/>
      <c r="W15" s="470">
        <f>SUM(W16:W27)</f>
        <v>4</v>
      </c>
      <c r="X15" s="433">
        <f>AVERAGE(X16:X27)</f>
        <v>54</v>
      </c>
      <c r="Y15" s="434">
        <v>53.2</v>
      </c>
      <c r="Z15" s="455"/>
      <c r="AA15" s="456">
        <f>SUM(AA16:AA27)</f>
        <v>13</v>
      </c>
      <c r="AB15" s="435">
        <f>AVERAGE(AB16:AB27)</f>
        <v>57.618571428571428</v>
      </c>
      <c r="AC15" s="436">
        <v>56.47</v>
      </c>
      <c r="AD15" s="469"/>
      <c r="AE15" s="468"/>
      <c r="AF15" s="176"/>
    </row>
    <row r="16" spans="1:34" ht="15" customHeight="1" x14ac:dyDescent="0.25">
      <c r="A16" s="431">
        <v>1</v>
      </c>
      <c r="B16" s="613" t="s">
        <v>46</v>
      </c>
      <c r="C16" s="837">
        <v>1</v>
      </c>
      <c r="D16" s="852">
        <v>74</v>
      </c>
      <c r="E16" s="955">
        <v>59.7</v>
      </c>
      <c r="F16" s="838">
        <v>9</v>
      </c>
      <c r="G16" s="837">
        <v>1</v>
      </c>
      <c r="H16" s="852">
        <v>52</v>
      </c>
      <c r="I16" s="808">
        <v>62.05</v>
      </c>
      <c r="J16" s="838">
        <v>24</v>
      </c>
      <c r="K16" s="819"/>
      <c r="L16" s="779"/>
      <c r="M16" s="430">
        <v>57.26</v>
      </c>
      <c r="N16" s="820">
        <v>40</v>
      </c>
      <c r="O16" s="695"/>
      <c r="P16" s="430"/>
      <c r="Q16" s="430">
        <v>56.19</v>
      </c>
      <c r="R16" s="820">
        <v>45</v>
      </c>
      <c r="S16" s="822">
        <v>1</v>
      </c>
      <c r="T16" s="184">
        <v>56</v>
      </c>
      <c r="U16" s="184">
        <v>54.32</v>
      </c>
      <c r="V16" s="823">
        <v>19</v>
      </c>
      <c r="W16" s="54"/>
      <c r="X16" s="184"/>
      <c r="Y16" s="184">
        <v>53.2</v>
      </c>
      <c r="Z16" s="823">
        <v>33</v>
      </c>
      <c r="AA16" s="54">
        <v>1</v>
      </c>
      <c r="AB16" s="184">
        <v>97</v>
      </c>
      <c r="AC16" s="826">
        <v>56.47</v>
      </c>
      <c r="AD16" s="823">
        <v>2</v>
      </c>
      <c r="AE16" s="839">
        <f t="shared" si="0"/>
        <v>172</v>
      </c>
      <c r="AF16" s="176"/>
    </row>
    <row r="17" spans="1:32" ht="15" customHeight="1" x14ac:dyDescent="0.25">
      <c r="A17" s="177">
        <v>2</v>
      </c>
      <c r="B17" s="127" t="s">
        <v>167</v>
      </c>
      <c r="C17" s="768">
        <v>2</v>
      </c>
      <c r="D17" s="769">
        <v>64</v>
      </c>
      <c r="E17" s="956">
        <v>59.7</v>
      </c>
      <c r="F17" s="265">
        <v>19</v>
      </c>
      <c r="G17" s="768"/>
      <c r="H17" s="769"/>
      <c r="I17" s="427">
        <v>62.05</v>
      </c>
      <c r="J17" s="265">
        <v>35</v>
      </c>
      <c r="K17" s="819"/>
      <c r="L17" s="779"/>
      <c r="M17" s="427">
        <v>57.26</v>
      </c>
      <c r="N17" s="820">
        <v>40</v>
      </c>
      <c r="O17" s="840"/>
      <c r="P17" s="427"/>
      <c r="Q17" s="427">
        <v>56.19</v>
      </c>
      <c r="R17" s="820">
        <v>45</v>
      </c>
      <c r="S17" s="822"/>
      <c r="T17" s="184"/>
      <c r="U17" s="184">
        <v>54.32</v>
      </c>
      <c r="V17" s="823">
        <v>41</v>
      </c>
      <c r="W17" s="822"/>
      <c r="X17" s="824"/>
      <c r="Y17" s="184">
        <v>53.2</v>
      </c>
      <c r="Z17" s="823">
        <v>33</v>
      </c>
      <c r="AA17" s="825"/>
      <c r="AB17" s="824"/>
      <c r="AC17" s="826">
        <v>56.47</v>
      </c>
      <c r="AD17" s="823">
        <v>43</v>
      </c>
      <c r="AE17" s="829">
        <f t="shared" si="0"/>
        <v>256</v>
      </c>
      <c r="AF17" s="176"/>
    </row>
    <row r="18" spans="1:32" ht="15" customHeight="1" x14ac:dyDescent="0.25">
      <c r="A18" s="177">
        <v>3</v>
      </c>
      <c r="B18" s="127" t="s">
        <v>151</v>
      </c>
      <c r="C18" s="768">
        <v>4</v>
      </c>
      <c r="D18" s="769">
        <v>54.5</v>
      </c>
      <c r="E18" s="956">
        <v>59.7</v>
      </c>
      <c r="F18" s="265">
        <v>27</v>
      </c>
      <c r="G18" s="768"/>
      <c r="H18" s="427"/>
      <c r="I18" s="427">
        <v>62.05</v>
      </c>
      <c r="J18" s="265">
        <v>35</v>
      </c>
      <c r="K18" s="819">
        <v>1</v>
      </c>
      <c r="L18" s="779">
        <v>47</v>
      </c>
      <c r="M18" s="427">
        <v>57.26</v>
      </c>
      <c r="N18" s="820">
        <v>33</v>
      </c>
      <c r="O18" s="819"/>
      <c r="P18" s="779"/>
      <c r="Q18" s="427">
        <v>56.19</v>
      </c>
      <c r="R18" s="823">
        <v>45</v>
      </c>
      <c r="S18" s="822"/>
      <c r="T18" s="184"/>
      <c r="U18" s="184">
        <v>54.32</v>
      </c>
      <c r="V18" s="823">
        <v>41</v>
      </c>
      <c r="W18" s="54"/>
      <c r="X18" s="184"/>
      <c r="Y18" s="184">
        <v>53.2</v>
      </c>
      <c r="Z18" s="823">
        <v>33</v>
      </c>
      <c r="AA18" s="54"/>
      <c r="AB18" s="184"/>
      <c r="AC18" s="826">
        <v>56.47</v>
      </c>
      <c r="AD18" s="823">
        <v>43</v>
      </c>
      <c r="AE18" s="829">
        <f t="shared" si="0"/>
        <v>257</v>
      </c>
      <c r="AF18" s="176"/>
    </row>
    <row r="19" spans="1:32" ht="15" customHeight="1" x14ac:dyDescent="0.25">
      <c r="A19" s="177">
        <v>4</v>
      </c>
      <c r="B19" s="127" t="s">
        <v>168</v>
      </c>
      <c r="C19" s="768">
        <v>2</v>
      </c>
      <c r="D19" s="769">
        <v>54</v>
      </c>
      <c r="E19" s="956">
        <v>59.7</v>
      </c>
      <c r="F19" s="265">
        <v>28</v>
      </c>
      <c r="G19" s="768"/>
      <c r="H19" s="427"/>
      <c r="I19" s="427">
        <v>62.05</v>
      </c>
      <c r="J19" s="265">
        <v>35</v>
      </c>
      <c r="K19" s="819">
        <v>1</v>
      </c>
      <c r="L19" s="779">
        <v>60</v>
      </c>
      <c r="M19" s="427">
        <v>57.26</v>
      </c>
      <c r="N19" s="820">
        <v>19</v>
      </c>
      <c r="O19" s="819">
        <v>1</v>
      </c>
      <c r="P19" s="779">
        <v>67</v>
      </c>
      <c r="Q19" s="427">
        <v>56.19</v>
      </c>
      <c r="R19" s="823">
        <v>11</v>
      </c>
      <c r="S19" s="822">
        <v>1</v>
      </c>
      <c r="T19" s="184">
        <v>50</v>
      </c>
      <c r="U19" s="184">
        <v>54.32</v>
      </c>
      <c r="V19" s="823">
        <v>28</v>
      </c>
      <c r="W19" s="54"/>
      <c r="X19" s="184"/>
      <c r="Y19" s="184">
        <v>53.2</v>
      </c>
      <c r="Z19" s="823">
        <v>33</v>
      </c>
      <c r="AA19" s="54"/>
      <c r="AB19" s="184"/>
      <c r="AC19" s="826">
        <v>56.47</v>
      </c>
      <c r="AD19" s="823">
        <v>43</v>
      </c>
      <c r="AE19" s="829">
        <f t="shared" si="0"/>
        <v>197</v>
      </c>
      <c r="AF19" s="176"/>
    </row>
    <row r="20" spans="1:32" ht="15" customHeight="1" x14ac:dyDescent="0.25">
      <c r="A20" s="177">
        <v>5</v>
      </c>
      <c r="B20" s="123" t="s">
        <v>150</v>
      </c>
      <c r="C20" s="841">
        <v>1</v>
      </c>
      <c r="D20" s="835">
        <v>53</v>
      </c>
      <c r="E20" s="957">
        <v>59.7</v>
      </c>
      <c r="F20" s="261">
        <v>30</v>
      </c>
      <c r="G20" s="841"/>
      <c r="H20" s="429"/>
      <c r="I20" s="429">
        <v>62.05</v>
      </c>
      <c r="J20" s="261">
        <v>35</v>
      </c>
      <c r="K20" s="283">
        <v>1</v>
      </c>
      <c r="L20" s="236">
        <v>67</v>
      </c>
      <c r="M20" s="429">
        <v>57.26</v>
      </c>
      <c r="N20" s="820">
        <v>7</v>
      </c>
      <c r="O20" s="283"/>
      <c r="P20" s="236"/>
      <c r="Q20" s="429">
        <v>56.19</v>
      </c>
      <c r="R20" s="823">
        <v>45</v>
      </c>
      <c r="S20" s="822"/>
      <c r="T20" s="842"/>
      <c r="U20" s="184">
        <v>54.32</v>
      </c>
      <c r="V20" s="823">
        <v>41</v>
      </c>
      <c r="W20" s="822"/>
      <c r="X20" s="824"/>
      <c r="Y20" s="184">
        <v>53.2</v>
      </c>
      <c r="Z20" s="823">
        <v>33</v>
      </c>
      <c r="AA20" s="825"/>
      <c r="AB20" s="824"/>
      <c r="AC20" s="826">
        <v>56.47</v>
      </c>
      <c r="AD20" s="823">
        <v>43</v>
      </c>
      <c r="AE20" s="829">
        <f t="shared" si="0"/>
        <v>234</v>
      </c>
      <c r="AF20" s="176"/>
    </row>
    <row r="21" spans="1:32" ht="15" customHeight="1" x14ac:dyDescent="0.25">
      <c r="A21" s="177">
        <v>6</v>
      </c>
      <c r="B21" s="614" t="s">
        <v>45</v>
      </c>
      <c r="C21" s="843"/>
      <c r="D21" s="902"/>
      <c r="E21" s="958">
        <v>59.7</v>
      </c>
      <c r="F21" s="844">
        <v>54</v>
      </c>
      <c r="G21" s="843"/>
      <c r="H21" s="809"/>
      <c r="I21" s="809">
        <v>62.05</v>
      </c>
      <c r="J21" s="844">
        <v>35</v>
      </c>
      <c r="K21" s="283"/>
      <c r="L21" s="236"/>
      <c r="M21" s="430">
        <v>57.26</v>
      </c>
      <c r="N21" s="820">
        <v>40</v>
      </c>
      <c r="O21" s="695"/>
      <c r="P21" s="430"/>
      <c r="Q21" s="430">
        <v>56.19</v>
      </c>
      <c r="R21" s="820">
        <v>45</v>
      </c>
      <c r="S21" s="822"/>
      <c r="T21" s="184"/>
      <c r="U21" s="184">
        <v>54.32</v>
      </c>
      <c r="V21" s="823">
        <v>41</v>
      </c>
      <c r="W21" s="54"/>
      <c r="X21" s="184"/>
      <c r="Y21" s="184">
        <v>53.2</v>
      </c>
      <c r="Z21" s="823">
        <v>33</v>
      </c>
      <c r="AA21" s="54">
        <v>1</v>
      </c>
      <c r="AB21" s="184">
        <v>60</v>
      </c>
      <c r="AC21" s="826">
        <v>56.47</v>
      </c>
      <c r="AD21" s="823">
        <v>13</v>
      </c>
      <c r="AE21" s="829">
        <f t="shared" si="0"/>
        <v>261</v>
      </c>
      <c r="AF21" s="176"/>
    </row>
    <row r="22" spans="1:32" ht="15" customHeight="1" x14ac:dyDescent="0.25">
      <c r="A22" s="177">
        <v>7</v>
      </c>
      <c r="B22" s="123" t="s">
        <v>44</v>
      </c>
      <c r="C22" s="841"/>
      <c r="D22" s="835"/>
      <c r="E22" s="957">
        <v>59.7</v>
      </c>
      <c r="F22" s="261">
        <v>54</v>
      </c>
      <c r="G22" s="841"/>
      <c r="H22" s="429"/>
      <c r="I22" s="429">
        <v>62.05</v>
      </c>
      <c r="J22" s="261">
        <v>35</v>
      </c>
      <c r="K22" s="821">
        <v>1</v>
      </c>
      <c r="L22" s="835">
        <v>52</v>
      </c>
      <c r="M22" s="429">
        <v>57.26</v>
      </c>
      <c r="N22" s="820">
        <v>29</v>
      </c>
      <c r="O22" s="821">
        <v>1</v>
      </c>
      <c r="P22" s="835">
        <v>61</v>
      </c>
      <c r="Q22" s="429">
        <v>56.19</v>
      </c>
      <c r="R22" s="820">
        <v>17</v>
      </c>
      <c r="S22" s="822"/>
      <c r="T22" s="824"/>
      <c r="U22" s="184">
        <v>54.32</v>
      </c>
      <c r="V22" s="823">
        <v>41</v>
      </c>
      <c r="W22" s="822">
        <v>2</v>
      </c>
      <c r="X22" s="184">
        <v>36</v>
      </c>
      <c r="Y22" s="184">
        <v>53.2</v>
      </c>
      <c r="Z22" s="823">
        <v>30</v>
      </c>
      <c r="AA22" s="825">
        <v>3</v>
      </c>
      <c r="AB22" s="824">
        <v>57</v>
      </c>
      <c r="AC22" s="826">
        <v>56.47</v>
      </c>
      <c r="AD22" s="823">
        <v>19</v>
      </c>
      <c r="AE22" s="829">
        <f t="shared" si="0"/>
        <v>225</v>
      </c>
      <c r="AF22" s="176"/>
    </row>
    <row r="23" spans="1:32" s="512" customFormat="1" ht="15" customHeight="1" x14ac:dyDescent="0.25">
      <c r="A23" s="185">
        <v>8</v>
      </c>
      <c r="B23" s="123" t="s">
        <v>43</v>
      </c>
      <c r="C23" s="841"/>
      <c r="D23" s="835"/>
      <c r="E23" s="957">
        <v>59.7</v>
      </c>
      <c r="F23" s="261">
        <v>54</v>
      </c>
      <c r="G23" s="841"/>
      <c r="H23" s="429"/>
      <c r="I23" s="429">
        <v>62.05</v>
      </c>
      <c r="J23" s="261">
        <v>35</v>
      </c>
      <c r="K23" s="821"/>
      <c r="L23" s="835"/>
      <c r="M23" s="429">
        <v>57.26</v>
      </c>
      <c r="N23" s="820">
        <v>40</v>
      </c>
      <c r="O23" s="819">
        <v>1</v>
      </c>
      <c r="P23" s="779">
        <v>68</v>
      </c>
      <c r="Q23" s="429">
        <v>56.19</v>
      </c>
      <c r="R23" s="823">
        <v>10</v>
      </c>
      <c r="S23" s="822">
        <v>3</v>
      </c>
      <c r="T23" s="184">
        <v>54.666666666666664</v>
      </c>
      <c r="U23" s="184">
        <v>54.32</v>
      </c>
      <c r="V23" s="823">
        <v>21</v>
      </c>
      <c r="W23" s="822">
        <v>1</v>
      </c>
      <c r="X23" s="824">
        <v>83</v>
      </c>
      <c r="Y23" s="184">
        <v>53.2</v>
      </c>
      <c r="Z23" s="823">
        <v>1</v>
      </c>
      <c r="AA23" s="825">
        <v>3</v>
      </c>
      <c r="AB23" s="824">
        <v>59.33</v>
      </c>
      <c r="AC23" s="826">
        <v>56.47</v>
      </c>
      <c r="AD23" s="823">
        <v>14</v>
      </c>
      <c r="AE23" s="829">
        <f t="shared" si="0"/>
        <v>175</v>
      </c>
      <c r="AF23" s="176"/>
    </row>
    <row r="24" spans="1:32" s="512" customFormat="1" ht="15" customHeight="1" x14ac:dyDescent="0.25">
      <c r="A24" s="185">
        <v>9</v>
      </c>
      <c r="B24" s="127" t="s">
        <v>190</v>
      </c>
      <c r="C24" s="768"/>
      <c r="D24" s="769"/>
      <c r="E24" s="956">
        <v>59.7</v>
      </c>
      <c r="F24" s="265">
        <v>54</v>
      </c>
      <c r="G24" s="768"/>
      <c r="H24" s="427"/>
      <c r="I24" s="427">
        <v>62.05</v>
      </c>
      <c r="J24" s="265">
        <v>35</v>
      </c>
      <c r="K24" s="840"/>
      <c r="L24" s="769"/>
      <c r="M24" s="427">
        <v>57.26</v>
      </c>
      <c r="N24" s="820">
        <v>40</v>
      </c>
      <c r="O24" s="840">
        <v>1</v>
      </c>
      <c r="P24" s="769">
        <v>14</v>
      </c>
      <c r="Q24" s="427">
        <v>56.19</v>
      </c>
      <c r="R24" s="820">
        <v>44</v>
      </c>
      <c r="S24" s="822"/>
      <c r="T24" s="184"/>
      <c r="U24" s="184">
        <v>54.32</v>
      </c>
      <c r="V24" s="823">
        <v>41</v>
      </c>
      <c r="W24" s="828"/>
      <c r="X24" s="184"/>
      <c r="Y24" s="184">
        <v>53.2</v>
      </c>
      <c r="Z24" s="823">
        <v>33</v>
      </c>
      <c r="AA24" s="825">
        <v>1</v>
      </c>
      <c r="AB24" s="824">
        <v>47</v>
      </c>
      <c r="AC24" s="826">
        <v>56.47</v>
      </c>
      <c r="AD24" s="823">
        <v>34</v>
      </c>
      <c r="AE24" s="829">
        <f t="shared" si="0"/>
        <v>281</v>
      </c>
      <c r="AF24" s="176"/>
    </row>
    <row r="25" spans="1:32" ht="15" customHeight="1" x14ac:dyDescent="0.25">
      <c r="A25" s="185">
        <v>10</v>
      </c>
      <c r="B25" s="279" t="s">
        <v>39</v>
      </c>
      <c r="C25" s="845"/>
      <c r="D25" s="847"/>
      <c r="E25" s="959">
        <v>59.7</v>
      </c>
      <c r="F25" s="757">
        <v>54</v>
      </c>
      <c r="G25" s="845">
        <v>1</v>
      </c>
      <c r="H25" s="847">
        <v>74</v>
      </c>
      <c r="I25" s="678">
        <v>62.05</v>
      </c>
      <c r="J25" s="757">
        <v>7</v>
      </c>
      <c r="K25" s="846">
        <v>1</v>
      </c>
      <c r="L25" s="847">
        <v>66</v>
      </c>
      <c r="M25" s="678">
        <v>57.26</v>
      </c>
      <c r="N25" s="820">
        <v>10</v>
      </c>
      <c r="O25" s="819"/>
      <c r="P25" s="779"/>
      <c r="Q25" s="427">
        <v>56.19</v>
      </c>
      <c r="R25" s="823">
        <v>45</v>
      </c>
      <c r="S25" s="822">
        <v>1</v>
      </c>
      <c r="T25" s="824">
        <v>57</v>
      </c>
      <c r="U25" s="184">
        <v>54.32</v>
      </c>
      <c r="V25" s="823">
        <v>17</v>
      </c>
      <c r="W25" s="822">
        <v>1</v>
      </c>
      <c r="X25" s="184">
        <v>43</v>
      </c>
      <c r="Y25" s="184">
        <v>53.2</v>
      </c>
      <c r="Z25" s="823">
        <v>26</v>
      </c>
      <c r="AA25" s="825">
        <v>1</v>
      </c>
      <c r="AB25" s="824">
        <v>40</v>
      </c>
      <c r="AC25" s="826">
        <v>56.47</v>
      </c>
      <c r="AD25" s="823">
        <v>41</v>
      </c>
      <c r="AE25" s="829">
        <f t="shared" si="0"/>
        <v>200</v>
      </c>
      <c r="AF25" s="176"/>
    </row>
    <row r="26" spans="1:32" s="512" customFormat="1" ht="15" customHeight="1" x14ac:dyDescent="0.25">
      <c r="A26" s="185">
        <v>11</v>
      </c>
      <c r="B26" s="279" t="s">
        <v>42</v>
      </c>
      <c r="C26" s="845"/>
      <c r="D26" s="847"/>
      <c r="E26" s="959">
        <v>59.7</v>
      </c>
      <c r="F26" s="757">
        <v>54</v>
      </c>
      <c r="G26" s="845"/>
      <c r="H26" s="678"/>
      <c r="I26" s="678">
        <v>62.05</v>
      </c>
      <c r="J26" s="757">
        <v>35</v>
      </c>
      <c r="K26" s="846">
        <v>1</v>
      </c>
      <c r="L26" s="847">
        <v>62</v>
      </c>
      <c r="M26" s="678">
        <v>57.26</v>
      </c>
      <c r="N26" s="820">
        <v>15</v>
      </c>
      <c r="O26" s="819">
        <v>1</v>
      </c>
      <c r="P26" s="779">
        <v>62</v>
      </c>
      <c r="Q26" s="427">
        <v>56.19</v>
      </c>
      <c r="R26" s="823">
        <v>16</v>
      </c>
      <c r="S26" s="822">
        <v>2</v>
      </c>
      <c r="T26" s="824">
        <v>50.5</v>
      </c>
      <c r="U26" s="184">
        <v>54.32</v>
      </c>
      <c r="V26" s="823">
        <v>27</v>
      </c>
      <c r="W26" s="822"/>
      <c r="X26" s="184"/>
      <c r="Y26" s="184">
        <v>53.2</v>
      </c>
      <c r="Z26" s="823">
        <v>33</v>
      </c>
      <c r="AA26" s="825"/>
      <c r="AB26" s="824"/>
      <c r="AC26" s="826">
        <v>56.47</v>
      </c>
      <c r="AD26" s="823">
        <v>43</v>
      </c>
      <c r="AE26" s="833">
        <f t="shared" si="0"/>
        <v>223</v>
      </c>
      <c r="AF26" s="176"/>
    </row>
    <row r="27" spans="1:32" ht="15" customHeight="1" thickBot="1" x14ac:dyDescent="0.3">
      <c r="A27" s="185">
        <v>12</v>
      </c>
      <c r="B27" s="127" t="s">
        <v>41</v>
      </c>
      <c r="C27" s="768"/>
      <c r="D27" s="769"/>
      <c r="E27" s="956">
        <v>59.7</v>
      </c>
      <c r="F27" s="265">
        <v>54</v>
      </c>
      <c r="G27" s="768"/>
      <c r="H27" s="427"/>
      <c r="I27" s="427">
        <v>62.05</v>
      </c>
      <c r="J27" s="265">
        <v>35</v>
      </c>
      <c r="K27" s="840"/>
      <c r="L27" s="769"/>
      <c r="M27" s="427">
        <v>57.26</v>
      </c>
      <c r="N27" s="820">
        <v>40</v>
      </c>
      <c r="O27" s="840"/>
      <c r="P27" s="769"/>
      <c r="Q27" s="427">
        <v>56.19</v>
      </c>
      <c r="R27" s="820">
        <v>45</v>
      </c>
      <c r="S27" s="822"/>
      <c r="T27" s="824"/>
      <c r="U27" s="184">
        <v>54.32</v>
      </c>
      <c r="V27" s="823">
        <v>41</v>
      </c>
      <c r="W27" s="822"/>
      <c r="X27" s="184"/>
      <c r="Y27" s="184">
        <v>53.2</v>
      </c>
      <c r="Z27" s="823">
        <v>33</v>
      </c>
      <c r="AA27" s="825">
        <v>3</v>
      </c>
      <c r="AB27" s="824">
        <v>43</v>
      </c>
      <c r="AC27" s="826">
        <v>56.47</v>
      </c>
      <c r="AD27" s="823">
        <v>39</v>
      </c>
      <c r="AE27" s="833">
        <f t="shared" si="0"/>
        <v>287</v>
      </c>
      <c r="AF27" s="176"/>
    </row>
    <row r="28" spans="1:32" s="208" customFormat="1" ht="15" customHeight="1" thickBot="1" x14ac:dyDescent="0.3">
      <c r="A28" s="432"/>
      <c r="B28" s="439" t="s">
        <v>120</v>
      </c>
      <c r="C28" s="440">
        <f>SUM(C29:C43)</f>
        <v>7</v>
      </c>
      <c r="D28" s="450">
        <f>AVERAGE(D29:D43)</f>
        <v>62.5</v>
      </c>
      <c r="E28" s="960">
        <v>59.7</v>
      </c>
      <c r="F28" s="442"/>
      <c r="G28" s="440">
        <f>SUM(G29:G43)</f>
        <v>5</v>
      </c>
      <c r="H28" s="450">
        <f>AVERAGE(H29:H43)</f>
        <v>65.333333333333329</v>
      </c>
      <c r="I28" s="441">
        <v>62.05</v>
      </c>
      <c r="J28" s="442"/>
      <c r="K28" s="440">
        <f>SUM(K29:K43)</f>
        <v>5</v>
      </c>
      <c r="L28" s="450">
        <f>AVERAGE(L29:L43)</f>
        <v>51</v>
      </c>
      <c r="M28" s="669">
        <v>57.26</v>
      </c>
      <c r="N28" s="442"/>
      <c r="O28" s="440">
        <f>SUM(O29:O43)</f>
        <v>1</v>
      </c>
      <c r="P28" s="450">
        <f>AVERAGE(P29:P43)</f>
        <v>100</v>
      </c>
      <c r="Q28" s="441">
        <v>56.19</v>
      </c>
      <c r="R28" s="442"/>
      <c r="S28" s="443">
        <f>SUM(S29:S43)</f>
        <v>9</v>
      </c>
      <c r="T28" s="444">
        <f>AVERAGE(T29:T43)</f>
        <v>50.75</v>
      </c>
      <c r="U28" s="445">
        <v>54.32</v>
      </c>
      <c r="V28" s="446"/>
      <c r="W28" s="443">
        <f>SUM(W29:W43)</f>
        <v>3</v>
      </c>
      <c r="X28" s="434">
        <f>AVERAGE(X29:X43)</f>
        <v>65.333333333333329</v>
      </c>
      <c r="Y28" s="445">
        <v>53.2</v>
      </c>
      <c r="Z28" s="446"/>
      <c r="AA28" s="447">
        <f>SUM(AA29:AA43)</f>
        <v>9</v>
      </c>
      <c r="AB28" s="448">
        <f>AVERAGE(AB29:AB43)</f>
        <v>58.857142857142854</v>
      </c>
      <c r="AC28" s="445">
        <v>56.47</v>
      </c>
      <c r="AD28" s="446"/>
      <c r="AE28" s="449"/>
      <c r="AF28" s="176"/>
    </row>
    <row r="29" spans="1:32" ht="15" customHeight="1" x14ac:dyDescent="0.25">
      <c r="A29" s="89">
        <v>1</v>
      </c>
      <c r="B29" s="219" t="s">
        <v>113</v>
      </c>
      <c r="C29" s="830">
        <v>1</v>
      </c>
      <c r="D29" s="836">
        <v>92</v>
      </c>
      <c r="E29" s="952">
        <v>59.7</v>
      </c>
      <c r="F29" s="267">
        <v>2</v>
      </c>
      <c r="G29" s="830"/>
      <c r="H29" s="836"/>
      <c r="I29" s="423">
        <v>62.05</v>
      </c>
      <c r="J29" s="267">
        <v>35</v>
      </c>
      <c r="K29" s="616">
        <v>2</v>
      </c>
      <c r="L29" s="610">
        <v>56</v>
      </c>
      <c r="M29" s="423">
        <v>57.26</v>
      </c>
      <c r="N29" s="820">
        <v>25</v>
      </c>
      <c r="O29" s="848"/>
      <c r="P29" s="423"/>
      <c r="Q29" s="423">
        <v>56.19</v>
      </c>
      <c r="R29" s="820">
        <v>45</v>
      </c>
      <c r="S29" s="822">
        <v>2</v>
      </c>
      <c r="T29" s="184">
        <v>49</v>
      </c>
      <c r="U29" s="184">
        <v>54.32</v>
      </c>
      <c r="V29" s="823">
        <v>31</v>
      </c>
      <c r="W29" s="828"/>
      <c r="X29" s="184"/>
      <c r="Y29" s="184">
        <v>53.2</v>
      </c>
      <c r="Z29" s="823">
        <v>33</v>
      </c>
      <c r="AA29" s="828"/>
      <c r="AB29" s="184"/>
      <c r="AC29" s="826">
        <v>56.47</v>
      </c>
      <c r="AD29" s="823">
        <v>43</v>
      </c>
      <c r="AE29" s="269">
        <f t="shared" si="0"/>
        <v>214</v>
      </c>
      <c r="AF29" s="176"/>
    </row>
    <row r="30" spans="1:32" ht="15" customHeight="1" x14ac:dyDescent="0.25">
      <c r="A30" s="74">
        <v>2</v>
      </c>
      <c r="B30" s="125" t="s">
        <v>169</v>
      </c>
      <c r="C30" s="766">
        <v>1</v>
      </c>
      <c r="D30" s="767">
        <v>87</v>
      </c>
      <c r="E30" s="953">
        <v>59.7</v>
      </c>
      <c r="F30" s="263">
        <v>5</v>
      </c>
      <c r="G30" s="766"/>
      <c r="H30" s="767"/>
      <c r="I30" s="425">
        <v>62.05</v>
      </c>
      <c r="J30" s="263">
        <v>35</v>
      </c>
      <c r="K30" s="819"/>
      <c r="L30" s="849"/>
      <c r="M30" s="425">
        <v>57.26</v>
      </c>
      <c r="N30" s="820">
        <v>40</v>
      </c>
      <c r="O30" s="780">
        <v>1</v>
      </c>
      <c r="P30" s="767">
        <v>100</v>
      </c>
      <c r="Q30" s="425">
        <v>56.19</v>
      </c>
      <c r="R30" s="820">
        <v>1</v>
      </c>
      <c r="S30" s="822"/>
      <c r="T30" s="824"/>
      <c r="U30" s="184">
        <v>54.32</v>
      </c>
      <c r="V30" s="823">
        <v>41</v>
      </c>
      <c r="W30" s="822"/>
      <c r="X30" s="184"/>
      <c r="Y30" s="184">
        <v>53.2</v>
      </c>
      <c r="Z30" s="823">
        <v>33</v>
      </c>
      <c r="AA30" s="825"/>
      <c r="AB30" s="824"/>
      <c r="AC30" s="826">
        <v>56.47</v>
      </c>
      <c r="AD30" s="823">
        <v>43</v>
      </c>
      <c r="AE30" s="188">
        <f t="shared" si="0"/>
        <v>198</v>
      </c>
      <c r="AF30" s="176"/>
    </row>
    <row r="31" spans="1:32" ht="15" customHeight="1" x14ac:dyDescent="0.25">
      <c r="A31" s="74">
        <v>3</v>
      </c>
      <c r="B31" s="125" t="s">
        <v>57</v>
      </c>
      <c r="C31" s="766">
        <v>1</v>
      </c>
      <c r="D31" s="767">
        <v>68</v>
      </c>
      <c r="E31" s="953">
        <v>59.7</v>
      </c>
      <c r="F31" s="263">
        <v>12</v>
      </c>
      <c r="G31" s="766"/>
      <c r="H31" s="767"/>
      <c r="I31" s="425">
        <v>62.05</v>
      </c>
      <c r="J31" s="263">
        <v>35</v>
      </c>
      <c r="K31" s="616">
        <v>1</v>
      </c>
      <c r="L31" s="610">
        <v>42</v>
      </c>
      <c r="M31" s="425">
        <v>57.26</v>
      </c>
      <c r="N31" s="820">
        <v>37</v>
      </c>
      <c r="O31" s="780"/>
      <c r="P31" s="425"/>
      <c r="Q31" s="425">
        <v>56.19</v>
      </c>
      <c r="R31" s="820">
        <v>45</v>
      </c>
      <c r="S31" s="822">
        <v>2</v>
      </c>
      <c r="T31" s="824">
        <v>56.5</v>
      </c>
      <c r="U31" s="184">
        <v>54.32</v>
      </c>
      <c r="V31" s="823">
        <v>18</v>
      </c>
      <c r="W31" s="54"/>
      <c r="X31" s="184"/>
      <c r="Y31" s="184">
        <v>53.2</v>
      </c>
      <c r="Z31" s="823">
        <v>33</v>
      </c>
      <c r="AA31" s="825">
        <v>1</v>
      </c>
      <c r="AB31" s="824">
        <v>63</v>
      </c>
      <c r="AC31" s="826">
        <v>56.47</v>
      </c>
      <c r="AD31" s="823">
        <v>11</v>
      </c>
      <c r="AE31" s="188">
        <f t="shared" si="0"/>
        <v>191</v>
      </c>
      <c r="AF31" s="176"/>
    </row>
    <row r="32" spans="1:32" ht="15" customHeight="1" x14ac:dyDescent="0.25">
      <c r="A32" s="74">
        <v>4</v>
      </c>
      <c r="B32" s="125" t="s">
        <v>171</v>
      </c>
      <c r="C32" s="766">
        <v>2</v>
      </c>
      <c r="D32" s="767">
        <v>53</v>
      </c>
      <c r="E32" s="953">
        <v>59.7</v>
      </c>
      <c r="F32" s="263">
        <v>31</v>
      </c>
      <c r="G32" s="766"/>
      <c r="H32" s="425"/>
      <c r="I32" s="425">
        <v>62.05</v>
      </c>
      <c r="J32" s="263">
        <v>35</v>
      </c>
      <c r="K32" s="616"/>
      <c r="L32" s="610"/>
      <c r="M32" s="425">
        <v>57.26</v>
      </c>
      <c r="N32" s="820">
        <v>40</v>
      </c>
      <c r="O32" s="780"/>
      <c r="P32" s="425"/>
      <c r="Q32" s="425">
        <v>56.19</v>
      </c>
      <c r="R32" s="820">
        <v>45</v>
      </c>
      <c r="S32" s="822"/>
      <c r="T32" s="184"/>
      <c r="U32" s="184">
        <v>54.32</v>
      </c>
      <c r="V32" s="823">
        <v>41</v>
      </c>
      <c r="W32" s="828"/>
      <c r="X32" s="184"/>
      <c r="Y32" s="184">
        <v>53.2</v>
      </c>
      <c r="Z32" s="823">
        <v>33</v>
      </c>
      <c r="AA32" s="825"/>
      <c r="AB32" s="824"/>
      <c r="AC32" s="826">
        <v>56.47</v>
      </c>
      <c r="AD32" s="823">
        <v>43</v>
      </c>
      <c r="AE32" s="188">
        <f t="shared" si="0"/>
        <v>268</v>
      </c>
      <c r="AF32" s="176"/>
    </row>
    <row r="33" spans="1:32" ht="15" customHeight="1" x14ac:dyDescent="0.25">
      <c r="A33" s="74">
        <v>5</v>
      </c>
      <c r="B33" s="125" t="s">
        <v>170</v>
      </c>
      <c r="C33" s="766">
        <v>1</v>
      </c>
      <c r="D33" s="767">
        <v>41</v>
      </c>
      <c r="E33" s="953">
        <v>59.7</v>
      </c>
      <c r="F33" s="263">
        <v>44</v>
      </c>
      <c r="G33" s="766"/>
      <c r="H33" s="425"/>
      <c r="I33" s="425">
        <v>62.05</v>
      </c>
      <c r="J33" s="263">
        <v>35</v>
      </c>
      <c r="K33" s="780"/>
      <c r="L33" s="767"/>
      <c r="M33" s="425">
        <v>57.26</v>
      </c>
      <c r="N33" s="820">
        <v>40</v>
      </c>
      <c r="O33" s="780"/>
      <c r="P33" s="425"/>
      <c r="Q33" s="425">
        <v>56.19</v>
      </c>
      <c r="R33" s="820">
        <v>45</v>
      </c>
      <c r="S33" s="822"/>
      <c r="T33" s="824"/>
      <c r="U33" s="184">
        <v>54.32</v>
      </c>
      <c r="V33" s="823">
        <v>41</v>
      </c>
      <c r="W33" s="828"/>
      <c r="X33" s="184"/>
      <c r="Y33" s="184">
        <v>53.2</v>
      </c>
      <c r="Z33" s="823">
        <v>33</v>
      </c>
      <c r="AA33" s="825"/>
      <c r="AB33" s="824"/>
      <c r="AC33" s="826">
        <v>56.47</v>
      </c>
      <c r="AD33" s="823">
        <v>43</v>
      </c>
      <c r="AE33" s="188">
        <f t="shared" si="0"/>
        <v>281</v>
      </c>
      <c r="AF33" s="176"/>
    </row>
    <row r="34" spans="1:32" ht="15" customHeight="1" x14ac:dyDescent="0.25">
      <c r="A34" s="74">
        <v>6</v>
      </c>
      <c r="B34" s="125" t="s">
        <v>56</v>
      </c>
      <c r="C34" s="766">
        <v>1</v>
      </c>
      <c r="D34" s="767">
        <v>34</v>
      </c>
      <c r="E34" s="953">
        <v>59.7</v>
      </c>
      <c r="F34" s="263">
        <v>49</v>
      </c>
      <c r="G34" s="766"/>
      <c r="H34" s="425"/>
      <c r="I34" s="425">
        <v>62.05</v>
      </c>
      <c r="J34" s="263">
        <v>35</v>
      </c>
      <c r="K34" s="780"/>
      <c r="L34" s="767"/>
      <c r="M34" s="425">
        <v>57.26</v>
      </c>
      <c r="N34" s="820">
        <v>40</v>
      </c>
      <c r="O34" s="780"/>
      <c r="P34" s="425"/>
      <c r="Q34" s="425">
        <v>56.19</v>
      </c>
      <c r="R34" s="820">
        <v>45</v>
      </c>
      <c r="S34" s="822">
        <v>4</v>
      </c>
      <c r="T34" s="184">
        <v>60.5</v>
      </c>
      <c r="U34" s="184">
        <v>54.32</v>
      </c>
      <c r="V34" s="823">
        <v>14</v>
      </c>
      <c r="W34" s="822"/>
      <c r="X34" s="824"/>
      <c r="Y34" s="184">
        <v>53.2</v>
      </c>
      <c r="Z34" s="823">
        <v>33</v>
      </c>
      <c r="AA34" s="825">
        <v>2</v>
      </c>
      <c r="AB34" s="824">
        <v>68.5</v>
      </c>
      <c r="AC34" s="826">
        <v>56.47</v>
      </c>
      <c r="AD34" s="823">
        <v>6</v>
      </c>
      <c r="AE34" s="188">
        <f t="shared" si="0"/>
        <v>222</v>
      </c>
      <c r="AF34" s="176"/>
    </row>
    <row r="35" spans="1:32" ht="15" customHeight="1" x14ac:dyDescent="0.25">
      <c r="A35" s="74">
        <v>7</v>
      </c>
      <c r="B35" s="222" t="s">
        <v>36</v>
      </c>
      <c r="C35" s="850"/>
      <c r="D35" s="785"/>
      <c r="E35" s="961">
        <v>59.7</v>
      </c>
      <c r="F35" s="264">
        <v>54</v>
      </c>
      <c r="G35" s="850">
        <v>2</v>
      </c>
      <c r="H35" s="426">
        <v>66.5</v>
      </c>
      <c r="I35" s="426">
        <v>62.05</v>
      </c>
      <c r="J35" s="264">
        <v>13</v>
      </c>
      <c r="K35" s="851"/>
      <c r="L35" s="785"/>
      <c r="M35" s="426">
        <v>57.26</v>
      </c>
      <c r="N35" s="820">
        <v>40</v>
      </c>
      <c r="O35" s="819"/>
      <c r="P35" s="849"/>
      <c r="Q35" s="427">
        <v>56.19</v>
      </c>
      <c r="R35" s="823">
        <v>45</v>
      </c>
      <c r="S35" s="822"/>
      <c r="T35" s="184"/>
      <c r="U35" s="184">
        <v>54.32</v>
      </c>
      <c r="V35" s="823">
        <v>41</v>
      </c>
      <c r="W35" s="828">
        <v>1</v>
      </c>
      <c r="X35" s="184">
        <v>68</v>
      </c>
      <c r="Y35" s="184">
        <v>53.2</v>
      </c>
      <c r="Z35" s="823">
        <v>3</v>
      </c>
      <c r="AA35" s="828">
        <v>1</v>
      </c>
      <c r="AB35" s="184">
        <v>67</v>
      </c>
      <c r="AC35" s="826">
        <v>56.47</v>
      </c>
      <c r="AD35" s="823">
        <v>7</v>
      </c>
      <c r="AE35" s="188">
        <f t="shared" si="0"/>
        <v>203</v>
      </c>
      <c r="AF35" s="176"/>
    </row>
    <row r="36" spans="1:32" ht="15" customHeight="1" x14ac:dyDescent="0.25">
      <c r="A36" s="74">
        <v>8</v>
      </c>
      <c r="B36" s="125" t="s">
        <v>159</v>
      </c>
      <c r="C36" s="766"/>
      <c r="D36" s="767"/>
      <c r="E36" s="953">
        <v>59.7</v>
      </c>
      <c r="F36" s="263">
        <v>54</v>
      </c>
      <c r="G36" s="766">
        <v>1</v>
      </c>
      <c r="H36" s="767">
        <v>47</v>
      </c>
      <c r="I36" s="425">
        <v>62.05</v>
      </c>
      <c r="J36" s="263">
        <v>27</v>
      </c>
      <c r="K36" s="780"/>
      <c r="L36" s="767"/>
      <c r="M36" s="425">
        <v>57.26</v>
      </c>
      <c r="N36" s="820">
        <v>40</v>
      </c>
      <c r="O36" s="780"/>
      <c r="P36" s="425"/>
      <c r="Q36" s="425">
        <v>56.19</v>
      </c>
      <c r="R36" s="820">
        <v>45</v>
      </c>
      <c r="S36" s="822"/>
      <c r="T36" s="842"/>
      <c r="U36" s="184">
        <v>54.32</v>
      </c>
      <c r="V36" s="823">
        <v>41</v>
      </c>
      <c r="W36" s="822"/>
      <c r="X36" s="824"/>
      <c r="Y36" s="184">
        <v>53.2</v>
      </c>
      <c r="Z36" s="823">
        <v>33</v>
      </c>
      <c r="AA36" s="828"/>
      <c r="AB36" s="184"/>
      <c r="AC36" s="826">
        <v>56.47</v>
      </c>
      <c r="AD36" s="823">
        <v>43</v>
      </c>
      <c r="AE36" s="188">
        <f t="shared" si="0"/>
        <v>283</v>
      </c>
      <c r="AF36" s="176"/>
    </row>
    <row r="37" spans="1:32" ht="15" customHeight="1" x14ac:dyDescent="0.25">
      <c r="A37" s="74">
        <v>9</v>
      </c>
      <c r="B37" s="125" t="s">
        <v>160</v>
      </c>
      <c r="C37" s="766"/>
      <c r="D37" s="767"/>
      <c r="E37" s="953">
        <v>59.7</v>
      </c>
      <c r="F37" s="263">
        <v>54</v>
      </c>
      <c r="G37" s="766">
        <v>2</v>
      </c>
      <c r="H37" s="425">
        <v>82.5</v>
      </c>
      <c r="I37" s="425">
        <v>62.05</v>
      </c>
      <c r="J37" s="263">
        <v>4</v>
      </c>
      <c r="K37" s="780"/>
      <c r="L37" s="767"/>
      <c r="M37" s="425">
        <v>57.26</v>
      </c>
      <c r="N37" s="820">
        <v>40</v>
      </c>
      <c r="O37" s="780"/>
      <c r="P37" s="425"/>
      <c r="Q37" s="425">
        <v>56.19</v>
      </c>
      <c r="R37" s="820">
        <v>45</v>
      </c>
      <c r="S37" s="822"/>
      <c r="T37" s="842"/>
      <c r="U37" s="184">
        <v>54.32</v>
      </c>
      <c r="V37" s="823">
        <v>41</v>
      </c>
      <c r="W37" s="822"/>
      <c r="X37" s="824"/>
      <c r="Y37" s="184">
        <v>53.2</v>
      </c>
      <c r="Z37" s="823">
        <v>33</v>
      </c>
      <c r="AA37" s="825"/>
      <c r="AB37" s="824"/>
      <c r="AC37" s="826">
        <v>56.47</v>
      </c>
      <c r="AD37" s="823">
        <v>43</v>
      </c>
      <c r="AE37" s="188">
        <f t="shared" si="0"/>
        <v>260</v>
      </c>
      <c r="AF37" s="176"/>
    </row>
    <row r="38" spans="1:32" s="351" customFormat="1" ht="15" customHeight="1" x14ac:dyDescent="0.25">
      <c r="A38" s="78">
        <v>10</v>
      </c>
      <c r="B38" s="125" t="s">
        <v>34</v>
      </c>
      <c r="C38" s="766"/>
      <c r="D38" s="767"/>
      <c r="E38" s="953">
        <v>59.7</v>
      </c>
      <c r="F38" s="263">
        <v>54</v>
      </c>
      <c r="G38" s="766"/>
      <c r="H38" s="425"/>
      <c r="I38" s="425">
        <v>62.05</v>
      </c>
      <c r="J38" s="263">
        <v>35</v>
      </c>
      <c r="K38" s="780"/>
      <c r="L38" s="767"/>
      <c r="M38" s="425">
        <v>57.26</v>
      </c>
      <c r="N38" s="820">
        <v>40</v>
      </c>
      <c r="O38" s="780"/>
      <c r="P38" s="425"/>
      <c r="Q38" s="425">
        <v>56.19</v>
      </c>
      <c r="R38" s="820">
        <v>45</v>
      </c>
      <c r="S38" s="822"/>
      <c r="T38" s="184"/>
      <c r="U38" s="184">
        <v>54.32</v>
      </c>
      <c r="V38" s="823">
        <v>41</v>
      </c>
      <c r="W38" s="54">
        <v>1</v>
      </c>
      <c r="X38" s="184">
        <v>61</v>
      </c>
      <c r="Y38" s="184">
        <v>53.2</v>
      </c>
      <c r="Z38" s="823">
        <v>15</v>
      </c>
      <c r="AA38" s="54"/>
      <c r="AB38" s="184"/>
      <c r="AC38" s="826">
        <v>56.47</v>
      </c>
      <c r="AD38" s="823">
        <v>43</v>
      </c>
      <c r="AE38" s="188">
        <f t="shared" si="0"/>
        <v>273</v>
      </c>
      <c r="AF38" s="176"/>
    </row>
    <row r="39" spans="1:32" s="512" customFormat="1" ht="15" customHeight="1" x14ac:dyDescent="0.25">
      <c r="A39" s="78">
        <v>11</v>
      </c>
      <c r="B39" s="125" t="s">
        <v>37</v>
      </c>
      <c r="C39" s="766"/>
      <c r="D39" s="767"/>
      <c r="E39" s="953">
        <v>59.7</v>
      </c>
      <c r="F39" s="263">
        <v>54</v>
      </c>
      <c r="G39" s="766"/>
      <c r="H39" s="425"/>
      <c r="I39" s="425">
        <v>62.05</v>
      </c>
      <c r="J39" s="263">
        <v>35</v>
      </c>
      <c r="K39" s="780">
        <v>1</v>
      </c>
      <c r="L39" s="767">
        <v>52</v>
      </c>
      <c r="M39" s="425">
        <v>57.26</v>
      </c>
      <c r="N39" s="820">
        <v>30</v>
      </c>
      <c r="O39" s="780"/>
      <c r="P39" s="425"/>
      <c r="Q39" s="425">
        <v>56.19</v>
      </c>
      <c r="R39" s="820">
        <v>45</v>
      </c>
      <c r="S39" s="822"/>
      <c r="T39" s="184"/>
      <c r="U39" s="184">
        <v>54.32</v>
      </c>
      <c r="V39" s="823">
        <v>41</v>
      </c>
      <c r="W39" s="828"/>
      <c r="X39" s="184"/>
      <c r="Y39" s="184">
        <v>53.2</v>
      </c>
      <c r="Z39" s="823">
        <v>33</v>
      </c>
      <c r="AA39" s="54">
        <v>1</v>
      </c>
      <c r="AB39" s="184">
        <v>51</v>
      </c>
      <c r="AC39" s="826">
        <v>56.47</v>
      </c>
      <c r="AD39" s="823">
        <v>31</v>
      </c>
      <c r="AE39" s="270">
        <f t="shared" si="0"/>
        <v>269</v>
      </c>
      <c r="AF39" s="176"/>
    </row>
    <row r="40" spans="1:32" s="512" customFormat="1" ht="15" customHeight="1" x14ac:dyDescent="0.25">
      <c r="A40" s="78">
        <v>12</v>
      </c>
      <c r="B40" s="125" t="s">
        <v>38</v>
      </c>
      <c r="C40" s="766"/>
      <c r="D40" s="767"/>
      <c r="E40" s="953">
        <v>59.7</v>
      </c>
      <c r="F40" s="263">
        <v>54</v>
      </c>
      <c r="G40" s="766"/>
      <c r="H40" s="425"/>
      <c r="I40" s="425">
        <v>62.05</v>
      </c>
      <c r="J40" s="263">
        <v>35</v>
      </c>
      <c r="K40" s="780"/>
      <c r="L40" s="767"/>
      <c r="M40" s="425">
        <v>57.26</v>
      </c>
      <c r="N40" s="820">
        <v>40</v>
      </c>
      <c r="O40" s="780"/>
      <c r="P40" s="425"/>
      <c r="Q40" s="425">
        <v>56.19</v>
      </c>
      <c r="R40" s="820">
        <v>45</v>
      </c>
      <c r="S40" s="822"/>
      <c r="T40" s="184"/>
      <c r="U40" s="184">
        <v>54.32</v>
      </c>
      <c r="V40" s="823">
        <v>41</v>
      </c>
      <c r="W40" s="828">
        <v>1</v>
      </c>
      <c r="X40" s="184">
        <v>67</v>
      </c>
      <c r="Y40" s="184">
        <v>53.2</v>
      </c>
      <c r="Z40" s="823">
        <v>4</v>
      </c>
      <c r="AA40" s="54">
        <v>2</v>
      </c>
      <c r="AB40" s="184">
        <v>55.5</v>
      </c>
      <c r="AC40" s="826">
        <v>56.47</v>
      </c>
      <c r="AD40" s="823">
        <v>22</v>
      </c>
      <c r="AE40" s="270">
        <f t="shared" si="0"/>
        <v>241</v>
      </c>
      <c r="AF40" s="176"/>
    </row>
    <row r="41" spans="1:32" s="512" customFormat="1" ht="15" customHeight="1" x14ac:dyDescent="0.25">
      <c r="A41" s="78">
        <v>13</v>
      </c>
      <c r="B41" s="125" t="s">
        <v>55</v>
      </c>
      <c r="C41" s="766"/>
      <c r="D41" s="767"/>
      <c r="E41" s="953">
        <v>59.7</v>
      </c>
      <c r="F41" s="263">
        <v>54</v>
      </c>
      <c r="G41" s="766"/>
      <c r="H41" s="425"/>
      <c r="I41" s="425">
        <v>62.05</v>
      </c>
      <c r="J41" s="263">
        <v>35</v>
      </c>
      <c r="K41" s="780"/>
      <c r="L41" s="767"/>
      <c r="M41" s="425">
        <v>57.26</v>
      </c>
      <c r="N41" s="820">
        <v>40</v>
      </c>
      <c r="O41" s="780"/>
      <c r="P41" s="425"/>
      <c r="Q41" s="425">
        <v>56.19</v>
      </c>
      <c r="R41" s="820">
        <v>45</v>
      </c>
      <c r="S41" s="822">
        <v>1</v>
      </c>
      <c r="T41" s="184">
        <v>37</v>
      </c>
      <c r="U41" s="184">
        <v>54.32</v>
      </c>
      <c r="V41" s="823">
        <v>38</v>
      </c>
      <c r="W41" s="828"/>
      <c r="X41" s="184"/>
      <c r="Y41" s="184">
        <v>53.2</v>
      </c>
      <c r="Z41" s="823">
        <v>33</v>
      </c>
      <c r="AA41" s="54"/>
      <c r="AB41" s="184"/>
      <c r="AC41" s="826">
        <v>56.47</v>
      </c>
      <c r="AD41" s="823">
        <v>43</v>
      </c>
      <c r="AE41" s="270">
        <f t="shared" si="0"/>
        <v>288</v>
      </c>
      <c r="AF41" s="176"/>
    </row>
    <row r="42" spans="1:32" s="512" customFormat="1" ht="15" customHeight="1" x14ac:dyDescent="0.25">
      <c r="A42" s="78">
        <v>14</v>
      </c>
      <c r="B42" s="125" t="s">
        <v>35</v>
      </c>
      <c r="C42" s="766"/>
      <c r="D42" s="767"/>
      <c r="E42" s="953">
        <v>59.7</v>
      </c>
      <c r="F42" s="263">
        <v>54</v>
      </c>
      <c r="G42" s="766"/>
      <c r="H42" s="425"/>
      <c r="I42" s="425">
        <v>62.05</v>
      </c>
      <c r="J42" s="263">
        <v>35</v>
      </c>
      <c r="K42" s="780"/>
      <c r="L42" s="767"/>
      <c r="M42" s="425">
        <v>57.26</v>
      </c>
      <c r="N42" s="820">
        <v>40</v>
      </c>
      <c r="O42" s="780"/>
      <c r="P42" s="425"/>
      <c r="Q42" s="425">
        <v>56.19</v>
      </c>
      <c r="R42" s="820">
        <v>45</v>
      </c>
      <c r="S42" s="822"/>
      <c r="T42" s="184"/>
      <c r="U42" s="184">
        <v>54.32</v>
      </c>
      <c r="V42" s="823">
        <v>41</v>
      </c>
      <c r="W42" s="828"/>
      <c r="X42" s="184"/>
      <c r="Y42" s="184">
        <v>53.2</v>
      </c>
      <c r="Z42" s="823">
        <v>33</v>
      </c>
      <c r="AA42" s="54">
        <v>1</v>
      </c>
      <c r="AB42" s="184">
        <v>56</v>
      </c>
      <c r="AC42" s="826">
        <v>56.47</v>
      </c>
      <c r="AD42" s="823">
        <v>21</v>
      </c>
      <c r="AE42" s="270">
        <f t="shared" si="0"/>
        <v>269</v>
      </c>
      <c r="AF42" s="176"/>
    </row>
    <row r="43" spans="1:32" ht="15" customHeight="1" thickBot="1" x14ac:dyDescent="0.3">
      <c r="A43" s="78">
        <v>15</v>
      </c>
      <c r="B43" s="125" t="s">
        <v>32</v>
      </c>
      <c r="C43" s="766"/>
      <c r="D43" s="767"/>
      <c r="E43" s="953">
        <v>59.7</v>
      </c>
      <c r="F43" s="263">
        <v>54</v>
      </c>
      <c r="G43" s="766"/>
      <c r="H43" s="425"/>
      <c r="I43" s="425">
        <v>62.05</v>
      </c>
      <c r="J43" s="263">
        <v>35</v>
      </c>
      <c r="K43" s="780">
        <v>1</v>
      </c>
      <c r="L43" s="767">
        <v>54</v>
      </c>
      <c r="M43" s="425">
        <v>57.26</v>
      </c>
      <c r="N43" s="820">
        <v>28</v>
      </c>
      <c r="O43" s="780"/>
      <c r="P43" s="425"/>
      <c r="Q43" s="425">
        <v>56.19</v>
      </c>
      <c r="R43" s="820">
        <v>45</v>
      </c>
      <c r="S43" s="822"/>
      <c r="T43" s="824"/>
      <c r="U43" s="184">
        <v>54.32</v>
      </c>
      <c r="V43" s="823">
        <v>41</v>
      </c>
      <c r="W43" s="822"/>
      <c r="X43" s="184"/>
      <c r="Y43" s="184">
        <v>53.2</v>
      </c>
      <c r="Z43" s="823">
        <v>33</v>
      </c>
      <c r="AA43" s="825">
        <v>1</v>
      </c>
      <c r="AB43" s="824">
        <v>51</v>
      </c>
      <c r="AC43" s="826">
        <v>56.47</v>
      </c>
      <c r="AD43" s="823">
        <v>32</v>
      </c>
      <c r="AE43" s="270">
        <f t="shared" si="0"/>
        <v>268</v>
      </c>
      <c r="AF43" s="176"/>
    </row>
    <row r="44" spans="1:32" s="208" customFormat="1" ht="15" customHeight="1" thickBot="1" x14ac:dyDescent="0.3">
      <c r="A44" s="451"/>
      <c r="B44" s="452" t="s">
        <v>121</v>
      </c>
      <c r="C44" s="453">
        <f>SUM(C45:C60)</f>
        <v>13</v>
      </c>
      <c r="D44" s="437">
        <f>AVERAGE(D45:D60)</f>
        <v>64.357142857142861</v>
      </c>
      <c r="E44" s="954">
        <v>59.7</v>
      </c>
      <c r="F44" s="454"/>
      <c r="G44" s="453">
        <f>SUM(G45:G60)</f>
        <v>10</v>
      </c>
      <c r="H44" s="437">
        <f>AVERAGE(H45:H60)</f>
        <v>56.571428571428569</v>
      </c>
      <c r="I44" s="203">
        <v>62.05</v>
      </c>
      <c r="J44" s="454"/>
      <c r="K44" s="453">
        <f>SUM(K45:K60)</f>
        <v>9</v>
      </c>
      <c r="L44" s="437">
        <f>AVERAGE(L45:L60)</f>
        <v>68.625</v>
      </c>
      <c r="M44" s="668">
        <v>57.26</v>
      </c>
      <c r="N44" s="454"/>
      <c r="O44" s="453">
        <f>SUM(O45:O60)</f>
        <v>17</v>
      </c>
      <c r="P44" s="203">
        <f>AVERAGE(P45:P60)</f>
        <v>64.75</v>
      </c>
      <c r="Q44" s="203">
        <v>56.19</v>
      </c>
      <c r="R44" s="454"/>
      <c r="S44" s="443">
        <f>SUM(S45:S60)</f>
        <v>10</v>
      </c>
      <c r="T44" s="435">
        <f>AVERAGE(T45:T60)</f>
        <v>60.111111111111107</v>
      </c>
      <c r="U44" s="434">
        <v>54.32</v>
      </c>
      <c r="V44" s="455"/>
      <c r="W44" s="443">
        <f>SUM(W45:W60)</f>
        <v>7</v>
      </c>
      <c r="X44" s="434">
        <f>AVERAGE(X45:X60)</f>
        <v>54.583333333333336</v>
      </c>
      <c r="Y44" s="434">
        <v>53.2</v>
      </c>
      <c r="Z44" s="455"/>
      <c r="AA44" s="456">
        <f>SUM(AA45:AA60)</f>
        <v>5</v>
      </c>
      <c r="AB44" s="435">
        <f>AVERAGE(AB45:AB60)</f>
        <v>62.875</v>
      </c>
      <c r="AC44" s="436">
        <v>56.47</v>
      </c>
      <c r="AD44" s="455"/>
      <c r="AE44" s="457"/>
      <c r="AF44" s="176"/>
    </row>
    <row r="45" spans="1:32" ht="15" customHeight="1" x14ac:dyDescent="0.25">
      <c r="A45" s="14">
        <v>1</v>
      </c>
      <c r="B45" s="220" t="s">
        <v>68</v>
      </c>
      <c r="C45" s="853">
        <v>2</v>
      </c>
      <c r="D45" s="859">
        <v>96</v>
      </c>
      <c r="E45" s="962">
        <v>59.7</v>
      </c>
      <c r="F45" s="601">
        <v>1</v>
      </c>
      <c r="G45" s="853">
        <v>1</v>
      </c>
      <c r="H45" s="859">
        <v>100</v>
      </c>
      <c r="I45" s="428">
        <v>62.05</v>
      </c>
      <c r="J45" s="601">
        <v>1</v>
      </c>
      <c r="K45" s="819"/>
      <c r="L45" s="779"/>
      <c r="M45" s="428">
        <v>57.26</v>
      </c>
      <c r="N45" s="820">
        <v>40</v>
      </c>
      <c r="O45" s="819"/>
      <c r="P45" s="779"/>
      <c r="Q45" s="428">
        <v>56.19</v>
      </c>
      <c r="R45" s="823">
        <v>45</v>
      </c>
      <c r="S45" s="822">
        <v>3</v>
      </c>
      <c r="T45" s="184">
        <v>60.666666666666664</v>
      </c>
      <c r="U45" s="184">
        <v>54.32</v>
      </c>
      <c r="V45" s="823">
        <v>13</v>
      </c>
      <c r="W45" s="822">
        <v>2</v>
      </c>
      <c r="X45" s="824">
        <v>63.5</v>
      </c>
      <c r="Y45" s="184">
        <v>53.2</v>
      </c>
      <c r="Z45" s="823">
        <v>10</v>
      </c>
      <c r="AA45" s="54">
        <v>1</v>
      </c>
      <c r="AB45" s="184">
        <v>77</v>
      </c>
      <c r="AC45" s="826">
        <v>56.47</v>
      </c>
      <c r="AD45" s="823">
        <v>4</v>
      </c>
      <c r="AE45" s="269">
        <f t="shared" si="0"/>
        <v>114</v>
      </c>
      <c r="AF45" s="176"/>
    </row>
    <row r="46" spans="1:32" ht="15" customHeight="1" x14ac:dyDescent="0.25">
      <c r="A46" s="14">
        <v>2</v>
      </c>
      <c r="B46" s="297" t="s">
        <v>30</v>
      </c>
      <c r="C46" s="778">
        <v>3</v>
      </c>
      <c r="D46" s="779">
        <v>92</v>
      </c>
      <c r="E46" s="951">
        <v>59.7</v>
      </c>
      <c r="F46" s="596">
        <v>3</v>
      </c>
      <c r="G46" s="778">
        <v>2</v>
      </c>
      <c r="H46" s="779">
        <v>66</v>
      </c>
      <c r="I46" s="673">
        <v>62.05</v>
      </c>
      <c r="J46" s="596">
        <v>14</v>
      </c>
      <c r="K46" s="819">
        <v>1</v>
      </c>
      <c r="L46" s="779">
        <v>67</v>
      </c>
      <c r="M46" s="673">
        <v>57.26</v>
      </c>
      <c r="N46" s="820">
        <v>8</v>
      </c>
      <c r="O46" s="819">
        <v>2</v>
      </c>
      <c r="P46" s="779">
        <v>71.5</v>
      </c>
      <c r="Q46" s="425">
        <v>56.19</v>
      </c>
      <c r="R46" s="823">
        <v>7</v>
      </c>
      <c r="S46" s="822">
        <v>1</v>
      </c>
      <c r="T46" s="184">
        <v>58</v>
      </c>
      <c r="U46" s="184">
        <v>54.32</v>
      </c>
      <c r="V46" s="823">
        <v>16</v>
      </c>
      <c r="W46" s="828"/>
      <c r="X46" s="184"/>
      <c r="Y46" s="184">
        <v>53.2</v>
      </c>
      <c r="Z46" s="823">
        <v>33</v>
      </c>
      <c r="AA46" s="54"/>
      <c r="AB46" s="184"/>
      <c r="AC46" s="826">
        <v>56.47</v>
      </c>
      <c r="AD46" s="823">
        <v>43</v>
      </c>
      <c r="AE46" s="188">
        <f t="shared" si="0"/>
        <v>124</v>
      </c>
      <c r="AF46" s="176"/>
    </row>
    <row r="47" spans="1:32" ht="15" customHeight="1" x14ac:dyDescent="0.25">
      <c r="A47" s="14">
        <v>3</v>
      </c>
      <c r="B47" s="222" t="s">
        <v>106</v>
      </c>
      <c r="C47" s="850">
        <v>1</v>
      </c>
      <c r="D47" s="785">
        <v>92</v>
      </c>
      <c r="E47" s="961">
        <v>59.7</v>
      </c>
      <c r="F47" s="264">
        <v>4</v>
      </c>
      <c r="G47" s="850"/>
      <c r="H47" s="785"/>
      <c r="I47" s="426">
        <v>62.05</v>
      </c>
      <c r="J47" s="264">
        <v>35</v>
      </c>
      <c r="K47" s="819">
        <v>2</v>
      </c>
      <c r="L47" s="779">
        <v>89.5</v>
      </c>
      <c r="M47" s="430">
        <v>57.26</v>
      </c>
      <c r="N47" s="820">
        <v>2</v>
      </c>
      <c r="O47" s="695">
        <v>4</v>
      </c>
      <c r="P47" s="862">
        <v>69</v>
      </c>
      <c r="Q47" s="430">
        <v>56.19</v>
      </c>
      <c r="R47" s="820">
        <v>8</v>
      </c>
      <c r="S47" s="822"/>
      <c r="T47" s="184"/>
      <c r="U47" s="184">
        <v>54.32</v>
      </c>
      <c r="V47" s="823">
        <v>41</v>
      </c>
      <c r="W47" s="54">
        <v>1</v>
      </c>
      <c r="X47" s="184">
        <v>63</v>
      </c>
      <c r="Y47" s="184">
        <v>53.2</v>
      </c>
      <c r="Z47" s="823">
        <v>12</v>
      </c>
      <c r="AA47" s="54"/>
      <c r="AB47" s="184"/>
      <c r="AC47" s="826">
        <v>56.47</v>
      </c>
      <c r="AD47" s="823">
        <v>43</v>
      </c>
      <c r="AE47" s="188">
        <f t="shared" si="0"/>
        <v>145</v>
      </c>
      <c r="AF47" s="176"/>
    </row>
    <row r="48" spans="1:32" ht="15" customHeight="1" x14ac:dyDescent="0.25">
      <c r="A48" s="14">
        <v>4</v>
      </c>
      <c r="B48" s="365" t="s">
        <v>172</v>
      </c>
      <c r="C48" s="854">
        <v>1</v>
      </c>
      <c r="D48" s="860">
        <v>61</v>
      </c>
      <c r="E48" s="963">
        <v>59.7</v>
      </c>
      <c r="F48" s="756">
        <v>24</v>
      </c>
      <c r="G48" s="854"/>
      <c r="H48" s="860"/>
      <c r="I48" s="674">
        <v>62.05</v>
      </c>
      <c r="J48" s="756">
        <v>35</v>
      </c>
      <c r="K48" s="784"/>
      <c r="L48" s="786"/>
      <c r="M48" s="674">
        <v>57.26</v>
      </c>
      <c r="N48" s="820">
        <v>40</v>
      </c>
      <c r="O48" s="784"/>
      <c r="P48" s="786"/>
      <c r="Q48" s="425">
        <v>56.19</v>
      </c>
      <c r="R48" s="823">
        <v>45</v>
      </c>
      <c r="S48" s="822"/>
      <c r="T48" s="184"/>
      <c r="U48" s="184">
        <v>54.32</v>
      </c>
      <c r="V48" s="823">
        <v>41</v>
      </c>
      <c r="W48" s="828"/>
      <c r="X48" s="184"/>
      <c r="Y48" s="184">
        <v>53.2</v>
      </c>
      <c r="Z48" s="823">
        <v>33</v>
      </c>
      <c r="AA48" s="54"/>
      <c r="AB48" s="184"/>
      <c r="AC48" s="826">
        <v>56.47</v>
      </c>
      <c r="AD48" s="823">
        <v>43</v>
      </c>
      <c r="AE48" s="188">
        <f t="shared" si="0"/>
        <v>261</v>
      </c>
      <c r="AF48" s="176"/>
    </row>
    <row r="49" spans="1:32" ht="15" customHeight="1" x14ac:dyDescent="0.25">
      <c r="A49" s="14">
        <v>5</v>
      </c>
      <c r="B49" s="297" t="s">
        <v>67</v>
      </c>
      <c r="C49" s="778">
        <v>3</v>
      </c>
      <c r="D49" s="779">
        <v>45</v>
      </c>
      <c r="E49" s="951">
        <v>59.7</v>
      </c>
      <c r="F49" s="596">
        <v>37</v>
      </c>
      <c r="G49" s="778"/>
      <c r="H49" s="779"/>
      <c r="I49" s="673">
        <v>62.05</v>
      </c>
      <c r="J49" s="596">
        <v>35</v>
      </c>
      <c r="K49" s="819"/>
      <c r="L49" s="673"/>
      <c r="M49" s="673">
        <v>57.26</v>
      </c>
      <c r="N49" s="820">
        <v>40</v>
      </c>
      <c r="O49" s="819">
        <v>2</v>
      </c>
      <c r="P49" s="779">
        <v>55.5</v>
      </c>
      <c r="Q49" s="425">
        <v>56.19</v>
      </c>
      <c r="R49" s="823">
        <v>22</v>
      </c>
      <c r="S49" s="822">
        <v>1</v>
      </c>
      <c r="T49" s="184">
        <v>64</v>
      </c>
      <c r="U49" s="184">
        <v>54.32</v>
      </c>
      <c r="V49" s="823">
        <v>7</v>
      </c>
      <c r="W49" s="822">
        <v>1</v>
      </c>
      <c r="X49" s="824">
        <v>57</v>
      </c>
      <c r="Y49" s="184">
        <v>53.2</v>
      </c>
      <c r="Z49" s="823">
        <v>18</v>
      </c>
      <c r="AA49" s="863">
        <v>2</v>
      </c>
      <c r="AB49" s="824">
        <v>52.5</v>
      </c>
      <c r="AC49" s="826">
        <v>56.47</v>
      </c>
      <c r="AD49" s="823">
        <v>27</v>
      </c>
      <c r="AE49" s="188">
        <f t="shared" si="0"/>
        <v>186</v>
      </c>
      <c r="AF49" s="176"/>
    </row>
    <row r="50" spans="1:32" ht="15" customHeight="1" x14ac:dyDescent="0.25">
      <c r="A50" s="14">
        <v>6</v>
      </c>
      <c r="B50" s="125" t="s">
        <v>80</v>
      </c>
      <c r="C50" s="766">
        <v>1</v>
      </c>
      <c r="D50" s="767">
        <v>39</v>
      </c>
      <c r="E50" s="953">
        <v>59.7</v>
      </c>
      <c r="F50" s="263">
        <v>46</v>
      </c>
      <c r="G50" s="766">
        <v>1</v>
      </c>
      <c r="H50" s="767">
        <v>52</v>
      </c>
      <c r="I50" s="425">
        <v>62.05</v>
      </c>
      <c r="J50" s="263">
        <v>25</v>
      </c>
      <c r="K50" s="780"/>
      <c r="L50" s="425"/>
      <c r="M50" s="425">
        <v>57.26</v>
      </c>
      <c r="N50" s="820">
        <v>40</v>
      </c>
      <c r="O50" s="780"/>
      <c r="P50" s="767"/>
      <c r="Q50" s="425">
        <v>56.19</v>
      </c>
      <c r="R50" s="820">
        <v>45</v>
      </c>
      <c r="S50" s="822">
        <v>2</v>
      </c>
      <c r="T50" s="184">
        <v>58</v>
      </c>
      <c r="U50" s="184">
        <v>54.32</v>
      </c>
      <c r="V50" s="823">
        <v>15</v>
      </c>
      <c r="W50" s="822"/>
      <c r="X50" s="824"/>
      <c r="Y50" s="184">
        <v>53.2</v>
      </c>
      <c r="Z50" s="823">
        <v>33</v>
      </c>
      <c r="AA50" s="863"/>
      <c r="AB50" s="824"/>
      <c r="AC50" s="826">
        <v>56.47</v>
      </c>
      <c r="AD50" s="823">
        <v>43</v>
      </c>
      <c r="AE50" s="188">
        <f t="shared" si="0"/>
        <v>247</v>
      </c>
      <c r="AF50" s="176"/>
    </row>
    <row r="51" spans="1:32" ht="15" customHeight="1" x14ac:dyDescent="0.25">
      <c r="A51" s="14">
        <v>7</v>
      </c>
      <c r="B51" s="376" t="s">
        <v>29</v>
      </c>
      <c r="C51" s="855">
        <v>2</v>
      </c>
      <c r="D51" s="861">
        <v>25.5</v>
      </c>
      <c r="E51" s="964">
        <v>59.7</v>
      </c>
      <c r="F51" s="598">
        <v>52</v>
      </c>
      <c r="G51" s="855">
        <v>1</v>
      </c>
      <c r="H51" s="861">
        <v>31</v>
      </c>
      <c r="I51" s="675">
        <v>62.05</v>
      </c>
      <c r="J51" s="598">
        <v>34</v>
      </c>
      <c r="K51" s="856"/>
      <c r="L51" s="675"/>
      <c r="M51" s="675">
        <v>57.26</v>
      </c>
      <c r="N51" s="820">
        <v>40</v>
      </c>
      <c r="O51" s="819">
        <v>3</v>
      </c>
      <c r="P51" s="779">
        <v>45</v>
      </c>
      <c r="Q51" s="425">
        <v>56.19</v>
      </c>
      <c r="R51" s="823">
        <v>37</v>
      </c>
      <c r="S51" s="822"/>
      <c r="T51" s="184"/>
      <c r="U51" s="184">
        <v>54.32</v>
      </c>
      <c r="V51" s="823">
        <v>41</v>
      </c>
      <c r="W51" s="822"/>
      <c r="X51" s="824"/>
      <c r="Y51" s="184">
        <v>53.2</v>
      </c>
      <c r="Z51" s="823">
        <v>33</v>
      </c>
      <c r="AA51" s="863">
        <v>1</v>
      </c>
      <c r="AB51" s="824">
        <v>55</v>
      </c>
      <c r="AC51" s="826">
        <v>56.47</v>
      </c>
      <c r="AD51" s="823">
        <v>24</v>
      </c>
      <c r="AE51" s="188">
        <f t="shared" si="0"/>
        <v>261</v>
      </c>
      <c r="AF51" s="176"/>
    </row>
    <row r="52" spans="1:32" ht="15" customHeight="1" x14ac:dyDescent="0.25">
      <c r="A52" s="14">
        <v>8</v>
      </c>
      <c r="B52" s="125" t="s">
        <v>188</v>
      </c>
      <c r="C52" s="766"/>
      <c r="D52" s="767"/>
      <c r="E52" s="953">
        <v>59.7</v>
      </c>
      <c r="F52" s="263">
        <v>54</v>
      </c>
      <c r="G52" s="766"/>
      <c r="H52" s="425"/>
      <c r="I52" s="425">
        <v>62.05</v>
      </c>
      <c r="J52" s="263">
        <v>35</v>
      </c>
      <c r="K52" s="780"/>
      <c r="L52" s="425"/>
      <c r="M52" s="425">
        <v>57.26</v>
      </c>
      <c r="N52" s="820">
        <v>40</v>
      </c>
      <c r="O52" s="780">
        <v>1</v>
      </c>
      <c r="P52" s="767">
        <v>74</v>
      </c>
      <c r="Q52" s="425">
        <v>56.19</v>
      </c>
      <c r="R52" s="820">
        <v>6</v>
      </c>
      <c r="S52" s="822"/>
      <c r="T52" s="184"/>
      <c r="U52" s="184">
        <v>54.32</v>
      </c>
      <c r="V52" s="823">
        <v>41</v>
      </c>
      <c r="W52" s="54"/>
      <c r="X52" s="184"/>
      <c r="Y52" s="184">
        <v>53.2</v>
      </c>
      <c r="Z52" s="823">
        <v>33</v>
      </c>
      <c r="AA52" s="54">
        <v>1</v>
      </c>
      <c r="AB52" s="184">
        <v>67</v>
      </c>
      <c r="AC52" s="826">
        <v>56.47</v>
      </c>
      <c r="AD52" s="823">
        <v>8</v>
      </c>
      <c r="AE52" s="188">
        <f t="shared" si="0"/>
        <v>217</v>
      </c>
      <c r="AF52" s="176"/>
    </row>
    <row r="53" spans="1:32" ht="15" customHeight="1" x14ac:dyDescent="0.25">
      <c r="A53" s="14">
        <v>9</v>
      </c>
      <c r="B53" s="169" t="s">
        <v>130</v>
      </c>
      <c r="C53" s="857"/>
      <c r="D53" s="781"/>
      <c r="E53" s="965">
        <v>59.7</v>
      </c>
      <c r="F53" s="858">
        <v>54</v>
      </c>
      <c r="G53" s="857"/>
      <c r="H53" s="502"/>
      <c r="I53" s="502">
        <v>62.05</v>
      </c>
      <c r="J53" s="858">
        <v>35</v>
      </c>
      <c r="K53" s="788"/>
      <c r="L53" s="502"/>
      <c r="M53" s="502">
        <v>57.26</v>
      </c>
      <c r="N53" s="820">
        <v>40</v>
      </c>
      <c r="O53" s="788">
        <v>3</v>
      </c>
      <c r="P53" s="781">
        <v>83</v>
      </c>
      <c r="Q53" s="502">
        <v>56.19</v>
      </c>
      <c r="R53" s="820">
        <v>3</v>
      </c>
      <c r="S53" s="822"/>
      <c r="T53" s="842"/>
      <c r="U53" s="184">
        <v>54.32</v>
      </c>
      <c r="V53" s="823">
        <v>41</v>
      </c>
      <c r="W53" s="822"/>
      <c r="X53" s="824"/>
      <c r="Y53" s="184">
        <v>53.2</v>
      </c>
      <c r="Z53" s="823">
        <v>33</v>
      </c>
      <c r="AA53" s="828"/>
      <c r="AB53" s="184"/>
      <c r="AC53" s="826">
        <v>56.47</v>
      </c>
      <c r="AD53" s="823">
        <v>43</v>
      </c>
      <c r="AE53" s="188">
        <f t="shared" si="0"/>
        <v>249</v>
      </c>
      <c r="AF53" s="176"/>
    </row>
    <row r="54" spans="1:32" ht="15" customHeight="1" x14ac:dyDescent="0.25">
      <c r="A54" s="14">
        <v>10</v>
      </c>
      <c r="B54" s="125" t="s">
        <v>152</v>
      </c>
      <c r="C54" s="766"/>
      <c r="D54" s="767"/>
      <c r="E54" s="953">
        <v>59.7</v>
      </c>
      <c r="F54" s="263">
        <v>54</v>
      </c>
      <c r="G54" s="766"/>
      <c r="H54" s="425"/>
      <c r="I54" s="425">
        <v>62.05</v>
      </c>
      <c r="J54" s="263">
        <v>35</v>
      </c>
      <c r="K54" s="780">
        <v>3</v>
      </c>
      <c r="L54" s="767">
        <v>59</v>
      </c>
      <c r="M54" s="425">
        <v>57.26</v>
      </c>
      <c r="N54" s="820">
        <v>20</v>
      </c>
      <c r="O54" s="780"/>
      <c r="P54" s="767"/>
      <c r="Q54" s="425">
        <v>56.19</v>
      </c>
      <c r="R54" s="820">
        <v>45</v>
      </c>
      <c r="S54" s="822"/>
      <c r="T54" s="842"/>
      <c r="U54" s="184">
        <v>54.32</v>
      </c>
      <c r="V54" s="823">
        <v>41</v>
      </c>
      <c r="W54" s="822"/>
      <c r="X54" s="824"/>
      <c r="Y54" s="184">
        <v>53.2</v>
      </c>
      <c r="Z54" s="823">
        <v>33</v>
      </c>
      <c r="AA54" s="828"/>
      <c r="AB54" s="184"/>
      <c r="AC54" s="826">
        <v>56.47</v>
      </c>
      <c r="AD54" s="823">
        <v>43</v>
      </c>
      <c r="AE54" s="188">
        <f t="shared" si="0"/>
        <v>271</v>
      </c>
      <c r="AF54" s="176"/>
    </row>
    <row r="55" spans="1:32" s="351" customFormat="1" ht="15" customHeight="1" x14ac:dyDescent="0.25">
      <c r="A55" s="14">
        <v>11</v>
      </c>
      <c r="B55" s="123" t="s">
        <v>27</v>
      </c>
      <c r="C55" s="841"/>
      <c r="D55" s="835"/>
      <c r="E55" s="957">
        <v>59.7</v>
      </c>
      <c r="F55" s="261">
        <v>54</v>
      </c>
      <c r="G55" s="841">
        <v>1</v>
      </c>
      <c r="H55" s="835">
        <v>41</v>
      </c>
      <c r="I55" s="429">
        <v>62.05</v>
      </c>
      <c r="J55" s="261">
        <v>31</v>
      </c>
      <c r="K55" s="821"/>
      <c r="L55" s="835"/>
      <c r="M55" s="429">
        <v>57.26</v>
      </c>
      <c r="N55" s="820">
        <v>40</v>
      </c>
      <c r="O55" s="819"/>
      <c r="P55" s="779"/>
      <c r="Q55" s="429">
        <v>56.19</v>
      </c>
      <c r="R55" s="823">
        <v>45</v>
      </c>
      <c r="S55" s="822"/>
      <c r="T55" s="184"/>
      <c r="U55" s="184">
        <v>54.32</v>
      </c>
      <c r="V55" s="823">
        <v>41</v>
      </c>
      <c r="W55" s="828">
        <v>1</v>
      </c>
      <c r="X55" s="184">
        <v>50</v>
      </c>
      <c r="Y55" s="184">
        <v>53.2</v>
      </c>
      <c r="Z55" s="823">
        <v>24</v>
      </c>
      <c r="AA55" s="828"/>
      <c r="AB55" s="184"/>
      <c r="AC55" s="826">
        <v>56.47</v>
      </c>
      <c r="AD55" s="823">
        <v>43</v>
      </c>
      <c r="AE55" s="188">
        <f t="shared" si="0"/>
        <v>278</v>
      </c>
      <c r="AF55" s="176"/>
    </row>
    <row r="56" spans="1:32" s="351" customFormat="1" ht="15" customHeight="1" x14ac:dyDescent="0.25">
      <c r="A56" s="14">
        <v>12</v>
      </c>
      <c r="B56" s="125" t="s">
        <v>65</v>
      </c>
      <c r="C56" s="766"/>
      <c r="D56" s="767"/>
      <c r="E56" s="953">
        <v>59.7</v>
      </c>
      <c r="F56" s="263">
        <v>54</v>
      </c>
      <c r="G56" s="766">
        <v>2</v>
      </c>
      <c r="H56" s="425">
        <v>42.5</v>
      </c>
      <c r="I56" s="425">
        <v>62.05</v>
      </c>
      <c r="J56" s="263">
        <v>30</v>
      </c>
      <c r="K56" s="780"/>
      <c r="L56" s="767"/>
      <c r="M56" s="425">
        <v>57.26</v>
      </c>
      <c r="N56" s="820">
        <v>40</v>
      </c>
      <c r="O56" s="780"/>
      <c r="P56" s="767"/>
      <c r="Q56" s="425">
        <v>56.19</v>
      </c>
      <c r="R56" s="820">
        <v>45</v>
      </c>
      <c r="S56" s="822"/>
      <c r="T56" s="842"/>
      <c r="U56" s="184">
        <v>54.32</v>
      </c>
      <c r="V56" s="823">
        <v>41</v>
      </c>
      <c r="W56" s="822">
        <v>1</v>
      </c>
      <c r="X56" s="824">
        <v>63</v>
      </c>
      <c r="Y56" s="184">
        <v>53.2</v>
      </c>
      <c r="Z56" s="823">
        <v>11</v>
      </c>
      <c r="AA56" s="828"/>
      <c r="AB56" s="184"/>
      <c r="AC56" s="826">
        <v>56.47</v>
      </c>
      <c r="AD56" s="823">
        <v>43</v>
      </c>
      <c r="AE56" s="188">
        <f t="shared" si="0"/>
        <v>264</v>
      </c>
      <c r="AF56" s="176"/>
    </row>
    <row r="57" spans="1:32" ht="15" customHeight="1" x14ac:dyDescent="0.25">
      <c r="A57" s="14">
        <v>13</v>
      </c>
      <c r="B57" s="125" t="s">
        <v>105</v>
      </c>
      <c r="C57" s="766"/>
      <c r="D57" s="767"/>
      <c r="E57" s="953">
        <v>59.7</v>
      </c>
      <c r="F57" s="263">
        <v>54</v>
      </c>
      <c r="G57" s="766">
        <v>2</v>
      </c>
      <c r="H57" s="425">
        <v>63.5</v>
      </c>
      <c r="I57" s="425">
        <v>62.05</v>
      </c>
      <c r="J57" s="263">
        <v>17</v>
      </c>
      <c r="K57" s="780">
        <v>3</v>
      </c>
      <c r="L57" s="767">
        <v>59</v>
      </c>
      <c r="M57" s="425">
        <v>57.26</v>
      </c>
      <c r="N57" s="820">
        <v>21</v>
      </c>
      <c r="O57" s="819">
        <v>1</v>
      </c>
      <c r="P57" s="779">
        <v>83</v>
      </c>
      <c r="Q57" s="425">
        <v>56.19</v>
      </c>
      <c r="R57" s="823">
        <v>4</v>
      </c>
      <c r="S57" s="822"/>
      <c r="T57" s="824"/>
      <c r="U57" s="184">
        <v>54.32</v>
      </c>
      <c r="V57" s="823">
        <v>41</v>
      </c>
      <c r="W57" s="822"/>
      <c r="X57" s="184"/>
      <c r="Y57" s="184">
        <v>53.2</v>
      </c>
      <c r="Z57" s="823">
        <v>33</v>
      </c>
      <c r="AA57" s="825"/>
      <c r="AB57" s="824"/>
      <c r="AC57" s="826">
        <v>56.47</v>
      </c>
      <c r="AD57" s="823">
        <v>43</v>
      </c>
      <c r="AE57" s="188">
        <f t="shared" si="0"/>
        <v>213</v>
      </c>
      <c r="AF57" s="176"/>
    </row>
    <row r="58" spans="1:32" s="512" customFormat="1" ht="15" customHeight="1" x14ac:dyDescent="0.25">
      <c r="A58" s="17">
        <v>14</v>
      </c>
      <c r="B58" s="125" t="s">
        <v>52</v>
      </c>
      <c r="C58" s="766"/>
      <c r="D58" s="767"/>
      <c r="E58" s="953">
        <v>59.7</v>
      </c>
      <c r="F58" s="263">
        <v>54</v>
      </c>
      <c r="G58" s="766"/>
      <c r="H58" s="425"/>
      <c r="I58" s="425">
        <v>62.05</v>
      </c>
      <c r="J58" s="263">
        <v>35</v>
      </c>
      <c r="K58" s="780"/>
      <c r="L58" s="425"/>
      <c r="M58" s="425">
        <v>57.26</v>
      </c>
      <c r="N58" s="820">
        <v>40</v>
      </c>
      <c r="O58" s="780">
        <v>1</v>
      </c>
      <c r="P58" s="767">
        <v>37</v>
      </c>
      <c r="Q58" s="425">
        <v>56.19</v>
      </c>
      <c r="R58" s="820">
        <v>42</v>
      </c>
      <c r="S58" s="822">
        <v>1</v>
      </c>
      <c r="T58" s="184">
        <v>51</v>
      </c>
      <c r="U58" s="184">
        <v>54.32</v>
      </c>
      <c r="V58" s="823">
        <v>26</v>
      </c>
      <c r="W58" s="828"/>
      <c r="X58" s="184"/>
      <c r="Y58" s="184">
        <v>53.2</v>
      </c>
      <c r="Z58" s="823">
        <v>33</v>
      </c>
      <c r="AA58" s="54"/>
      <c r="AB58" s="184"/>
      <c r="AC58" s="826">
        <v>56.47</v>
      </c>
      <c r="AD58" s="823">
        <v>43</v>
      </c>
      <c r="AE58" s="270">
        <f t="shared" si="0"/>
        <v>273</v>
      </c>
      <c r="AF58" s="176"/>
    </row>
    <row r="59" spans="1:32" s="512" customFormat="1" ht="15" customHeight="1" x14ac:dyDescent="0.25">
      <c r="A59" s="17">
        <v>15</v>
      </c>
      <c r="B59" s="125" t="s">
        <v>66</v>
      </c>
      <c r="C59" s="766"/>
      <c r="D59" s="767"/>
      <c r="E59" s="953">
        <v>59.7</v>
      </c>
      <c r="F59" s="263">
        <v>54</v>
      </c>
      <c r="G59" s="766"/>
      <c r="H59" s="425"/>
      <c r="I59" s="425">
        <v>62.05</v>
      </c>
      <c r="J59" s="263">
        <v>35</v>
      </c>
      <c r="K59" s="780"/>
      <c r="L59" s="425"/>
      <c r="M59" s="425">
        <v>57.26</v>
      </c>
      <c r="N59" s="820">
        <v>40</v>
      </c>
      <c r="O59" s="780"/>
      <c r="P59" s="425"/>
      <c r="Q59" s="425">
        <v>56.19</v>
      </c>
      <c r="R59" s="820">
        <v>45</v>
      </c>
      <c r="S59" s="822"/>
      <c r="T59" s="184"/>
      <c r="U59" s="184">
        <v>54.32</v>
      </c>
      <c r="V59" s="823">
        <v>41</v>
      </c>
      <c r="W59" s="828">
        <v>1</v>
      </c>
      <c r="X59" s="184">
        <v>31</v>
      </c>
      <c r="Y59" s="184">
        <v>53.2</v>
      </c>
      <c r="Z59" s="823">
        <v>31</v>
      </c>
      <c r="AA59" s="54"/>
      <c r="AB59" s="184"/>
      <c r="AC59" s="826">
        <v>56.47</v>
      </c>
      <c r="AD59" s="823">
        <v>43</v>
      </c>
      <c r="AE59" s="270">
        <f t="shared" si="0"/>
        <v>289</v>
      </c>
      <c r="AF59" s="176"/>
    </row>
    <row r="60" spans="1:32" ht="15" customHeight="1" thickBot="1" x14ac:dyDescent="0.3">
      <c r="A60" s="335">
        <v>16</v>
      </c>
      <c r="B60" s="222" t="s">
        <v>31</v>
      </c>
      <c r="C60" s="850"/>
      <c r="D60" s="785"/>
      <c r="E60" s="961">
        <v>59.7</v>
      </c>
      <c r="F60" s="264">
        <v>54</v>
      </c>
      <c r="G60" s="850"/>
      <c r="H60" s="426"/>
      <c r="I60" s="426">
        <v>62.05</v>
      </c>
      <c r="J60" s="264">
        <v>35</v>
      </c>
      <c r="K60" s="851"/>
      <c r="L60" s="426"/>
      <c r="M60" s="426">
        <v>57.26</v>
      </c>
      <c r="N60" s="820">
        <v>40</v>
      </c>
      <c r="O60" s="819"/>
      <c r="P60" s="779"/>
      <c r="Q60" s="426">
        <v>56.19</v>
      </c>
      <c r="R60" s="823">
        <v>45</v>
      </c>
      <c r="S60" s="822">
        <v>2</v>
      </c>
      <c r="T60" s="824">
        <v>69</v>
      </c>
      <c r="U60" s="184">
        <v>54.32</v>
      </c>
      <c r="V60" s="823">
        <v>2</v>
      </c>
      <c r="W60" s="822"/>
      <c r="X60" s="184"/>
      <c r="Y60" s="184">
        <v>53.2</v>
      </c>
      <c r="Z60" s="823">
        <v>33</v>
      </c>
      <c r="AA60" s="825"/>
      <c r="AB60" s="824"/>
      <c r="AC60" s="826">
        <v>56.47</v>
      </c>
      <c r="AD60" s="823">
        <v>43</v>
      </c>
      <c r="AE60" s="270">
        <f t="shared" si="0"/>
        <v>252</v>
      </c>
      <c r="AF60" s="176"/>
    </row>
    <row r="61" spans="1:32" s="208" customFormat="1" ht="15" customHeight="1" thickBot="1" x14ac:dyDescent="0.3">
      <c r="A61" s="458"/>
      <c r="B61" s="452" t="s">
        <v>122</v>
      </c>
      <c r="C61" s="453">
        <f>SUM(C62:C74)</f>
        <v>12</v>
      </c>
      <c r="D61" s="437">
        <f>AVERAGE(D62:D74)</f>
        <v>60.35</v>
      </c>
      <c r="E61" s="954">
        <v>59.7</v>
      </c>
      <c r="F61" s="454"/>
      <c r="G61" s="453">
        <f>SUM(G62:G74)</f>
        <v>10</v>
      </c>
      <c r="H61" s="203">
        <f>AVERAGE(H62:H74)</f>
        <v>64.25</v>
      </c>
      <c r="I61" s="203">
        <v>62.05</v>
      </c>
      <c r="J61" s="454"/>
      <c r="K61" s="453">
        <f>SUM(K62:K74)</f>
        <v>7</v>
      </c>
      <c r="L61" s="203">
        <f>AVERAGE(L62:L74)</f>
        <v>62.25</v>
      </c>
      <c r="M61" s="668">
        <v>57.26</v>
      </c>
      <c r="N61" s="454"/>
      <c r="O61" s="453">
        <f>SUM(O62:O74)</f>
        <v>8</v>
      </c>
      <c r="P61" s="437">
        <f>AVERAGE(P62:P74)</f>
        <v>50.1</v>
      </c>
      <c r="Q61" s="203">
        <v>56.19</v>
      </c>
      <c r="R61" s="454"/>
      <c r="S61" s="443">
        <f>SUM(S62:S74)</f>
        <v>5</v>
      </c>
      <c r="T61" s="459">
        <f>AVERAGE(T62:T74)</f>
        <v>55.75</v>
      </c>
      <c r="U61" s="434">
        <v>54.32</v>
      </c>
      <c r="V61" s="455"/>
      <c r="W61" s="443">
        <f>SUM(W62:W74)</f>
        <v>6</v>
      </c>
      <c r="X61" s="435">
        <f>AVERAGE(X62:X74)</f>
        <v>58.5</v>
      </c>
      <c r="Y61" s="434">
        <v>53.2</v>
      </c>
      <c r="Z61" s="455"/>
      <c r="AA61" s="460">
        <f>SUM(AA62:AA74)</f>
        <v>15</v>
      </c>
      <c r="AB61" s="434">
        <f>AVERAGE(AB62:AB74)</f>
        <v>63.761428571428567</v>
      </c>
      <c r="AC61" s="436">
        <v>56.47</v>
      </c>
      <c r="AD61" s="455"/>
      <c r="AE61" s="457"/>
      <c r="AF61" s="176"/>
    </row>
    <row r="62" spans="1:32" ht="15" customHeight="1" x14ac:dyDescent="0.25">
      <c r="A62" s="14">
        <v>1</v>
      </c>
      <c r="B62" s="125" t="s">
        <v>93</v>
      </c>
      <c r="C62" s="766">
        <v>5</v>
      </c>
      <c r="D62" s="767">
        <v>78</v>
      </c>
      <c r="E62" s="953">
        <v>59.7</v>
      </c>
      <c r="F62" s="263">
        <v>8</v>
      </c>
      <c r="G62" s="766">
        <v>6</v>
      </c>
      <c r="H62" s="767">
        <v>62.5</v>
      </c>
      <c r="I62" s="425">
        <v>62.05</v>
      </c>
      <c r="J62" s="263">
        <v>18</v>
      </c>
      <c r="K62" s="819"/>
      <c r="L62" s="779"/>
      <c r="M62" s="425">
        <v>57.26</v>
      </c>
      <c r="N62" s="820">
        <v>40</v>
      </c>
      <c r="O62" s="780"/>
      <c r="P62" s="767"/>
      <c r="Q62" s="425">
        <v>56.19</v>
      </c>
      <c r="R62" s="820">
        <v>45</v>
      </c>
      <c r="S62" s="822"/>
      <c r="T62" s="184"/>
      <c r="U62" s="184">
        <v>54.32</v>
      </c>
      <c r="V62" s="823">
        <v>41</v>
      </c>
      <c r="W62" s="822"/>
      <c r="X62" s="824"/>
      <c r="Y62" s="184">
        <v>53.2</v>
      </c>
      <c r="Z62" s="823">
        <v>33</v>
      </c>
      <c r="AA62" s="54">
        <v>6</v>
      </c>
      <c r="AB62" s="184">
        <v>72.5</v>
      </c>
      <c r="AC62" s="826">
        <v>56.47</v>
      </c>
      <c r="AD62" s="823">
        <v>5</v>
      </c>
      <c r="AE62" s="269">
        <f t="shared" si="0"/>
        <v>190</v>
      </c>
      <c r="AF62" s="176"/>
    </row>
    <row r="63" spans="1:32" ht="15" customHeight="1" x14ac:dyDescent="0.25">
      <c r="A63" s="14">
        <v>2</v>
      </c>
      <c r="B63" s="222" t="s">
        <v>173</v>
      </c>
      <c r="C63" s="850">
        <v>1</v>
      </c>
      <c r="D63" s="785">
        <v>68</v>
      </c>
      <c r="E63" s="961">
        <v>59.7</v>
      </c>
      <c r="F63" s="264">
        <v>13</v>
      </c>
      <c r="G63" s="850"/>
      <c r="H63" s="785"/>
      <c r="I63" s="426">
        <v>62.05</v>
      </c>
      <c r="J63" s="264">
        <v>35</v>
      </c>
      <c r="K63" s="819"/>
      <c r="L63" s="779"/>
      <c r="M63" s="426">
        <v>57.26</v>
      </c>
      <c r="N63" s="820">
        <v>40</v>
      </c>
      <c r="O63" s="819"/>
      <c r="P63" s="779"/>
      <c r="Q63" s="425">
        <v>56.19</v>
      </c>
      <c r="R63" s="823">
        <v>45</v>
      </c>
      <c r="S63" s="822">
        <v>1</v>
      </c>
      <c r="T63" s="824">
        <v>69</v>
      </c>
      <c r="U63" s="184">
        <v>54.32</v>
      </c>
      <c r="V63" s="823">
        <v>3</v>
      </c>
      <c r="W63" s="822">
        <v>1</v>
      </c>
      <c r="X63" s="184">
        <v>69</v>
      </c>
      <c r="Y63" s="184">
        <v>53.2</v>
      </c>
      <c r="Z63" s="823">
        <v>2</v>
      </c>
      <c r="AA63" s="825"/>
      <c r="AB63" s="824"/>
      <c r="AC63" s="826">
        <v>56.47</v>
      </c>
      <c r="AD63" s="823">
        <v>43</v>
      </c>
      <c r="AE63" s="188">
        <f t="shared" si="0"/>
        <v>181</v>
      </c>
      <c r="AF63" s="176"/>
    </row>
    <row r="64" spans="1:32" ht="15" customHeight="1" x14ac:dyDescent="0.25">
      <c r="A64" s="14">
        <v>3</v>
      </c>
      <c r="B64" s="125" t="s">
        <v>174</v>
      </c>
      <c r="C64" s="766">
        <v>1</v>
      </c>
      <c r="D64" s="767">
        <v>67</v>
      </c>
      <c r="E64" s="953">
        <v>59.7</v>
      </c>
      <c r="F64" s="263">
        <v>14</v>
      </c>
      <c r="G64" s="766"/>
      <c r="H64" s="767"/>
      <c r="I64" s="425">
        <v>62.05</v>
      </c>
      <c r="J64" s="263">
        <v>35</v>
      </c>
      <c r="K64" s="819"/>
      <c r="L64" s="779"/>
      <c r="M64" s="425">
        <v>57.26</v>
      </c>
      <c r="N64" s="820">
        <v>40</v>
      </c>
      <c r="O64" s="819"/>
      <c r="P64" s="779"/>
      <c r="Q64" s="425">
        <v>56.19</v>
      </c>
      <c r="R64" s="823">
        <v>45</v>
      </c>
      <c r="S64" s="822"/>
      <c r="T64" s="184"/>
      <c r="U64" s="184">
        <v>54.32</v>
      </c>
      <c r="V64" s="823">
        <v>41</v>
      </c>
      <c r="W64" s="828"/>
      <c r="X64" s="184"/>
      <c r="Y64" s="184">
        <v>53.2</v>
      </c>
      <c r="Z64" s="823">
        <v>33</v>
      </c>
      <c r="AA64" s="825"/>
      <c r="AB64" s="824"/>
      <c r="AC64" s="826">
        <v>56.47</v>
      </c>
      <c r="AD64" s="823">
        <v>43</v>
      </c>
      <c r="AE64" s="188">
        <f t="shared" si="0"/>
        <v>251</v>
      </c>
      <c r="AF64" s="176"/>
    </row>
    <row r="65" spans="1:32" ht="15" customHeight="1" x14ac:dyDescent="0.25">
      <c r="A65" s="14">
        <v>4</v>
      </c>
      <c r="B65" s="222" t="s">
        <v>175</v>
      </c>
      <c r="C65" s="850">
        <v>5</v>
      </c>
      <c r="D65" s="785">
        <v>28.4</v>
      </c>
      <c r="E65" s="961">
        <v>59.7</v>
      </c>
      <c r="F65" s="264">
        <v>51</v>
      </c>
      <c r="G65" s="850"/>
      <c r="H65" s="785"/>
      <c r="I65" s="426">
        <v>62.05</v>
      </c>
      <c r="J65" s="264">
        <v>35</v>
      </c>
      <c r="K65" s="819"/>
      <c r="L65" s="779"/>
      <c r="M65" s="426">
        <v>57.26</v>
      </c>
      <c r="N65" s="820">
        <v>40</v>
      </c>
      <c r="O65" s="819"/>
      <c r="P65" s="779"/>
      <c r="Q65" s="425">
        <v>56.19</v>
      </c>
      <c r="R65" s="823">
        <v>45</v>
      </c>
      <c r="S65" s="822"/>
      <c r="T65" s="824"/>
      <c r="U65" s="184">
        <v>54.32</v>
      </c>
      <c r="V65" s="823">
        <v>41</v>
      </c>
      <c r="W65" s="54">
        <v>1</v>
      </c>
      <c r="X65" s="184">
        <v>60</v>
      </c>
      <c r="Y65" s="184">
        <v>53.2</v>
      </c>
      <c r="Z65" s="823">
        <v>16</v>
      </c>
      <c r="AA65" s="825">
        <v>1</v>
      </c>
      <c r="AB65" s="824">
        <v>55</v>
      </c>
      <c r="AC65" s="826">
        <v>56.47</v>
      </c>
      <c r="AD65" s="823">
        <v>25</v>
      </c>
      <c r="AE65" s="188">
        <f t="shared" si="0"/>
        <v>253</v>
      </c>
      <c r="AF65" s="176"/>
    </row>
    <row r="66" spans="1:32" ht="15" customHeight="1" x14ac:dyDescent="0.25">
      <c r="A66" s="14">
        <v>5</v>
      </c>
      <c r="B66" s="125" t="s">
        <v>71</v>
      </c>
      <c r="C66" s="766"/>
      <c r="D66" s="767"/>
      <c r="E66" s="953">
        <v>59.7</v>
      </c>
      <c r="F66" s="263">
        <v>54</v>
      </c>
      <c r="G66" s="766"/>
      <c r="H66" s="425"/>
      <c r="I66" s="425">
        <v>62.05</v>
      </c>
      <c r="J66" s="263">
        <v>35</v>
      </c>
      <c r="K66" s="780">
        <v>4</v>
      </c>
      <c r="L66" s="767">
        <v>55</v>
      </c>
      <c r="M66" s="425">
        <v>57.26</v>
      </c>
      <c r="N66" s="820">
        <v>27</v>
      </c>
      <c r="O66" s="780">
        <v>1</v>
      </c>
      <c r="P66" s="767">
        <v>54</v>
      </c>
      <c r="Q66" s="425">
        <v>56.19</v>
      </c>
      <c r="R66" s="820">
        <v>26</v>
      </c>
      <c r="S66" s="822">
        <v>1</v>
      </c>
      <c r="T66" s="824">
        <v>56</v>
      </c>
      <c r="U66" s="184">
        <v>54.32</v>
      </c>
      <c r="V66" s="823">
        <v>20</v>
      </c>
      <c r="W66" s="822"/>
      <c r="X66" s="184"/>
      <c r="Y66" s="184">
        <v>53.2</v>
      </c>
      <c r="Z66" s="823">
        <v>33</v>
      </c>
      <c r="AA66" s="825">
        <v>1</v>
      </c>
      <c r="AB66" s="824">
        <v>100</v>
      </c>
      <c r="AC66" s="826">
        <v>56.47</v>
      </c>
      <c r="AD66" s="823">
        <v>1</v>
      </c>
      <c r="AE66" s="188">
        <f t="shared" si="0"/>
        <v>196</v>
      </c>
      <c r="AF66" s="176"/>
    </row>
    <row r="67" spans="1:32" ht="15" customHeight="1" x14ac:dyDescent="0.25">
      <c r="A67" s="14">
        <v>6</v>
      </c>
      <c r="B67" s="125" t="s">
        <v>161</v>
      </c>
      <c r="C67" s="766"/>
      <c r="D67" s="767"/>
      <c r="E67" s="953">
        <v>59.7</v>
      </c>
      <c r="F67" s="263">
        <v>54</v>
      </c>
      <c r="G67" s="766">
        <v>1</v>
      </c>
      <c r="H67" s="767">
        <v>92</v>
      </c>
      <c r="I67" s="425">
        <v>62.05</v>
      </c>
      <c r="J67" s="263">
        <v>3</v>
      </c>
      <c r="K67" s="780"/>
      <c r="L67" s="767"/>
      <c r="M67" s="425">
        <v>57.26</v>
      </c>
      <c r="N67" s="820">
        <v>40</v>
      </c>
      <c r="O67" s="780">
        <v>2</v>
      </c>
      <c r="P67" s="767">
        <v>57.5</v>
      </c>
      <c r="Q67" s="425">
        <v>56.19</v>
      </c>
      <c r="R67" s="820">
        <v>19</v>
      </c>
      <c r="S67" s="822"/>
      <c r="T67" s="184"/>
      <c r="U67" s="184">
        <v>54.32</v>
      </c>
      <c r="V67" s="823">
        <v>41</v>
      </c>
      <c r="W67" s="822"/>
      <c r="X67" s="864"/>
      <c r="Y67" s="184">
        <v>53.2</v>
      </c>
      <c r="Z67" s="823">
        <v>33</v>
      </c>
      <c r="AA67" s="54">
        <v>1</v>
      </c>
      <c r="AB67" s="184">
        <v>66</v>
      </c>
      <c r="AC67" s="826">
        <v>56.47</v>
      </c>
      <c r="AD67" s="823">
        <v>9</v>
      </c>
      <c r="AE67" s="188">
        <f t="shared" si="0"/>
        <v>199</v>
      </c>
      <c r="AF67" s="176"/>
    </row>
    <row r="68" spans="1:32" ht="15" customHeight="1" x14ac:dyDescent="0.25">
      <c r="A68" s="14">
        <v>7</v>
      </c>
      <c r="B68" s="125" t="s">
        <v>108</v>
      </c>
      <c r="C68" s="766"/>
      <c r="D68" s="767"/>
      <c r="E68" s="953">
        <v>59.7</v>
      </c>
      <c r="F68" s="263">
        <v>54</v>
      </c>
      <c r="G68" s="766">
        <v>1</v>
      </c>
      <c r="H68" s="767">
        <v>57</v>
      </c>
      <c r="I68" s="425">
        <v>62.05</v>
      </c>
      <c r="J68" s="263">
        <v>22</v>
      </c>
      <c r="K68" s="780">
        <v>1</v>
      </c>
      <c r="L68" s="767">
        <v>67</v>
      </c>
      <c r="M68" s="425">
        <v>57.26</v>
      </c>
      <c r="N68" s="820">
        <v>9</v>
      </c>
      <c r="O68" s="780">
        <v>2</v>
      </c>
      <c r="P68" s="767">
        <v>62.5</v>
      </c>
      <c r="Q68" s="425">
        <v>56.19</v>
      </c>
      <c r="R68" s="820">
        <v>14</v>
      </c>
      <c r="S68" s="822"/>
      <c r="T68" s="842"/>
      <c r="U68" s="184">
        <v>54.32</v>
      </c>
      <c r="V68" s="823">
        <v>41</v>
      </c>
      <c r="W68" s="822"/>
      <c r="X68" s="824"/>
      <c r="Y68" s="184">
        <v>53.2</v>
      </c>
      <c r="Z68" s="823">
        <v>33</v>
      </c>
      <c r="AA68" s="828"/>
      <c r="AB68" s="184"/>
      <c r="AC68" s="826">
        <v>56.47</v>
      </c>
      <c r="AD68" s="823">
        <v>43</v>
      </c>
      <c r="AE68" s="188">
        <f t="shared" si="0"/>
        <v>216</v>
      </c>
      <c r="AF68" s="176"/>
    </row>
    <row r="69" spans="1:32" ht="15" customHeight="1" x14ac:dyDescent="0.25">
      <c r="A69" s="14">
        <v>8</v>
      </c>
      <c r="B69" s="125" t="s">
        <v>73</v>
      </c>
      <c r="C69" s="766"/>
      <c r="D69" s="767"/>
      <c r="E69" s="953">
        <v>59.7</v>
      </c>
      <c r="F69" s="263">
        <v>54</v>
      </c>
      <c r="G69" s="766"/>
      <c r="H69" s="767"/>
      <c r="I69" s="425">
        <v>62.05</v>
      </c>
      <c r="J69" s="263">
        <v>35</v>
      </c>
      <c r="K69" s="780"/>
      <c r="L69" s="767"/>
      <c r="M69" s="425">
        <v>57.26</v>
      </c>
      <c r="N69" s="820">
        <v>40</v>
      </c>
      <c r="O69" s="780"/>
      <c r="P69" s="767"/>
      <c r="Q69" s="425">
        <v>56.19</v>
      </c>
      <c r="R69" s="820">
        <v>45</v>
      </c>
      <c r="S69" s="822"/>
      <c r="T69" s="184"/>
      <c r="U69" s="184">
        <v>54.32</v>
      </c>
      <c r="V69" s="823">
        <v>41</v>
      </c>
      <c r="W69" s="822">
        <v>2</v>
      </c>
      <c r="X69" s="824">
        <v>38.5</v>
      </c>
      <c r="Y69" s="184">
        <v>53.2</v>
      </c>
      <c r="Z69" s="823">
        <v>29</v>
      </c>
      <c r="AA69" s="54"/>
      <c r="AB69" s="184"/>
      <c r="AC69" s="826">
        <v>56.47</v>
      </c>
      <c r="AD69" s="823">
        <v>43</v>
      </c>
      <c r="AE69" s="188">
        <f t="shared" si="0"/>
        <v>287</v>
      </c>
      <c r="AF69" s="176"/>
    </row>
    <row r="70" spans="1:32" s="351" customFormat="1" ht="15" customHeight="1" x14ac:dyDescent="0.25">
      <c r="A70" s="14">
        <v>9</v>
      </c>
      <c r="B70" s="222" t="s">
        <v>72</v>
      </c>
      <c r="C70" s="850"/>
      <c r="D70" s="785"/>
      <c r="E70" s="961">
        <v>59.7</v>
      </c>
      <c r="F70" s="264">
        <v>54</v>
      </c>
      <c r="G70" s="850">
        <v>2</v>
      </c>
      <c r="H70" s="785">
        <v>45.5</v>
      </c>
      <c r="I70" s="426">
        <v>62.05</v>
      </c>
      <c r="J70" s="264">
        <v>29</v>
      </c>
      <c r="K70" s="851"/>
      <c r="L70" s="785"/>
      <c r="M70" s="426">
        <v>57.26</v>
      </c>
      <c r="N70" s="820">
        <v>40</v>
      </c>
      <c r="O70" s="819"/>
      <c r="P70" s="785"/>
      <c r="Q70" s="425">
        <v>56.19</v>
      </c>
      <c r="R70" s="823">
        <v>45</v>
      </c>
      <c r="S70" s="822">
        <v>2</v>
      </c>
      <c r="T70" s="824">
        <v>46</v>
      </c>
      <c r="U70" s="184">
        <v>54.32</v>
      </c>
      <c r="V70" s="823">
        <v>35</v>
      </c>
      <c r="W70" s="54">
        <v>1</v>
      </c>
      <c r="X70" s="184">
        <v>63</v>
      </c>
      <c r="Y70" s="184">
        <v>53.2</v>
      </c>
      <c r="Z70" s="823">
        <v>13</v>
      </c>
      <c r="AA70" s="825"/>
      <c r="AB70" s="824"/>
      <c r="AC70" s="826">
        <v>56.47</v>
      </c>
      <c r="AD70" s="823">
        <v>43</v>
      </c>
      <c r="AE70" s="188">
        <f t="shared" si="0"/>
        <v>259</v>
      </c>
      <c r="AF70" s="176"/>
    </row>
    <row r="71" spans="1:32" s="351" customFormat="1" ht="15" customHeight="1" x14ac:dyDescent="0.25">
      <c r="A71" s="14">
        <v>10</v>
      </c>
      <c r="B71" s="125" t="s">
        <v>107</v>
      </c>
      <c r="C71" s="766"/>
      <c r="D71" s="767"/>
      <c r="E71" s="953">
        <v>59.7</v>
      </c>
      <c r="F71" s="263">
        <v>54</v>
      </c>
      <c r="G71" s="766"/>
      <c r="H71" s="425"/>
      <c r="I71" s="425">
        <v>62.05</v>
      </c>
      <c r="J71" s="263">
        <v>35</v>
      </c>
      <c r="K71" s="780">
        <v>1</v>
      </c>
      <c r="L71" s="767">
        <v>44</v>
      </c>
      <c r="M71" s="425">
        <v>57.26</v>
      </c>
      <c r="N71" s="820">
        <v>35</v>
      </c>
      <c r="O71" s="780">
        <v>2</v>
      </c>
      <c r="P71" s="767">
        <v>59.5</v>
      </c>
      <c r="Q71" s="425">
        <v>56.19</v>
      </c>
      <c r="R71" s="820">
        <v>18</v>
      </c>
      <c r="S71" s="822"/>
      <c r="T71" s="824"/>
      <c r="U71" s="184">
        <v>54.32</v>
      </c>
      <c r="V71" s="823">
        <v>41</v>
      </c>
      <c r="W71" s="822"/>
      <c r="X71" s="184"/>
      <c r="Y71" s="184">
        <v>53.2</v>
      </c>
      <c r="Z71" s="823">
        <v>33</v>
      </c>
      <c r="AA71" s="825"/>
      <c r="AB71" s="824"/>
      <c r="AC71" s="826">
        <v>56.47</v>
      </c>
      <c r="AD71" s="823">
        <v>43</v>
      </c>
      <c r="AE71" s="188">
        <f t="shared" si="0"/>
        <v>259</v>
      </c>
      <c r="AF71" s="176"/>
    </row>
    <row r="72" spans="1:32" ht="15" customHeight="1" x14ac:dyDescent="0.25">
      <c r="A72" s="14">
        <v>11</v>
      </c>
      <c r="B72" s="125" t="s">
        <v>81</v>
      </c>
      <c r="C72" s="766"/>
      <c r="D72" s="767"/>
      <c r="E72" s="953">
        <v>59.7</v>
      </c>
      <c r="F72" s="263">
        <v>54</v>
      </c>
      <c r="G72" s="766"/>
      <c r="H72" s="425"/>
      <c r="I72" s="425">
        <v>62.05</v>
      </c>
      <c r="J72" s="263">
        <v>35</v>
      </c>
      <c r="K72" s="780">
        <v>1</v>
      </c>
      <c r="L72" s="767">
        <v>83</v>
      </c>
      <c r="M72" s="425">
        <v>57.26</v>
      </c>
      <c r="N72" s="820">
        <v>3</v>
      </c>
      <c r="O72" s="780"/>
      <c r="P72" s="425"/>
      <c r="Q72" s="425">
        <v>56.19</v>
      </c>
      <c r="R72" s="820">
        <v>45</v>
      </c>
      <c r="S72" s="822">
        <v>1</v>
      </c>
      <c r="T72" s="184">
        <v>52</v>
      </c>
      <c r="U72" s="184">
        <v>54.32</v>
      </c>
      <c r="V72" s="823">
        <v>25</v>
      </c>
      <c r="W72" s="822">
        <v>1</v>
      </c>
      <c r="X72" s="824">
        <v>62</v>
      </c>
      <c r="Y72" s="184">
        <v>53.2</v>
      </c>
      <c r="Z72" s="823">
        <v>14</v>
      </c>
      <c r="AA72" s="825">
        <v>1</v>
      </c>
      <c r="AB72" s="824">
        <v>42</v>
      </c>
      <c r="AC72" s="826">
        <v>56.47</v>
      </c>
      <c r="AD72" s="823">
        <v>40</v>
      </c>
      <c r="AE72" s="188">
        <f t="shared" si="0"/>
        <v>216</v>
      </c>
      <c r="AF72" s="176"/>
    </row>
    <row r="73" spans="1:32" s="512" customFormat="1" ht="15" customHeight="1" x14ac:dyDescent="0.25">
      <c r="A73" s="17">
        <v>12</v>
      </c>
      <c r="B73" s="125" t="s">
        <v>70</v>
      </c>
      <c r="C73" s="766"/>
      <c r="D73" s="767"/>
      <c r="E73" s="953">
        <v>59.7</v>
      </c>
      <c r="F73" s="263">
        <v>54</v>
      </c>
      <c r="G73" s="766"/>
      <c r="H73" s="425"/>
      <c r="I73" s="425">
        <v>62.05</v>
      </c>
      <c r="J73" s="263">
        <v>35</v>
      </c>
      <c r="K73" s="780"/>
      <c r="L73" s="425"/>
      <c r="M73" s="425">
        <v>57.26</v>
      </c>
      <c r="N73" s="820">
        <v>40</v>
      </c>
      <c r="O73" s="780"/>
      <c r="P73" s="425"/>
      <c r="Q73" s="425">
        <v>56.19</v>
      </c>
      <c r="R73" s="820">
        <v>45</v>
      </c>
      <c r="S73" s="822"/>
      <c r="T73" s="842"/>
      <c r="U73" s="184">
        <v>54.32</v>
      </c>
      <c r="V73" s="823">
        <v>41</v>
      </c>
      <c r="W73" s="822"/>
      <c r="X73" s="824"/>
      <c r="Y73" s="184">
        <v>53.2</v>
      </c>
      <c r="Z73" s="823">
        <v>33</v>
      </c>
      <c r="AA73" s="825">
        <v>3</v>
      </c>
      <c r="AB73" s="824">
        <v>59.33</v>
      </c>
      <c r="AC73" s="826">
        <v>56.47</v>
      </c>
      <c r="AD73" s="823">
        <v>15</v>
      </c>
      <c r="AE73" s="270">
        <f t="shared" si="0"/>
        <v>263</v>
      </c>
      <c r="AF73" s="176"/>
    </row>
    <row r="74" spans="1:32" ht="15" customHeight="1" thickBot="1" x14ac:dyDescent="0.3">
      <c r="A74" s="335">
        <v>13</v>
      </c>
      <c r="B74" s="125" t="s">
        <v>24</v>
      </c>
      <c r="C74" s="766"/>
      <c r="D74" s="767"/>
      <c r="E74" s="953">
        <v>59.7</v>
      </c>
      <c r="F74" s="263">
        <v>54</v>
      </c>
      <c r="G74" s="766"/>
      <c r="H74" s="425"/>
      <c r="I74" s="425">
        <v>62.05</v>
      </c>
      <c r="J74" s="263">
        <v>35</v>
      </c>
      <c r="K74" s="780"/>
      <c r="L74" s="425"/>
      <c r="M74" s="425">
        <v>57.26</v>
      </c>
      <c r="N74" s="820">
        <v>40</v>
      </c>
      <c r="O74" s="819">
        <v>1</v>
      </c>
      <c r="P74" s="779">
        <v>17</v>
      </c>
      <c r="Q74" s="425">
        <v>56.19</v>
      </c>
      <c r="R74" s="823">
        <v>43</v>
      </c>
      <c r="S74" s="822"/>
      <c r="T74" s="824"/>
      <c r="U74" s="184">
        <v>54.32</v>
      </c>
      <c r="V74" s="823">
        <v>41</v>
      </c>
      <c r="W74" s="822"/>
      <c r="X74" s="184"/>
      <c r="Y74" s="184">
        <v>53.2</v>
      </c>
      <c r="Z74" s="823">
        <v>33</v>
      </c>
      <c r="AA74" s="825">
        <v>2</v>
      </c>
      <c r="AB74" s="824">
        <v>51.5</v>
      </c>
      <c r="AC74" s="826">
        <v>56.47</v>
      </c>
      <c r="AD74" s="823">
        <v>30</v>
      </c>
      <c r="AE74" s="270">
        <f t="shared" si="0"/>
        <v>276</v>
      </c>
      <c r="AF74" s="176"/>
    </row>
    <row r="75" spans="1:32" s="208" customFormat="1" ht="15" customHeight="1" thickBot="1" x14ac:dyDescent="0.3">
      <c r="A75" s="458"/>
      <c r="B75" s="452" t="s">
        <v>123</v>
      </c>
      <c r="C75" s="453">
        <f>SUM(C76:C106)</f>
        <v>37</v>
      </c>
      <c r="D75" s="437">
        <f>AVERAGE(D76:D106)</f>
        <v>50.228571428571428</v>
      </c>
      <c r="E75" s="954">
        <v>59.7</v>
      </c>
      <c r="F75" s="454"/>
      <c r="G75" s="453">
        <f>SUM(G76:G106)</f>
        <v>16</v>
      </c>
      <c r="H75" s="437">
        <f>AVERAGE(H76:H106)</f>
        <v>59.424242424242429</v>
      </c>
      <c r="I75" s="203">
        <v>62.05</v>
      </c>
      <c r="J75" s="454"/>
      <c r="K75" s="453">
        <f>SUM(K76:K106)</f>
        <v>37</v>
      </c>
      <c r="L75" s="437">
        <f>AVERAGE(L76:L106)</f>
        <v>57.53846153846154</v>
      </c>
      <c r="M75" s="668">
        <v>57.26</v>
      </c>
      <c r="N75" s="454"/>
      <c r="O75" s="453">
        <f>SUM(O76:O106)</f>
        <v>41</v>
      </c>
      <c r="P75" s="437">
        <f>AVERAGE(P76:P106)</f>
        <v>54.806249999999999</v>
      </c>
      <c r="Q75" s="203">
        <v>56.19</v>
      </c>
      <c r="R75" s="454"/>
      <c r="S75" s="443">
        <f>SUM(S76:S106)</f>
        <v>21</v>
      </c>
      <c r="T75" s="434">
        <f>AVERAGE(T76:T106)</f>
        <v>51.410714285714285</v>
      </c>
      <c r="U75" s="434">
        <v>54.32</v>
      </c>
      <c r="V75" s="455"/>
      <c r="W75" s="443">
        <f>SUM(W76:W106)</f>
        <v>22</v>
      </c>
      <c r="X75" s="435">
        <f>AVERAGE(X76:X106)</f>
        <v>52.360389610389618</v>
      </c>
      <c r="Y75" s="434">
        <v>53.2</v>
      </c>
      <c r="Z75" s="455"/>
      <c r="AA75" s="460">
        <f>SUM(AA76:AA106)</f>
        <v>27</v>
      </c>
      <c r="AB75" s="434">
        <f>AVERAGE(AB76:AB106)</f>
        <v>50.718888888888891</v>
      </c>
      <c r="AC75" s="436">
        <v>56.47</v>
      </c>
      <c r="AD75" s="455"/>
      <c r="AE75" s="457"/>
      <c r="AF75" s="176"/>
    </row>
    <row r="76" spans="1:32" ht="15" customHeight="1" x14ac:dyDescent="0.25">
      <c r="A76" s="89">
        <v>1</v>
      </c>
      <c r="B76" s="615" t="s">
        <v>132</v>
      </c>
      <c r="C76" s="865">
        <v>1</v>
      </c>
      <c r="D76" s="872">
        <v>74</v>
      </c>
      <c r="E76" s="966">
        <v>59.7</v>
      </c>
      <c r="F76" s="866">
        <v>10</v>
      </c>
      <c r="G76" s="865">
        <v>2</v>
      </c>
      <c r="H76" s="872">
        <v>72.5</v>
      </c>
      <c r="I76" s="810">
        <v>62.05</v>
      </c>
      <c r="J76" s="866">
        <v>8</v>
      </c>
      <c r="K76" s="819">
        <v>5</v>
      </c>
      <c r="L76" s="779">
        <v>73</v>
      </c>
      <c r="M76" s="430">
        <v>57.26</v>
      </c>
      <c r="N76" s="820">
        <v>5</v>
      </c>
      <c r="O76" s="695">
        <v>3</v>
      </c>
      <c r="P76" s="862">
        <v>53.8</v>
      </c>
      <c r="Q76" s="430">
        <v>56.19</v>
      </c>
      <c r="R76" s="820">
        <v>27</v>
      </c>
      <c r="S76" s="822"/>
      <c r="T76" s="184"/>
      <c r="U76" s="184">
        <v>54.32</v>
      </c>
      <c r="V76" s="823">
        <v>41</v>
      </c>
      <c r="W76" s="54">
        <v>1</v>
      </c>
      <c r="X76" s="184">
        <v>67</v>
      </c>
      <c r="Y76" s="184">
        <v>53.2</v>
      </c>
      <c r="Z76" s="823">
        <v>5</v>
      </c>
      <c r="AA76" s="54"/>
      <c r="AB76" s="184"/>
      <c r="AC76" s="826">
        <v>56.47</v>
      </c>
      <c r="AD76" s="823">
        <v>43</v>
      </c>
      <c r="AE76" s="269">
        <f t="shared" ref="AE76:AE115" si="1">N76+R76+V76+Z76+AD76+J76+F76</f>
        <v>139</v>
      </c>
      <c r="AF76" s="176"/>
    </row>
    <row r="77" spans="1:32" ht="15" customHeight="1" x14ac:dyDescent="0.25">
      <c r="A77" s="74">
        <v>2</v>
      </c>
      <c r="B77" s="222" t="s">
        <v>185</v>
      </c>
      <c r="C77" s="850">
        <v>1</v>
      </c>
      <c r="D77" s="785">
        <v>69</v>
      </c>
      <c r="E77" s="961">
        <v>59.7</v>
      </c>
      <c r="F77" s="264">
        <v>11</v>
      </c>
      <c r="G77" s="850"/>
      <c r="H77" s="785"/>
      <c r="I77" s="426">
        <v>62.05</v>
      </c>
      <c r="J77" s="264">
        <v>35</v>
      </c>
      <c r="K77" s="819"/>
      <c r="L77" s="779"/>
      <c r="M77" s="426">
        <v>57.26</v>
      </c>
      <c r="N77" s="820">
        <v>40</v>
      </c>
      <c r="O77" s="819"/>
      <c r="P77" s="779"/>
      <c r="Q77" s="425">
        <v>56.19</v>
      </c>
      <c r="R77" s="823">
        <v>45</v>
      </c>
      <c r="S77" s="822"/>
      <c r="T77" s="842"/>
      <c r="U77" s="184">
        <v>54.32</v>
      </c>
      <c r="V77" s="823">
        <v>41</v>
      </c>
      <c r="W77" s="822"/>
      <c r="X77" s="824"/>
      <c r="Y77" s="184">
        <v>53.2</v>
      </c>
      <c r="Z77" s="823">
        <v>33</v>
      </c>
      <c r="AA77" s="828"/>
      <c r="AB77" s="184"/>
      <c r="AC77" s="826">
        <v>56.47</v>
      </c>
      <c r="AD77" s="823">
        <v>43</v>
      </c>
      <c r="AE77" s="188">
        <f t="shared" si="1"/>
        <v>248</v>
      </c>
      <c r="AF77" s="176"/>
    </row>
    <row r="78" spans="1:32" ht="15" customHeight="1" x14ac:dyDescent="0.25">
      <c r="A78" s="74">
        <v>3</v>
      </c>
      <c r="B78" s="125" t="s">
        <v>14</v>
      </c>
      <c r="C78" s="766">
        <v>1</v>
      </c>
      <c r="D78" s="767">
        <v>64</v>
      </c>
      <c r="E78" s="953">
        <v>59.7</v>
      </c>
      <c r="F78" s="263">
        <v>20</v>
      </c>
      <c r="G78" s="766">
        <v>3</v>
      </c>
      <c r="H78" s="767">
        <v>66.666666666666671</v>
      </c>
      <c r="I78" s="425">
        <v>62.05</v>
      </c>
      <c r="J78" s="263">
        <v>12</v>
      </c>
      <c r="K78" s="819">
        <v>1</v>
      </c>
      <c r="L78" s="779">
        <v>27</v>
      </c>
      <c r="M78" s="425">
        <v>57.26</v>
      </c>
      <c r="N78" s="820">
        <v>39</v>
      </c>
      <c r="O78" s="819">
        <v>2</v>
      </c>
      <c r="P78" s="779">
        <v>62.7</v>
      </c>
      <c r="Q78" s="425">
        <v>56.19</v>
      </c>
      <c r="R78" s="823">
        <v>13</v>
      </c>
      <c r="S78" s="822">
        <v>1</v>
      </c>
      <c r="T78" s="184">
        <v>61</v>
      </c>
      <c r="U78" s="184">
        <v>54.32</v>
      </c>
      <c r="V78" s="823">
        <v>12</v>
      </c>
      <c r="W78" s="822"/>
      <c r="X78" s="824"/>
      <c r="Y78" s="184">
        <v>53.2</v>
      </c>
      <c r="Z78" s="823">
        <v>33</v>
      </c>
      <c r="AA78" s="828"/>
      <c r="AB78" s="184"/>
      <c r="AC78" s="826">
        <v>56.47</v>
      </c>
      <c r="AD78" s="823">
        <v>43</v>
      </c>
      <c r="AE78" s="188">
        <f t="shared" si="1"/>
        <v>172</v>
      </c>
      <c r="AF78" s="176"/>
    </row>
    <row r="79" spans="1:32" ht="15" customHeight="1" x14ac:dyDescent="0.25">
      <c r="A79" s="74">
        <v>4</v>
      </c>
      <c r="B79" s="364" t="s">
        <v>142</v>
      </c>
      <c r="C79" s="867">
        <v>1</v>
      </c>
      <c r="D79" s="786">
        <v>62</v>
      </c>
      <c r="E79" s="967">
        <v>59.7</v>
      </c>
      <c r="F79" s="746">
        <v>21</v>
      </c>
      <c r="G79" s="867">
        <v>2</v>
      </c>
      <c r="H79" s="786">
        <v>60</v>
      </c>
      <c r="I79" s="677">
        <v>62.05</v>
      </c>
      <c r="J79" s="746">
        <v>20</v>
      </c>
      <c r="K79" s="819">
        <v>18</v>
      </c>
      <c r="L79" s="779">
        <v>48</v>
      </c>
      <c r="M79" s="677">
        <v>57.26</v>
      </c>
      <c r="N79" s="823">
        <v>31</v>
      </c>
      <c r="O79" s="819">
        <v>6</v>
      </c>
      <c r="P79" s="779">
        <v>43</v>
      </c>
      <c r="Q79" s="424">
        <v>56.19</v>
      </c>
      <c r="R79" s="823">
        <v>40</v>
      </c>
      <c r="S79" s="822">
        <v>1</v>
      </c>
      <c r="T79" s="184">
        <v>49</v>
      </c>
      <c r="U79" s="184">
        <v>54.32</v>
      </c>
      <c r="V79" s="823">
        <v>32</v>
      </c>
      <c r="W79" s="828"/>
      <c r="X79" s="184"/>
      <c r="Y79" s="184">
        <v>53.2</v>
      </c>
      <c r="Z79" s="823">
        <v>33</v>
      </c>
      <c r="AA79" s="54">
        <v>2</v>
      </c>
      <c r="AB79" s="184">
        <v>44</v>
      </c>
      <c r="AC79" s="826">
        <v>56.47</v>
      </c>
      <c r="AD79" s="823">
        <v>37</v>
      </c>
      <c r="AE79" s="188">
        <f t="shared" si="1"/>
        <v>214</v>
      </c>
      <c r="AF79" s="176"/>
    </row>
    <row r="80" spans="1:32" ht="15" customHeight="1" x14ac:dyDescent="0.25">
      <c r="A80" s="74">
        <v>5</v>
      </c>
      <c r="B80" s="124" t="s">
        <v>178</v>
      </c>
      <c r="C80" s="868">
        <v>1</v>
      </c>
      <c r="D80" s="783">
        <v>61</v>
      </c>
      <c r="E80" s="968">
        <v>59.7</v>
      </c>
      <c r="F80" s="262">
        <v>22</v>
      </c>
      <c r="G80" s="868"/>
      <c r="H80" s="783"/>
      <c r="I80" s="424">
        <v>62.05</v>
      </c>
      <c r="J80" s="262">
        <v>35</v>
      </c>
      <c r="K80" s="819">
        <v>1</v>
      </c>
      <c r="L80" s="779">
        <v>34</v>
      </c>
      <c r="M80" s="424">
        <v>57.26</v>
      </c>
      <c r="N80" s="823">
        <v>38</v>
      </c>
      <c r="O80" s="701"/>
      <c r="P80" s="783"/>
      <c r="Q80" s="424">
        <v>56.19</v>
      </c>
      <c r="R80" s="820">
        <v>45</v>
      </c>
      <c r="S80" s="822">
        <v>1</v>
      </c>
      <c r="T80" s="184">
        <v>50</v>
      </c>
      <c r="U80" s="184">
        <v>54.32</v>
      </c>
      <c r="V80" s="823">
        <v>29</v>
      </c>
      <c r="W80" s="822"/>
      <c r="X80" s="824"/>
      <c r="Y80" s="184">
        <v>53.2</v>
      </c>
      <c r="Z80" s="823">
        <v>33</v>
      </c>
      <c r="AA80" s="825">
        <v>2</v>
      </c>
      <c r="AB80" s="824">
        <v>52.5</v>
      </c>
      <c r="AC80" s="826">
        <v>56.47</v>
      </c>
      <c r="AD80" s="823">
        <v>28</v>
      </c>
      <c r="AE80" s="188">
        <f t="shared" si="1"/>
        <v>230</v>
      </c>
      <c r="AF80" s="176"/>
    </row>
    <row r="81" spans="1:32" ht="15" customHeight="1" x14ac:dyDescent="0.25">
      <c r="A81" s="74">
        <v>6</v>
      </c>
      <c r="B81" s="298" t="s">
        <v>180</v>
      </c>
      <c r="C81" s="869">
        <v>1</v>
      </c>
      <c r="D81" s="873">
        <v>61</v>
      </c>
      <c r="E81" s="969">
        <v>59.7</v>
      </c>
      <c r="F81" s="599">
        <v>23</v>
      </c>
      <c r="G81" s="869"/>
      <c r="H81" s="873"/>
      <c r="I81" s="676">
        <v>62.05</v>
      </c>
      <c r="J81" s="599">
        <v>35</v>
      </c>
      <c r="K81" s="819"/>
      <c r="L81" s="779"/>
      <c r="M81" s="676">
        <v>57.26</v>
      </c>
      <c r="N81" s="820">
        <v>40</v>
      </c>
      <c r="O81" s="819"/>
      <c r="P81" s="779"/>
      <c r="Q81" s="425">
        <v>56.19</v>
      </c>
      <c r="R81" s="823">
        <v>45</v>
      </c>
      <c r="S81" s="822">
        <v>1</v>
      </c>
      <c r="T81" s="824">
        <v>64</v>
      </c>
      <c r="U81" s="184">
        <v>54.32</v>
      </c>
      <c r="V81" s="823">
        <v>10</v>
      </c>
      <c r="W81" s="822">
        <v>4</v>
      </c>
      <c r="X81" s="184">
        <v>55.25</v>
      </c>
      <c r="Y81" s="184">
        <v>53.2</v>
      </c>
      <c r="Z81" s="823">
        <v>19</v>
      </c>
      <c r="AA81" s="54">
        <v>3</v>
      </c>
      <c r="AB81" s="184">
        <v>58.67</v>
      </c>
      <c r="AC81" s="826">
        <v>56.47</v>
      </c>
      <c r="AD81" s="823">
        <v>16</v>
      </c>
      <c r="AE81" s="188">
        <f t="shared" si="1"/>
        <v>188</v>
      </c>
      <c r="AF81" s="176"/>
    </row>
    <row r="82" spans="1:32" ht="15" customHeight="1" x14ac:dyDescent="0.25">
      <c r="A82" s="74">
        <v>7</v>
      </c>
      <c r="B82" s="124" t="s">
        <v>176</v>
      </c>
      <c r="C82" s="868">
        <v>2</v>
      </c>
      <c r="D82" s="783">
        <v>60.5</v>
      </c>
      <c r="E82" s="968">
        <v>59.7</v>
      </c>
      <c r="F82" s="262">
        <v>25</v>
      </c>
      <c r="G82" s="868"/>
      <c r="H82" s="783"/>
      <c r="I82" s="424">
        <v>62.05</v>
      </c>
      <c r="J82" s="262">
        <v>35</v>
      </c>
      <c r="K82" s="819">
        <v>1</v>
      </c>
      <c r="L82" s="779">
        <v>63</v>
      </c>
      <c r="M82" s="424">
        <v>57.26</v>
      </c>
      <c r="N82" s="820">
        <v>13</v>
      </c>
      <c r="O82" s="701">
        <v>2</v>
      </c>
      <c r="P82" s="783">
        <v>45</v>
      </c>
      <c r="Q82" s="424">
        <v>56.19</v>
      </c>
      <c r="R82" s="820">
        <v>38</v>
      </c>
      <c r="S82" s="822"/>
      <c r="T82" s="184"/>
      <c r="U82" s="184">
        <v>54.32</v>
      </c>
      <c r="V82" s="823">
        <v>41</v>
      </c>
      <c r="W82" s="54"/>
      <c r="X82" s="184"/>
      <c r="Y82" s="184">
        <v>53.2</v>
      </c>
      <c r="Z82" s="823">
        <v>33</v>
      </c>
      <c r="AA82" s="54"/>
      <c r="AB82" s="184"/>
      <c r="AC82" s="826">
        <v>56.47</v>
      </c>
      <c r="AD82" s="823">
        <v>43</v>
      </c>
      <c r="AE82" s="188">
        <f t="shared" si="1"/>
        <v>228</v>
      </c>
      <c r="AF82" s="176"/>
    </row>
    <row r="83" spans="1:32" ht="15" customHeight="1" x14ac:dyDescent="0.25">
      <c r="A83" s="74">
        <v>8</v>
      </c>
      <c r="B83" s="124" t="s">
        <v>177</v>
      </c>
      <c r="C83" s="868">
        <v>2</v>
      </c>
      <c r="D83" s="783">
        <v>60</v>
      </c>
      <c r="E83" s="968">
        <v>59.7</v>
      </c>
      <c r="F83" s="262">
        <v>26</v>
      </c>
      <c r="G83" s="868"/>
      <c r="H83" s="783"/>
      <c r="I83" s="424">
        <v>62.05</v>
      </c>
      <c r="J83" s="262">
        <v>35</v>
      </c>
      <c r="K83" s="819"/>
      <c r="L83" s="779"/>
      <c r="M83" s="424">
        <v>57.26</v>
      </c>
      <c r="N83" s="823">
        <v>40</v>
      </c>
      <c r="O83" s="819">
        <v>5</v>
      </c>
      <c r="P83" s="779">
        <v>54.8</v>
      </c>
      <c r="Q83" s="424">
        <v>56.19</v>
      </c>
      <c r="R83" s="823">
        <v>24</v>
      </c>
      <c r="S83" s="822">
        <v>1</v>
      </c>
      <c r="T83" s="184">
        <v>64</v>
      </c>
      <c r="U83" s="184">
        <v>54.32</v>
      </c>
      <c r="V83" s="823">
        <v>8</v>
      </c>
      <c r="W83" s="822"/>
      <c r="X83" s="824"/>
      <c r="Y83" s="184">
        <v>53.2</v>
      </c>
      <c r="Z83" s="823">
        <v>33</v>
      </c>
      <c r="AA83" s="54">
        <v>4</v>
      </c>
      <c r="AB83" s="184">
        <v>46.5</v>
      </c>
      <c r="AC83" s="826">
        <v>56.47</v>
      </c>
      <c r="AD83" s="823">
        <v>35</v>
      </c>
      <c r="AE83" s="188">
        <f t="shared" si="1"/>
        <v>201</v>
      </c>
      <c r="AF83" s="176"/>
    </row>
    <row r="84" spans="1:32" ht="15" customHeight="1" x14ac:dyDescent="0.25">
      <c r="A84" s="74">
        <v>9</v>
      </c>
      <c r="B84" s="615" t="s">
        <v>183</v>
      </c>
      <c r="C84" s="865">
        <v>2</v>
      </c>
      <c r="D84" s="872">
        <v>53.5</v>
      </c>
      <c r="E84" s="966">
        <v>59.7</v>
      </c>
      <c r="F84" s="866">
        <v>29</v>
      </c>
      <c r="G84" s="865"/>
      <c r="H84" s="872"/>
      <c r="I84" s="810">
        <v>62.05</v>
      </c>
      <c r="J84" s="866">
        <v>35</v>
      </c>
      <c r="K84" s="819"/>
      <c r="L84" s="779"/>
      <c r="M84" s="430">
        <v>57.26</v>
      </c>
      <c r="N84" s="820">
        <v>40</v>
      </c>
      <c r="O84" s="695"/>
      <c r="P84" s="862"/>
      <c r="Q84" s="430">
        <v>56.19</v>
      </c>
      <c r="R84" s="820">
        <v>45</v>
      </c>
      <c r="S84" s="822"/>
      <c r="T84" s="184"/>
      <c r="U84" s="184">
        <v>54.32</v>
      </c>
      <c r="V84" s="823">
        <v>41</v>
      </c>
      <c r="W84" s="54">
        <v>1</v>
      </c>
      <c r="X84" s="184">
        <v>31</v>
      </c>
      <c r="Y84" s="184">
        <v>53.2</v>
      </c>
      <c r="Z84" s="823">
        <v>32</v>
      </c>
      <c r="AA84" s="54"/>
      <c r="AB84" s="184"/>
      <c r="AC84" s="826">
        <v>56.47</v>
      </c>
      <c r="AD84" s="823">
        <v>43</v>
      </c>
      <c r="AE84" s="188">
        <f t="shared" si="1"/>
        <v>265</v>
      </c>
      <c r="AF84" s="176"/>
    </row>
    <row r="85" spans="1:32" ht="15" customHeight="1" x14ac:dyDescent="0.25">
      <c r="A85" s="74">
        <v>10</v>
      </c>
      <c r="B85" s="124" t="s">
        <v>184</v>
      </c>
      <c r="C85" s="868">
        <v>1</v>
      </c>
      <c r="D85" s="783">
        <v>52</v>
      </c>
      <c r="E85" s="968">
        <v>59.7</v>
      </c>
      <c r="F85" s="262">
        <v>33</v>
      </c>
      <c r="G85" s="868"/>
      <c r="H85" s="783"/>
      <c r="I85" s="424">
        <v>62.05</v>
      </c>
      <c r="J85" s="262">
        <v>35</v>
      </c>
      <c r="K85" s="819">
        <v>1</v>
      </c>
      <c r="L85" s="779">
        <v>74</v>
      </c>
      <c r="M85" s="424">
        <v>57.26</v>
      </c>
      <c r="N85" s="820">
        <v>4</v>
      </c>
      <c r="O85" s="819"/>
      <c r="P85" s="779"/>
      <c r="Q85" s="424">
        <v>56.19</v>
      </c>
      <c r="R85" s="823">
        <v>45</v>
      </c>
      <c r="S85" s="822"/>
      <c r="T85" s="824"/>
      <c r="U85" s="184">
        <v>54.32</v>
      </c>
      <c r="V85" s="823">
        <v>41</v>
      </c>
      <c r="W85" s="822"/>
      <c r="X85" s="184"/>
      <c r="Y85" s="184">
        <v>53.2</v>
      </c>
      <c r="Z85" s="823">
        <v>33</v>
      </c>
      <c r="AA85" s="825"/>
      <c r="AB85" s="824"/>
      <c r="AC85" s="826">
        <v>56.47</v>
      </c>
      <c r="AD85" s="823">
        <v>43</v>
      </c>
      <c r="AE85" s="188">
        <f t="shared" si="1"/>
        <v>234</v>
      </c>
      <c r="AF85" s="176"/>
    </row>
    <row r="86" spans="1:32" ht="15" customHeight="1" x14ac:dyDescent="0.25">
      <c r="A86" s="74">
        <v>11</v>
      </c>
      <c r="B86" s="373" t="s">
        <v>179</v>
      </c>
      <c r="C86" s="787">
        <v>1</v>
      </c>
      <c r="D86" s="782">
        <v>50</v>
      </c>
      <c r="E86" s="970">
        <v>59.7</v>
      </c>
      <c r="F86" s="595">
        <v>34</v>
      </c>
      <c r="G86" s="787"/>
      <c r="H86" s="782"/>
      <c r="I86" s="672">
        <v>62.05</v>
      </c>
      <c r="J86" s="595">
        <v>35</v>
      </c>
      <c r="K86" s="819"/>
      <c r="L86" s="779"/>
      <c r="M86" s="672">
        <v>57.26</v>
      </c>
      <c r="N86" s="820">
        <v>40</v>
      </c>
      <c r="O86" s="819"/>
      <c r="P86" s="779"/>
      <c r="Q86" s="424">
        <v>56.19</v>
      </c>
      <c r="R86" s="823">
        <v>45</v>
      </c>
      <c r="S86" s="822"/>
      <c r="T86" s="184"/>
      <c r="U86" s="184">
        <v>54.32</v>
      </c>
      <c r="V86" s="823">
        <v>41</v>
      </c>
      <c r="W86" s="828"/>
      <c r="X86" s="184"/>
      <c r="Y86" s="184">
        <v>53.2</v>
      </c>
      <c r="Z86" s="823">
        <v>33</v>
      </c>
      <c r="AA86" s="825"/>
      <c r="AB86" s="824"/>
      <c r="AC86" s="826">
        <v>56.47</v>
      </c>
      <c r="AD86" s="823">
        <v>43</v>
      </c>
      <c r="AE86" s="188">
        <f t="shared" si="1"/>
        <v>271</v>
      </c>
      <c r="AF86" s="176"/>
    </row>
    <row r="87" spans="1:32" ht="15" customHeight="1" x14ac:dyDescent="0.25">
      <c r="A87" s="74">
        <v>12</v>
      </c>
      <c r="B87" s="124" t="s">
        <v>13</v>
      </c>
      <c r="C87" s="868">
        <v>2</v>
      </c>
      <c r="D87" s="783">
        <v>48</v>
      </c>
      <c r="E87" s="968">
        <v>59.7</v>
      </c>
      <c r="F87" s="262">
        <v>35</v>
      </c>
      <c r="G87" s="868">
        <v>1</v>
      </c>
      <c r="H87" s="783">
        <v>46</v>
      </c>
      <c r="I87" s="424">
        <v>62.05</v>
      </c>
      <c r="J87" s="262">
        <v>28</v>
      </c>
      <c r="K87" s="819"/>
      <c r="L87" s="779"/>
      <c r="M87" s="424">
        <v>57.26</v>
      </c>
      <c r="N87" s="820">
        <v>40</v>
      </c>
      <c r="O87" s="701">
        <v>1</v>
      </c>
      <c r="P87" s="783">
        <v>57</v>
      </c>
      <c r="Q87" s="424">
        <v>56.19</v>
      </c>
      <c r="R87" s="820">
        <v>20</v>
      </c>
      <c r="S87" s="822">
        <v>2</v>
      </c>
      <c r="T87" s="184">
        <v>52.5</v>
      </c>
      <c r="U87" s="184">
        <v>54.32</v>
      </c>
      <c r="V87" s="823">
        <v>24</v>
      </c>
      <c r="W87" s="828"/>
      <c r="X87" s="184"/>
      <c r="Y87" s="184">
        <v>53.2</v>
      </c>
      <c r="Z87" s="823">
        <v>33</v>
      </c>
      <c r="AA87" s="54"/>
      <c r="AB87" s="184"/>
      <c r="AC87" s="826">
        <v>56.47</v>
      </c>
      <c r="AD87" s="823">
        <v>43</v>
      </c>
      <c r="AE87" s="188">
        <f t="shared" si="1"/>
        <v>223</v>
      </c>
      <c r="AF87" s="176"/>
    </row>
    <row r="88" spans="1:32" ht="15" customHeight="1" x14ac:dyDescent="0.25">
      <c r="A88" s="74">
        <v>13</v>
      </c>
      <c r="B88" s="124" t="s">
        <v>157</v>
      </c>
      <c r="C88" s="868">
        <v>4</v>
      </c>
      <c r="D88" s="783">
        <v>47</v>
      </c>
      <c r="E88" s="968">
        <v>59.7</v>
      </c>
      <c r="F88" s="262">
        <v>36</v>
      </c>
      <c r="G88" s="868">
        <v>1</v>
      </c>
      <c r="H88" s="783">
        <v>68</v>
      </c>
      <c r="I88" s="424">
        <v>62.05</v>
      </c>
      <c r="J88" s="262">
        <v>11</v>
      </c>
      <c r="K88" s="819">
        <v>1</v>
      </c>
      <c r="L88" s="779">
        <v>57</v>
      </c>
      <c r="M88" s="424">
        <v>57.26</v>
      </c>
      <c r="N88" s="820">
        <v>24</v>
      </c>
      <c r="O88" s="819"/>
      <c r="P88" s="779"/>
      <c r="Q88" s="424">
        <v>56.19</v>
      </c>
      <c r="R88" s="823">
        <v>45</v>
      </c>
      <c r="S88" s="822"/>
      <c r="T88" s="184"/>
      <c r="U88" s="184">
        <v>54.32</v>
      </c>
      <c r="V88" s="823">
        <v>41</v>
      </c>
      <c r="W88" s="828"/>
      <c r="X88" s="184"/>
      <c r="Y88" s="184">
        <v>53.2</v>
      </c>
      <c r="Z88" s="823">
        <v>33</v>
      </c>
      <c r="AA88" s="54"/>
      <c r="AB88" s="184"/>
      <c r="AC88" s="826">
        <v>56.47</v>
      </c>
      <c r="AD88" s="823">
        <v>43</v>
      </c>
      <c r="AE88" s="188">
        <f t="shared" si="1"/>
        <v>233</v>
      </c>
      <c r="AF88" s="176"/>
    </row>
    <row r="89" spans="1:32" ht="15" customHeight="1" x14ac:dyDescent="0.25">
      <c r="A89" s="74">
        <v>14</v>
      </c>
      <c r="B89" s="373" t="s">
        <v>22</v>
      </c>
      <c r="C89" s="787">
        <v>1</v>
      </c>
      <c r="D89" s="782">
        <v>45</v>
      </c>
      <c r="E89" s="970">
        <v>59.7</v>
      </c>
      <c r="F89" s="595">
        <v>39</v>
      </c>
      <c r="G89" s="787"/>
      <c r="H89" s="782"/>
      <c r="I89" s="672">
        <v>62.05</v>
      </c>
      <c r="J89" s="595">
        <v>35</v>
      </c>
      <c r="K89" s="870"/>
      <c r="L89" s="782"/>
      <c r="M89" s="672">
        <v>57.26</v>
      </c>
      <c r="N89" s="820">
        <v>40</v>
      </c>
      <c r="O89" s="819"/>
      <c r="P89" s="779"/>
      <c r="Q89" s="424">
        <v>56.19</v>
      </c>
      <c r="R89" s="823">
        <v>45</v>
      </c>
      <c r="S89" s="822">
        <v>1</v>
      </c>
      <c r="T89" s="824">
        <v>64</v>
      </c>
      <c r="U89" s="184">
        <v>54.32</v>
      </c>
      <c r="V89" s="823">
        <v>9</v>
      </c>
      <c r="W89" s="54">
        <v>1</v>
      </c>
      <c r="X89" s="184">
        <v>65</v>
      </c>
      <c r="Y89" s="184">
        <v>53.2</v>
      </c>
      <c r="Z89" s="823">
        <v>9</v>
      </c>
      <c r="AA89" s="825"/>
      <c r="AB89" s="824"/>
      <c r="AC89" s="826">
        <v>56.47</v>
      </c>
      <c r="AD89" s="823">
        <v>43</v>
      </c>
      <c r="AE89" s="188">
        <f t="shared" si="1"/>
        <v>220</v>
      </c>
      <c r="AF89" s="176"/>
    </row>
    <row r="90" spans="1:32" ht="15" customHeight="1" x14ac:dyDescent="0.25">
      <c r="A90" s="74">
        <v>15</v>
      </c>
      <c r="B90" s="373" t="s">
        <v>144</v>
      </c>
      <c r="C90" s="787">
        <v>1</v>
      </c>
      <c r="D90" s="782">
        <v>44</v>
      </c>
      <c r="E90" s="970">
        <v>59.7</v>
      </c>
      <c r="F90" s="595">
        <v>40</v>
      </c>
      <c r="G90" s="787">
        <v>1</v>
      </c>
      <c r="H90" s="782">
        <v>52</v>
      </c>
      <c r="I90" s="672">
        <v>62.05</v>
      </c>
      <c r="J90" s="595">
        <v>26</v>
      </c>
      <c r="K90" s="870"/>
      <c r="L90" s="782"/>
      <c r="M90" s="672">
        <v>57.26</v>
      </c>
      <c r="N90" s="820">
        <v>40</v>
      </c>
      <c r="O90" s="819">
        <v>1</v>
      </c>
      <c r="P90" s="849">
        <v>83</v>
      </c>
      <c r="Q90" s="424">
        <v>56.19</v>
      </c>
      <c r="R90" s="823">
        <v>5</v>
      </c>
      <c r="S90" s="822">
        <v>1</v>
      </c>
      <c r="T90" s="184">
        <v>66</v>
      </c>
      <c r="U90" s="184">
        <v>54.32</v>
      </c>
      <c r="V90" s="823">
        <v>6</v>
      </c>
      <c r="W90" s="822">
        <v>7</v>
      </c>
      <c r="X90" s="824">
        <v>42.714285714285715</v>
      </c>
      <c r="Y90" s="184">
        <v>53.2</v>
      </c>
      <c r="Z90" s="823">
        <v>27</v>
      </c>
      <c r="AA90" s="825">
        <v>5</v>
      </c>
      <c r="AB90" s="824">
        <v>57.6</v>
      </c>
      <c r="AC90" s="826">
        <v>56.47</v>
      </c>
      <c r="AD90" s="823">
        <v>18</v>
      </c>
      <c r="AE90" s="188">
        <f t="shared" si="1"/>
        <v>162</v>
      </c>
      <c r="AF90" s="176"/>
    </row>
    <row r="91" spans="1:32" ht="15" customHeight="1" x14ac:dyDescent="0.25">
      <c r="A91" s="74">
        <v>16</v>
      </c>
      <c r="B91" s="373" t="s">
        <v>182</v>
      </c>
      <c r="C91" s="787">
        <v>1</v>
      </c>
      <c r="D91" s="782">
        <v>43</v>
      </c>
      <c r="E91" s="970">
        <v>59.7</v>
      </c>
      <c r="F91" s="595">
        <v>41</v>
      </c>
      <c r="G91" s="787"/>
      <c r="H91" s="782"/>
      <c r="I91" s="672">
        <v>62.05</v>
      </c>
      <c r="J91" s="595">
        <v>35</v>
      </c>
      <c r="K91" s="870"/>
      <c r="L91" s="782"/>
      <c r="M91" s="672">
        <v>57.26</v>
      </c>
      <c r="N91" s="820">
        <v>40</v>
      </c>
      <c r="O91" s="819">
        <v>2</v>
      </c>
      <c r="P91" s="779">
        <v>43.5</v>
      </c>
      <c r="Q91" s="424">
        <v>56.19</v>
      </c>
      <c r="R91" s="823">
        <v>39</v>
      </c>
      <c r="S91" s="822"/>
      <c r="T91" s="824"/>
      <c r="U91" s="184">
        <v>54.32</v>
      </c>
      <c r="V91" s="823">
        <v>41</v>
      </c>
      <c r="W91" s="822">
        <v>1</v>
      </c>
      <c r="X91" s="184">
        <v>60</v>
      </c>
      <c r="Y91" s="184">
        <v>53.2</v>
      </c>
      <c r="Z91" s="823">
        <v>17</v>
      </c>
      <c r="AA91" s="825"/>
      <c r="AB91" s="824"/>
      <c r="AC91" s="826">
        <v>56.47</v>
      </c>
      <c r="AD91" s="823">
        <v>43</v>
      </c>
      <c r="AE91" s="188">
        <f t="shared" si="1"/>
        <v>256</v>
      </c>
      <c r="AF91" s="176"/>
    </row>
    <row r="92" spans="1:32" ht="15" customHeight="1" x14ac:dyDescent="0.25">
      <c r="A92" s="74">
        <v>17</v>
      </c>
      <c r="B92" s="124" t="s">
        <v>3</v>
      </c>
      <c r="C92" s="868">
        <v>1</v>
      </c>
      <c r="D92" s="783">
        <v>41</v>
      </c>
      <c r="E92" s="968">
        <v>59.7</v>
      </c>
      <c r="F92" s="262">
        <v>42</v>
      </c>
      <c r="G92" s="868">
        <v>2</v>
      </c>
      <c r="H92" s="783">
        <v>40.5</v>
      </c>
      <c r="I92" s="424">
        <v>62.05</v>
      </c>
      <c r="J92" s="262">
        <v>32</v>
      </c>
      <c r="K92" s="701">
        <v>1</v>
      </c>
      <c r="L92" s="783">
        <v>56</v>
      </c>
      <c r="M92" s="424">
        <v>57.26</v>
      </c>
      <c r="N92" s="820">
        <v>26</v>
      </c>
      <c r="O92" s="819">
        <v>3</v>
      </c>
      <c r="P92" s="779">
        <v>62.3</v>
      </c>
      <c r="Q92" s="424">
        <v>56.19</v>
      </c>
      <c r="R92" s="823">
        <v>15</v>
      </c>
      <c r="S92" s="822"/>
      <c r="T92" s="842"/>
      <c r="U92" s="184">
        <v>54.32</v>
      </c>
      <c r="V92" s="823">
        <v>41</v>
      </c>
      <c r="W92" s="822"/>
      <c r="X92" s="824"/>
      <c r="Y92" s="184">
        <v>53.2</v>
      </c>
      <c r="Z92" s="823">
        <v>33</v>
      </c>
      <c r="AA92" s="828">
        <v>1</v>
      </c>
      <c r="AB92" s="184">
        <v>55</v>
      </c>
      <c r="AC92" s="826">
        <v>56.47</v>
      </c>
      <c r="AD92" s="823">
        <v>26</v>
      </c>
      <c r="AE92" s="188">
        <f t="shared" si="1"/>
        <v>215</v>
      </c>
      <c r="AF92" s="176"/>
    </row>
    <row r="93" spans="1:32" ht="15" customHeight="1" x14ac:dyDescent="0.25">
      <c r="A93" s="74">
        <v>18</v>
      </c>
      <c r="B93" s="124" t="s">
        <v>145</v>
      </c>
      <c r="C93" s="868">
        <v>3</v>
      </c>
      <c r="D93" s="783">
        <v>40.5</v>
      </c>
      <c r="E93" s="968">
        <v>59.7</v>
      </c>
      <c r="F93" s="262">
        <v>45</v>
      </c>
      <c r="G93" s="868"/>
      <c r="H93" s="783"/>
      <c r="I93" s="424">
        <v>62.05</v>
      </c>
      <c r="J93" s="262">
        <v>35</v>
      </c>
      <c r="K93" s="701"/>
      <c r="L93" s="783"/>
      <c r="M93" s="424">
        <v>57.26</v>
      </c>
      <c r="N93" s="820">
        <v>40</v>
      </c>
      <c r="O93" s="819">
        <v>1</v>
      </c>
      <c r="P93" s="779">
        <v>47</v>
      </c>
      <c r="Q93" s="424">
        <v>56.19</v>
      </c>
      <c r="R93" s="823">
        <v>36</v>
      </c>
      <c r="S93" s="822">
        <v>4</v>
      </c>
      <c r="T93" s="184">
        <v>46.25</v>
      </c>
      <c r="U93" s="184">
        <v>54.32</v>
      </c>
      <c r="V93" s="823">
        <v>34</v>
      </c>
      <c r="W93" s="828"/>
      <c r="X93" s="184"/>
      <c r="Y93" s="184">
        <v>53.2</v>
      </c>
      <c r="Z93" s="823">
        <v>33</v>
      </c>
      <c r="AA93" s="54">
        <v>5</v>
      </c>
      <c r="AB93" s="184">
        <v>46.2</v>
      </c>
      <c r="AC93" s="826">
        <v>56.47</v>
      </c>
      <c r="AD93" s="823">
        <v>36</v>
      </c>
      <c r="AE93" s="188">
        <f t="shared" si="1"/>
        <v>259</v>
      </c>
      <c r="AF93" s="176"/>
    </row>
    <row r="94" spans="1:32" ht="15" customHeight="1" x14ac:dyDescent="0.25">
      <c r="A94" s="74">
        <v>19</v>
      </c>
      <c r="B94" s="124" t="s">
        <v>186</v>
      </c>
      <c r="C94" s="868">
        <v>8</v>
      </c>
      <c r="D94" s="783">
        <v>34.299999999999997</v>
      </c>
      <c r="E94" s="968">
        <v>59.7</v>
      </c>
      <c r="F94" s="262">
        <v>48</v>
      </c>
      <c r="G94" s="868"/>
      <c r="H94" s="783"/>
      <c r="I94" s="424">
        <v>62.05</v>
      </c>
      <c r="J94" s="262">
        <v>35</v>
      </c>
      <c r="K94" s="701"/>
      <c r="L94" s="783"/>
      <c r="M94" s="424">
        <v>57.26</v>
      </c>
      <c r="N94" s="820">
        <v>40</v>
      </c>
      <c r="O94" s="701"/>
      <c r="P94" s="783"/>
      <c r="Q94" s="424">
        <v>56.19</v>
      </c>
      <c r="R94" s="820">
        <v>45</v>
      </c>
      <c r="S94" s="822"/>
      <c r="T94" s="184"/>
      <c r="U94" s="184">
        <v>54.32</v>
      </c>
      <c r="V94" s="823">
        <v>41</v>
      </c>
      <c r="W94" s="822"/>
      <c r="X94" s="824"/>
      <c r="Y94" s="184">
        <v>53.2</v>
      </c>
      <c r="Z94" s="823">
        <v>33</v>
      </c>
      <c r="AA94" s="828"/>
      <c r="AB94" s="184"/>
      <c r="AC94" s="826">
        <v>56.47</v>
      </c>
      <c r="AD94" s="823">
        <v>43</v>
      </c>
      <c r="AE94" s="188">
        <f t="shared" si="1"/>
        <v>285</v>
      </c>
      <c r="AF94" s="176"/>
    </row>
    <row r="95" spans="1:32" ht="15" customHeight="1" x14ac:dyDescent="0.25">
      <c r="A95" s="74">
        <v>20</v>
      </c>
      <c r="B95" s="130" t="s">
        <v>10</v>
      </c>
      <c r="C95" s="871">
        <v>1</v>
      </c>
      <c r="D95" s="862">
        <v>31</v>
      </c>
      <c r="E95" s="971">
        <v>59.7</v>
      </c>
      <c r="F95" s="268">
        <v>50</v>
      </c>
      <c r="G95" s="871">
        <v>1</v>
      </c>
      <c r="H95" s="862">
        <v>64</v>
      </c>
      <c r="I95" s="430">
        <v>62.05</v>
      </c>
      <c r="J95" s="268">
        <v>16</v>
      </c>
      <c r="K95" s="695">
        <v>1</v>
      </c>
      <c r="L95" s="862">
        <v>69</v>
      </c>
      <c r="M95" s="430">
        <v>57.26</v>
      </c>
      <c r="N95" s="820">
        <v>6</v>
      </c>
      <c r="O95" s="695">
        <v>1</v>
      </c>
      <c r="P95" s="862">
        <v>56</v>
      </c>
      <c r="Q95" s="430">
        <v>56.19</v>
      </c>
      <c r="R95" s="820">
        <v>21</v>
      </c>
      <c r="S95" s="822"/>
      <c r="T95" s="184"/>
      <c r="U95" s="184">
        <v>54.32</v>
      </c>
      <c r="V95" s="823">
        <v>41</v>
      </c>
      <c r="W95" s="828">
        <v>1</v>
      </c>
      <c r="X95" s="184">
        <v>66</v>
      </c>
      <c r="Y95" s="184">
        <v>53.2</v>
      </c>
      <c r="Z95" s="823">
        <v>6</v>
      </c>
      <c r="AA95" s="54"/>
      <c r="AB95" s="184"/>
      <c r="AC95" s="826">
        <v>56.47</v>
      </c>
      <c r="AD95" s="823">
        <v>43</v>
      </c>
      <c r="AE95" s="188">
        <f t="shared" si="1"/>
        <v>183</v>
      </c>
      <c r="AF95" s="176"/>
    </row>
    <row r="96" spans="1:32" ht="15" customHeight="1" x14ac:dyDescent="0.25">
      <c r="A96" s="74">
        <v>21</v>
      </c>
      <c r="B96" s="124" t="s">
        <v>181</v>
      </c>
      <c r="C96" s="868">
        <v>1</v>
      </c>
      <c r="D96" s="783">
        <v>14</v>
      </c>
      <c r="E96" s="968">
        <v>59.7</v>
      </c>
      <c r="F96" s="262">
        <v>53</v>
      </c>
      <c r="G96" s="868"/>
      <c r="H96" s="783"/>
      <c r="I96" s="424">
        <v>62.05</v>
      </c>
      <c r="J96" s="262">
        <v>35</v>
      </c>
      <c r="K96" s="701">
        <v>3</v>
      </c>
      <c r="L96" s="783">
        <v>59</v>
      </c>
      <c r="M96" s="424">
        <v>57.26</v>
      </c>
      <c r="N96" s="820">
        <v>22</v>
      </c>
      <c r="O96" s="819">
        <v>9</v>
      </c>
      <c r="P96" s="779">
        <v>54.8</v>
      </c>
      <c r="Q96" s="424">
        <v>56.19</v>
      </c>
      <c r="R96" s="823">
        <v>23</v>
      </c>
      <c r="S96" s="822">
        <v>1</v>
      </c>
      <c r="T96" s="184">
        <v>24</v>
      </c>
      <c r="U96" s="184">
        <v>54.32</v>
      </c>
      <c r="V96" s="823">
        <v>40</v>
      </c>
      <c r="W96" s="828">
        <v>1</v>
      </c>
      <c r="X96" s="184">
        <v>53</v>
      </c>
      <c r="Y96" s="184">
        <v>53.2</v>
      </c>
      <c r="Z96" s="823">
        <v>21</v>
      </c>
      <c r="AA96" s="54"/>
      <c r="AB96" s="184"/>
      <c r="AC96" s="826">
        <v>56.47</v>
      </c>
      <c r="AD96" s="823">
        <v>43</v>
      </c>
      <c r="AE96" s="188">
        <f t="shared" si="1"/>
        <v>237</v>
      </c>
      <c r="AF96" s="176"/>
    </row>
    <row r="97" spans="1:32" s="351" customFormat="1" ht="15" customHeight="1" x14ac:dyDescent="0.25">
      <c r="A97" s="74">
        <v>22</v>
      </c>
      <c r="B97" s="124" t="s">
        <v>189</v>
      </c>
      <c r="C97" s="868"/>
      <c r="D97" s="783"/>
      <c r="E97" s="968">
        <v>59.7</v>
      </c>
      <c r="F97" s="262">
        <v>54</v>
      </c>
      <c r="G97" s="868"/>
      <c r="H97" s="783"/>
      <c r="I97" s="424">
        <v>62.05</v>
      </c>
      <c r="J97" s="262">
        <v>35</v>
      </c>
      <c r="K97" s="701">
        <v>2</v>
      </c>
      <c r="L97" s="783">
        <v>63</v>
      </c>
      <c r="M97" s="424">
        <v>57.26</v>
      </c>
      <c r="N97" s="820">
        <v>12</v>
      </c>
      <c r="O97" s="701"/>
      <c r="P97" s="783"/>
      <c r="Q97" s="424">
        <v>56.19</v>
      </c>
      <c r="R97" s="820">
        <v>45</v>
      </c>
      <c r="S97" s="822"/>
      <c r="T97" s="184"/>
      <c r="U97" s="184">
        <v>54.32</v>
      </c>
      <c r="V97" s="823">
        <v>41</v>
      </c>
      <c r="W97" s="54">
        <v>2</v>
      </c>
      <c r="X97" s="184">
        <v>44</v>
      </c>
      <c r="Y97" s="184">
        <v>53.2</v>
      </c>
      <c r="Z97" s="823">
        <v>25</v>
      </c>
      <c r="AA97" s="54"/>
      <c r="AB97" s="184"/>
      <c r="AC97" s="826">
        <v>56.47</v>
      </c>
      <c r="AD97" s="823">
        <v>43</v>
      </c>
      <c r="AE97" s="188">
        <f t="shared" si="1"/>
        <v>255</v>
      </c>
      <c r="AF97" s="176"/>
    </row>
    <row r="98" spans="1:32" s="351" customFormat="1" ht="15" customHeight="1" x14ac:dyDescent="0.25">
      <c r="A98" s="74">
        <v>23</v>
      </c>
      <c r="B98" s="124" t="s">
        <v>158</v>
      </c>
      <c r="C98" s="868"/>
      <c r="D98" s="783"/>
      <c r="E98" s="968">
        <v>59.7</v>
      </c>
      <c r="F98" s="262">
        <v>54</v>
      </c>
      <c r="G98" s="868">
        <v>1</v>
      </c>
      <c r="H98" s="783">
        <v>69</v>
      </c>
      <c r="I98" s="424">
        <v>62.05</v>
      </c>
      <c r="J98" s="262">
        <v>9</v>
      </c>
      <c r="K98" s="701"/>
      <c r="L98" s="783"/>
      <c r="M98" s="424">
        <v>57.26</v>
      </c>
      <c r="N98" s="820">
        <v>40</v>
      </c>
      <c r="O98" s="701"/>
      <c r="P98" s="783"/>
      <c r="Q98" s="424">
        <v>56.19</v>
      </c>
      <c r="R98" s="820">
        <v>45</v>
      </c>
      <c r="S98" s="822"/>
      <c r="T98" s="184"/>
      <c r="U98" s="184">
        <v>54.32</v>
      </c>
      <c r="V98" s="823">
        <v>41</v>
      </c>
      <c r="W98" s="54"/>
      <c r="X98" s="184"/>
      <c r="Y98" s="184">
        <v>53.2</v>
      </c>
      <c r="Z98" s="823">
        <v>33</v>
      </c>
      <c r="AA98" s="54"/>
      <c r="AB98" s="184"/>
      <c r="AC98" s="826">
        <v>56.47</v>
      </c>
      <c r="AD98" s="823">
        <v>43</v>
      </c>
      <c r="AE98" s="188">
        <f t="shared" si="1"/>
        <v>265</v>
      </c>
      <c r="AF98" s="176"/>
    </row>
    <row r="99" spans="1:32" s="512" customFormat="1" ht="15" customHeight="1" x14ac:dyDescent="0.25">
      <c r="A99" s="74">
        <v>24</v>
      </c>
      <c r="B99" s="124" t="s">
        <v>143</v>
      </c>
      <c r="C99" s="868"/>
      <c r="D99" s="783"/>
      <c r="E99" s="968">
        <v>59.7</v>
      </c>
      <c r="F99" s="262">
        <v>54</v>
      </c>
      <c r="G99" s="868">
        <v>1</v>
      </c>
      <c r="H99" s="783">
        <v>58</v>
      </c>
      <c r="I99" s="424">
        <v>62.05</v>
      </c>
      <c r="J99" s="262">
        <v>21</v>
      </c>
      <c r="K99" s="701"/>
      <c r="L99" s="783"/>
      <c r="M99" s="424">
        <v>57.26</v>
      </c>
      <c r="N99" s="820">
        <v>40</v>
      </c>
      <c r="O99" s="819">
        <v>1</v>
      </c>
      <c r="P99" s="779">
        <v>64</v>
      </c>
      <c r="Q99" s="424">
        <v>56.19</v>
      </c>
      <c r="R99" s="823">
        <v>12</v>
      </c>
      <c r="S99" s="822"/>
      <c r="T99" s="184"/>
      <c r="U99" s="184">
        <v>54.32</v>
      </c>
      <c r="V99" s="823">
        <v>41</v>
      </c>
      <c r="W99" s="54"/>
      <c r="X99" s="184"/>
      <c r="Y99" s="184">
        <v>53.2</v>
      </c>
      <c r="Z99" s="823">
        <v>33</v>
      </c>
      <c r="AA99" s="54">
        <v>4</v>
      </c>
      <c r="AB99" s="184">
        <v>52</v>
      </c>
      <c r="AC99" s="826">
        <v>56.47</v>
      </c>
      <c r="AD99" s="823">
        <v>29</v>
      </c>
      <c r="AE99" s="188">
        <f t="shared" si="1"/>
        <v>230</v>
      </c>
      <c r="AF99" s="176"/>
    </row>
    <row r="100" spans="1:32" s="512" customFormat="1" ht="15" customHeight="1" x14ac:dyDescent="0.25">
      <c r="A100" s="74">
        <v>25</v>
      </c>
      <c r="B100" s="124" t="s">
        <v>51</v>
      </c>
      <c r="C100" s="868"/>
      <c r="D100" s="783"/>
      <c r="E100" s="968">
        <v>59.7</v>
      </c>
      <c r="F100" s="262">
        <v>54</v>
      </c>
      <c r="G100" s="868"/>
      <c r="H100" s="783"/>
      <c r="I100" s="424">
        <v>62.05</v>
      </c>
      <c r="J100" s="262">
        <v>35</v>
      </c>
      <c r="K100" s="701"/>
      <c r="L100" s="783"/>
      <c r="M100" s="424">
        <v>57.26</v>
      </c>
      <c r="N100" s="820">
        <v>40</v>
      </c>
      <c r="O100" s="701"/>
      <c r="P100" s="783"/>
      <c r="Q100" s="424">
        <v>56.19</v>
      </c>
      <c r="R100" s="820">
        <v>45</v>
      </c>
      <c r="S100" s="822">
        <v>2</v>
      </c>
      <c r="T100" s="184">
        <v>47.5</v>
      </c>
      <c r="U100" s="184">
        <v>54.32</v>
      </c>
      <c r="V100" s="823">
        <v>33</v>
      </c>
      <c r="W100" s="828"/>
      <c r="X100" s="184"/>
      <c r="Y100" s="184">
        <v>53.2</v>
      </c>
      <c r="Z100" s="823">
        <v>33</v>
      </c>
      <c r="AA100" s="54"/>
      <c r="AB100" s="184"/>
      <c r="AC100" s="826">
        <v>56.47</v>
      </c>
      <c r="AD100" s="823">
        <v>43</v>
      </c>
      <c r="AE100" s="188">
        <f t="shared" si="1"/>
        <v>283</v>
      </c>
      <c r="AF100" s="176"/>
    </row>
    <row r="101" spans="1:32" ht="15" customHeight="1" x14ac:dyDescent="0.25">
      <c r="A101" s="74">
        <v>26</v>
      </c>
      <c r="B101" s="124" t="s">
        <v>12</v>
      </c>
      <c r="C101" s="868"/>
      <c r="D101" s="783"/>
      <c r="E101" s="968">
        <v>59.7</v>
      </c>
      <c r="F101" s="262">
        <v>54</v>
      </c>
      <c r="G101" s="868"/>
      <c r="H101" s="783"/>
      <c r="I101" s="424">
        <v>62.05</v>
      </c>
      <c r="J101" s="262">
        <v>35</v>
      </c>
      <c r="K101" s="701"/>
      <c r="L101" s="783"/>
      <c r="M101" s="424">
        <v>57.26</v>
      </c>
      <c r="N101" s="820">
        <v>40</v>
      </c>
      <c r="O101" s="701">
        <v>1</v>
      </c>
      <c r="P101" s="783">
        <v>51</v>
      </c>
      <c r="Q101" s="424">
        <v>56.19</v>
      </c>
      <c r="R101" s="820">
        <v>32</v>
      </c>
      <c r="S101" s="822">
        <v>2</v>
      </c>
      <c r="T101" s="184">
        <v>49.5</v>
      </c>
      <c r="U101" s="184">
        <v>54.32</v>
      </c>
      <c r="V101" s="823">
        <v>30</v>
      </c>
      <c r="W101" s="822"/>
      <c r="X101" s="824"/>
      <c r="Y101" s="184">
        <v>53.2</v>
      </c>
      <c r="Z101" s="823">
        <v>33</v>
      </c>
      <c r="AA101" s="54"/>
      <c r="AB101" s="184"/>
      <c r="AC101" s="826">
        <v>56.47</v>
      </c>
      <c r="AD101" s="823">
        <v>43</v>
      </c>
      <c r="AE101" s="188">
        <f t="shared" si="1"/>
        <v>267</v>
      </c>
      <c r="AF101" s="176"/>
    </row>
    <row r="102" spans="1:32" s="512" customFormat="1" ht="15" customHeight="1" x14ac:dyDescent="0.25">
      <c r="A102" s="78">
        <v>27</v>
      </c>
      <c r="B102" s="124" t="s">
        <v>8</v>
      </c>
      <c r="C102" s="868"/>
      <c r="D102" s="783"/>
      <c r="E102" s="968">
        <v>59.7</v>
      </c>
      <c r="F102" s="262">
        <v>54</v>
      </c>
      <c r="G102" s="868"/>
      <c r="H102" s="783"/>
      <c r="I102" s="424">
        <v>62.05</v>
      </c>
      <c r="J102" s="262">
        <v>35</v>
      </c>
      <c r="K102" s="701">
        <v>1</v>
      </c>
      <c r="L102" s="783">
        <v>62</v>
      </c>
      <c r="M102" s="424">
        <v>57.26</v>
      </c>
      <c r="N102" s="820">
        <v>16</v>
      </c>
      <c r="O102" s="701"/>
      <c r="P102" s="783"/>
      <c r="Q102" s="424">
        <v>56.19</v>
      </c>
      <c r="R102" s="820">
        <v>45</v>
      </c>
      <c r="S102" s="822">
        <v>2</v>
      </c>
      <c r="T102" s="184">
        <v>39</v>
      </c>
      <c r="U102" s="184">
        <v>54.32</v>
      </c>
      <c r="V102" s="823">
        <v>37</v>
      </c>
      <c r="W102" s="822">
        <v>1</v>
      </c>
      <c r="X102" s="824">
        <v>51</v>
      </c>
      <c r="Y102" s="184">
        <v>53.2</v>
      </c>
      <c r="Z102" s="823">
        <v>23</v>
      </c>
      <c r="AA102" s="54">
        <v>1</v>
      </c>
      <c r="AB102" s="184">
        <v>44</v>
      </c>
      <c r="AC102" s="826">
        <v>56.47</v>
      </c>
      <c r="AD102" s="823">
        <v>38</v>
      </c>
      <c r="AE102" s="270">
        <f t="shared" si="1"/>
        <v>248</v>
      </c>
      <c r="AF102" s="176"/>
    </row>
    <row r="103" spans="1:32" s="512" customFormat="1" ht="15" customHeight="1" x14ac:dyDescent="0.25">
      <c r="A103" s="78">
        <v>28</v>
      </c>
      <c r="B103" s="124" t="s">
        <v>4</v>
      </c>
      <c r="C103" s="868"/>
      <c r="D103" s="783"/>
      <c r="E103" s="968">
        <v>59.7</v>
      </c>
      <c r="F103" s="262">
        <v>54</v>
      </c>
      <c r="G103" s="868"/>
      <c r="H103" s="783"/>
      <c r="I103" s="424">
        <v>62.05</v>
      </c>
      <c r="J103" s="262">
        <v>35</v>
      </c>
      <c r="K103" s="701"/>
      <c r="L103" s="783"/>
      <c r="M103" s="424">
        <v>57.26</v>
      </c>
      <c r="N103" s="820">
        <v>40</v>
      </c>
      <c r="O103" s="701"/>
      <c r="P103" s="783"/>
      <c r="Q103" s="424">
        <v>56.19</v>
      </c>
      <c r="R103" s="820">
        <v>45</v>
      </c>
      <c r="S103" s="822"/>
      <c r="T103" s="184"/>
      <c r="U103" s="184">
        <v>54.32</v>
      </c>
      <c r="V103" s="823">
        <v>41</v>
      </c>
      <c r="W103" s="822">
        <v>2</v>
      </c>
      <c r="X103" s="824">
        <v>41</v>
      </c>
      <c r="Y103" s="184">
        <v>53.2</v>
      </c>
      <c r="Z103" s="823">
        <v>28</v>
      </c>
      <c r="AA103" s="54"/>
      <c r="AB103" s="184"/>
      <c r="AC103" s="826">
        <v>56.47</v>
      </c>
      <c r="AD103" s="823">
        <v>43</v>
      </c>
      <c r="AE103" s="270">
        <f t="shared" si="1"/>
        <v>286</v>
      </c>
      <c r="AF103" s="176"/>
    </row>
    <row r="104" spans="1:32" s="512" customFormat="1" ht="15" customHeight="1" x14ac:dyDescent="0.25">
      <c r="A104" s="78">
        <v>29</v>
      </c>
      <c r="B104" s="124" t="s">
        <v>1</v>
      </c>
      <c r="C104" s="868"/>
      <c r="D104" s="783"/>
      <c r="E104" s="968">
        <v>59.7</v>
      </c>
      <c r="F104" s="262">
        <v>54</v>
      </c>
      <c r="G104" s="868">
        <v>1</v>
      </c>
      <c r="H104" s="783">
        <v>57</v>
      </c>
      <c r="I104" s="424">
        <v>62.05</v>
      </c>
      <c r="J104" s="262">
        <v>23</v>
      </c>
      <c r="K104" s="701"/>
      <c r="L104" s="783"/>
      <c r="M104" s="424">
        <v>57.26</v>
      </c>
      <c r="N104" s="820">
        <v>40</v>
      </c>
      <c r="O104" s="701"/>
      <c r="P104" s="783"/>
      <c r="Q104" s="424">
        <v>56.19</v>
      </c>
      <c r="R104" s="820">
        <v>45</v>
      </c>
      <c r="S104" s="822">
        <v>1</v>
      </c>
      <c r="T104" s="184">
        <v>43</v>
      </c>
      <c r="U104" s="184">
        <v>54.32</v>
      </c>
      <c r="V104" s="823">
        <v>36</v>
      </c>
      <c r="W104" s="822"/>
      <c r="X104" s="824"/>
      <c r="Y104" s="184">
        <v>53.2</v>
      </c>
      <c r="Z104" s="823">
        <v>33</v>
      </c>
      <c r="AA104" s="54"/>
      <c r="AB104" s="184"/>
      <c r="AC104" s="826">
        <v>56.47</v>
      </c>
      <c r="AD104" s="823">
        <v>43</v>
      </c>
      <c r="AE104" s="270">
        <f t="shared" si="1"/>
        <v>274</v>
      </c>
      <c r="AF104" s="176"/>
    </row>
    <row r="105" spans="1:32" s="512" customFormat="1" ht="15" customHeight="1" x14ac:dyDescent="0.25">
      <c r="A105" s="78">
        <v>30</v>
      </c>
      <c r="B105" s="124" t="s">
        <v>110</v>
      </c>
      <c r="C105" s="868"/>
      <c r="D105" s="783"/>
      <c r="E105" s="968">
        <v>59.7</v>
      </c>
      <c r="F105" s="262">
        <v>54</v>
      </c>
      <c r="G105" s="868"/>
      <c r="H105" s="424"/>
      <c r="I105" s="424">
        <v>62.05</v>
      </c>
      <c r="J105" s="262">
        <v>35</v>
      </c>
      <c r="K105" s="701">
        <v>1</v>
      </c>
      <c r="L105" s="783">
        <v>63</v>
      </c>
      <c r="M105" s="424">
        <v>57.26</v>
      </c>
      <c r="N105" s="820">
        <v>14</v>
      </c>
      <c r="O105" s="701">
        <v>2</v>
      </c>
      <c r="P105" s="783">
        <v>47</v>
      </c>
      <c r="Q105" s="424">
        <v>56.19</v>
      </c>
      <c r="R105" s="820">
        <v>34</v>
      </c>
      <c r="S105" s="822"/>
      <c r="T105" s="184"/>
      <c r="U105" s="184">
        <v>54.32</v>
      </c>
      <c r="V105" s="823">
        <v>41</v>
      </c>
      <c r="W105" s="822"/>
      <c r="X105" s="824"/>
      <c r="Y105" s="184">
        <v>53.2</v>
      </c>
      <c r="Z105" s="823">
        <v>33</v>
      </c>
      <c r="AA105" s="54"/>
      <c r="AB105" s="184"/>
      <c r="AC105" s="826">
        <v>56.47</v>
      </c>
      <c r="AD105" s="823">
        <v>43</v>
      </c>
      <c r="AE105" s="270">
        <f t="shared" si="1"/>
        <v>254</v>
      </c>
      <c r="AF105" s="176"/>
    </row>
    <row r="106" spans="1:32" s="512" customFormat="1" ht="15" customHeight="1" thickBot="1" x14ac:dyDescent="0.3">
      <c r="A106" s="78">
        <v>31</v>
      </c>
      <c r="B106" s="696" t="s">
        <v>111</v>
      </c>
      <c r="C106" s="943"/>
      <c r="D106" s="972"/>
      <c r="E106" s="973">
        <v>59.7</v>
      </c>
      <c r="F106" s="944">
        <v>54</v>
      </c>
      <c r="G106" s="868"/>
      <c r="H106" s="424"/>
      <c r="I106" s="424">
        <v>62.05</v>
      </c>
      <c r="J106" s="262">
        <v>35</v>
      </c>
      <c r="K106" s="701"/>
      <c r="L106" s="424"/>
      <c r="M106" s="424">
        <v>57.26</v>
      </c>
      <c r="N106" s="820">
        <v>40</v>
      </c>
      <c r="O106" s="701">
        <v>1</v>
      </c>
      <c r="P106" s="783">
        <v>52</v>
      </c>
      <c r="Q106" s="424">
        <v>56.19</v>
      </c>
      <c r="R106" s="820">
        <v>31</v>
      </c>
      <c r="S106" s="822"/>
      <c r="T106" s="184"/>
      <c r="U106" s="184">
        <v>54.32</v>
      </c>
      <c r="V106" s="823">
        <v>41</v>
      </c>
      <c r="W106" s="822"/>
      <c r="X106" s="824"/>
      <c r="Y106" s="184">
        <v>53.2</v>
      </c>
      <c r="Z106" s="823">
        <v>33</v>
      </c>
      <c r="AA106" s="54"/>
      <c r="AB106" s="184"/>
      <c r="AC106" s="826">
        <v>56.47</v>
      </c>
      <c r="AD106" s="823">
        <v>43</v>
      </c>
      <c r="AE106" s="270">
        <f t="shared" si="1"/>
        <v>277</v>
      </c>
      <c r="AF106" s="176"/>
    </row>
    <row r="107" spans="1:32" s="208" customFormat="1" ht="15" customHeight="1" thickBot="1" x14ac:dyDescent="0.3">
      <c r="A107" s="451"/>
      <c r="B107" s="462" t="s">
        <v>124</v>
      </c>
      <c r="C107" s="463">
        <f>SUM(C108:C117)</f>
        <v>9</v>
      </c>
      <c r="D107" s="464">
        <f>AVERAGE(D108:D117)</f>
        <v>60.45</v>
      </c>
      <c r="E107" s="974">
        <v>59.7</v>
      </c>
      <c r="F107" s="465"/>
      <c r="G107" s="463">
        <f>SUM(G108:G117)</f>
        <v>5</v>
      </c>
      <c r="H107" s="464">
        <f>AVERAGE(H108:H117)</f>
        <v>59.166666666666664</v>
      </c>
      <c r="I107" s="211">
        <v>62.05</v>
      </c>
      <c r="J107" s="465"/>
      <c r="K107" s="463">
        <f>SUM(K108:K117)</f>
        <v>6</v>
      </c>
      <c r="L107" s="211">
        <f>AVERAGE(L108:L117)</f>
        <v>62.75</v>
      </c>
      <c r="M107" s="670">
        <v>57.26</v>
      </c>
      <c r="N107" s="465"/>
      <c r="O107" s="463">
        <f>SUM(O108:O117)</f>
        <v>5</v>
      </c>
      <c r="P107" s="464">
        <f>AVERAGE(P108:P117)</f>
        <v>60</v>
      </c>
      <c r="Q107" s="211">
        <v>56.19</v>
      </c>
      <c r="R107" s="465"/>
      <c r="S107" s="443">
        <f>SUM(S108:S117)</f>
        <v>5</v>
      </c>
      <c r="T107" s="434">
        <f>AVERAGE(T108:T117)</f>
        <v>56.5</v>
      </c>
      <c r="U107" s="434">
        <v>54.32</v>
      </c>
      <c r="V107" s="455"/>
      <c r="W107" s="443">
        <f>SUM(W108:W117)</f>
        <v>0</v>
      </c>
      <c r="X107" s="435">
        <v>0</v>
      </c>
      <c r="Y107" s="434">
        <v>53.2</v>
      </c>
      <c r="Z107" s="455"/>
      <c r="AA107" s="460">
        <f>SUM(AA108:AA117)</f>
        <v>8</v>
      </c>
      <c r="AB107" s="434">
        <f>AVERAGE(AB108:AB117)</f>
        <v>58.957499999999996</v>
      </c>
      <c r="AC107" s="436">
        <v>56.47</v>
      </c>
      <c r="AD107" s="455"/>
      <c r="AE107" s="457"/>
      <c r="AF107" s="176"/>
    </row>
    <row r="108" spans="1:32" ht="15" customHeight="1" x14ac:dyDescent="0.25">
      <c r="A108" s="79">
        <v>1</v>
      </c>
      <c r="B108" s="681" t="s">
        <v>156</v>
      </c>
      <c r="C108" s="874">
        <v>2</v>
      </c>
      <c r="D108" s="893">
        <v>82.5</v>
      </c>
      <c r="E108" s="975">
        <v>59.7</v>
      </c>
      <c r="F108" s="875">
        <v>7</v>
      </c>
      <c r="G108" s="874">
        <v>2</v>
      </c>
      <c r="H108" s="893">
        <v>78</v>
      </c>
      <c r="I108" s="811">
        <v>62.05</v>
      </c>
      <c r="J108" s="875">
        <v>5</v>
      </c>
      <c r="K108" s="616"/>
      <c r="L108" s="610"/>
      <c r="M108" s="430">
        <v>57.26</v>
      </c>
      <c r="N108" s="820">
        <v>40</v>
      </c>
      <c r="O108" s="695"/>
      <c r="P108" s="430"/>
      <c r="Q108" s="430">
        <v>56.19</v>
      </c>
      <c r="R108" s="820">
        <v>45</v>
      </c>
      <c r="S108" s="822"/>
      <c r="T108" s="184"/>
      <c r="U108" s="184">
        <v>54.32</v>
      </c>
      <c r="V108" s="823">
        <v>41</v>
      </c>
      <c r="W108" s="54"/>
      <c r="X108" s="184"/>
      <c r="Y108" s="184">
        <v>53.2</v>
      </c>
      <c r="Z108" s="823">
        <v>33</v>
      </c>
      <c r="AA108" s="54"/>
      <c r="AB108" s="184"/>
      <c r="AC108" s="826">
        <v>56.47</v>
      </c>
      <c r="AD108" s="823">
        <v>43</v>
      </c>
      <c r="AE108" s="187">
        <f t="shared" si="1"/>
        <v>214</v>
      </c>
      <c r="AF108" s="176"/>
    </row>
    <row r="109" spans="1:32" ht="15" customHeight="1" x14ac:dyDescent="0.25">
      <c r="A109" s="74">
        <v>2</v>
      </c>
      <c r="B109" s="682" t="s">
        <v>166</v>
      </c>
      <c r="C109" s="876">
        <v>2</v>
      </c>
      <c r="D109" s="894">
        <v>65.5</v>
      </c>
      <c r="E109" s="976">
        <v>59.7</v>
      </c>
      <c r="F109" s="877">
        <v>18</v>
      </c>
      <c r="G109" s="876"/>
      <c r="H109" s="894"/>
      <c r="I109" s="812">
        <v>62.05</v>
      </c>
      <c r="J109" s="877">
        <v>35</v>
      </c>
      <c r="K109" s="819"/>
      <c r="L109" s="779"/>
      <c r="M109" s="430">
        <v>57.26</v>
      </c>
      <c r="N109" s="820">
        <v>40</v>
      </c>
      <c r="O109" s="819"/>
      <c r="P109" s="779"/>
      <c r="Q109" s="430">
        <v>56.19</v>
      </c>
      <c r="R109" s="823">
        <v>45</v>
      </c>
      <c r="S109" s="822"/>
      <c r="T109" s="184"/>
      <c r="U109" s="184">
        <v>54.32</v>
      </c>
      <c r="V109" s="823">
        <v>41</v>
      </c>
      <c r="W109" s="828"/>
      <c r="X109" s="184"/>
      <c r="Y109" s="184">
        <v>53.2</v>
      </c>
      <c r="Z109" s="823">
        <v>33</v>
      </c>
      <c r="AA109" s="54"/>
      <c r="AB109" s="184"/>
      <c r="AC109" s="826">
        <v>56.47</v>
      </c>
      <c r="AD109" s="823">
        <v>43</v>
      </c>
      <c r="AE109" s="188">
        <f t="shared" si="1"/>
        <v>255</v>
      </c>
      <c r="AF109" s="176"/>
    </row>
    <row r="110" spans="1:32" ht="15" customHeight="1" x14ac:dyDescent="0.25">
      <c r="A110" s="74">
        <v>3</v>
      </c>
      <c r="B110" s="219" t="s">
        <v>79</v>
      </c>
      <c r="C110" s="830">
        <v>4</v>
      </c>
      <c r="D110" s="836">
        <v>52.8</v>
      </c>
      <c r="E110" s="952">
        <v>59.7</v>
      </c>
      <c r="F110" s="267">
        <v>32</v>
      </c>
      <c r="G110" s="830"/>
      <c r="H110" s="836"/>
      <c r="I110" s="423">
        <v>62.05</v>
      </c>
      <c r="J110" s="267">
        <v>35</v>
      </c>
      <c r="K110" s="819"/>
      <c r="L110" s="779"/>
      <c r="M110" s="423">
        <v>57.26</v>
      </c>
      <c r="N110" s="820">
        <v>40</v>
      </c>
      <c r="O110" s="819"/>
      <c r="P110" s="779"/>
      <c r="Q110" s="423">
        <v>56.19</v>
      </c>
      <c r="R110" s="823">
        <v>45</v>
      </c>
      <c r="S110" s="822"/>
      <c r="T110" s="184"/>
      <c r="U110" s="184">
        <v>54.32</v>
      </c>
      <c r="V110" s="823">
        <v>41</v>
      </c>
      <c r="W110" s="828"/>
      <c r="X110" s="184"/>
      <c r="Y110" s="184">
        <v>53.2</v>
      </c>
      <c r="Z110" s="823">
        <v>33</v>
      </c>
      <c r="AA110" s="825">
        <v>3</v>
      </c>
      <c r="AB110" s="824">
        <v>55.33</v>
      </c>
      <c r="AC110" s="826">
        <v>56.47</v>
      </c>
      <c r="AD110" s="823">
        <v>23</v>
      </c>
      <c r="AE110" s="188">
        <f t="shared" si="1"/>
        <v>249</v>
      </c>
      <c r="AF110" s="176"/>
    </row>
    <row r="111" spans="1:32" s="351" customFormat="1" ht="15" customHeight="1" x14ac:dyDescent="0.25">
      <c r="A111" s="74">
        <v>4</v>
      </c>
      <c r="B111" s="125" t="s">
        <v>165</v>
      </c>
      <c r="C111" s="766">
        <v>1</v>
      </c>
      <c r="D111" s="767">
        <v>41</v>
      </c>
      <c r="E111" s="953">
        <v>59.7</v>
      </c>
      <c r="F111" s="263">
        <v>43</v>
      </c>
      <c r="G111" s="766"/>
      <c r="H111" s="425"/>
      <c r="I111" s="425">
        <v>62.05</v>
      </c>
      <c r="J111" s="263">
        <v>35</v>
      </c>
      <c r="K111" s="819"/>
      <c r="L111" s="779"/>
      <c r="M111" s="425">
        <v>57.26</v>
      </c>
      <c r="N111" s="820">
        <v>40</v>
      </c>
      <c r="O111" s="819"/>
      <c r="P111" s="779"/>
      <c r="Q111" s="425">
        <v>56.19</v>
      </c>
      <c r="R111" s="823">
        <v>45</v>
      </c>
      <c r="S111" s="822"/>
      <c r="T111" s="184"/>
      <c r="U111" s="184">
        <v>54.32</v>
      </c>
      <c r="V111" s="823">
        <v>41</v>
      </c>
      <c r="W111" s="828"/>
      <c r="X111" s="184"/>
      <c r="Y111" s="184">
        <v>53.2</v>
      </c>
      <c r="Z111" s="823">
        <v>33</v>
      </c>
      <c r="AA111" s="54"/>
      <c r="AB111" s="184"/>
      <c r="AC111" s="826">
        <v>56.47</v>
      </c>
      <c r="AD111" s="823">
        <v>43</v>
      </c>
      <c r="AE111" s="188">
        <f t="shared" si="1"/>
        <v>280</v>
      </c>
      <c r="AF111" s="176"/>
    </row>
    <row r="112" spans="1:32" ht="15" customHeight="1" x14ac:dyDescent="0.25">
      <c r="A112" s="74">
        <v>5</v>
      </c>
      <c r="B112" s="125" t="s">
        <v>148</v>
      </c>
      <c r="C112" s="766"/>
      <c r="D112" s="767"/>
      <c r="E112" s="953">
        <v>59.7</v>
      </c>
      <c r="F112" s="263">
        <v>54</v>
      </c>
      <c r="G112" s="766">
        <v>1</v>
      </c>
      <c r="H112" s="767">
        <v>37</v>
      </c>
      <c r="I112" s="425">
        <v>62.05</v>
      </c>
      <c r="J112" s="263">
        <v>33</v>
      </c>
      <c r="K112" s="780">
        <v>2</v>
      </c>
      <c r="L112" s="767">
        <v>64</v>
      </c>
      <c r="M112" s="425">
        <v>57.26</v>
      </c>
      <c r="N112" s="820">
        <v>11</v>
      </c>
      <c r="O112" s="780">
        <v>1</v>
      </c>
      <c r="P112" s="767">
        <v>40</v>
      </c>
      <c r="Q112" s="425">
        <v>56.19</v>
      </c>
      <c r="R112" s="820">
        <v>41</v>
      </c>
      <c r="S112" s="822">
        <v>2</v>
      </c>
      <c r="T112" s="824">
        <v>53</v>
      </c>
      <c r="U112" s="184">
        <v>54.32</v>
      </c>
      <c r="V112" s="823">
        <v>23</v>
      </c>
      <c r="W112" s="822"/>
      <c r="X112" s="184"/>
      <c r="Y112" s="184">
        <v>53.2</v>
      </c>
      <c r="Z112" s="823">
        <v>33</v>
      </c>
      <c r="AA112" s="825"/>
      <c r="AB112" s="824"/>
      <c r="AC112" s="826">
        <v>56.47</v>
      </c>
      <c r="AD112" s="823">
        <v>43</v>
      </c>
      <c r="AE112" s="188">
        <f t="shared" si="1"/>
        <v>238</v>
      </c>
      <c r="AF112" s="176"/>
    </row>
    <row r="113" spans="1:32" s="512" customFormat="1" ht="15" customHeight="1" x14ac:dyDescent="0.25">
      <c r="A113" s="78">
        <v>6</v>
      </c>
      <c r="B113" s="222" t="s">
        <v>114</v>
      </c>
      <c r="C113" s="850"/>
      <c r="D113" s="785"/>
      <c r="E113" s="961">
        <v>59.7</v>
      </c>
      <c r="F113" s="264">
        <v>54</v>
      </c>
      <c r="G113" s="850">
        <v>2</v>
      </c>
      <c r="H113" s="785">
        <v>62.5</v>
      </c>
      <c r="I113" s="426">
        <v>62.05</v>
      </c>
      <c r="J113" s="264">
        <v>19</v>
      </c>
      <c r="K113" s="851">
        <v>2</v>
      </c>
      <c r="L113" s="785">
        <v>48</v>
      </c>
      <c r="M113" s="426">
        <v>57.26</v>
      </c>
      <c r="N113" s="820">
        <v>32</v>
      </c>
      <c r="O113" s="851">
        <v>1</v>
      </c>
      <c r="P113" s="785">
        <v>87</v>
      </c>
      <c r="Q113" s="426">
        <v>56.19</v>
      </c>
      <c r="R113" s="820">
        <v>2</v>
      </c>
      <c r="S113" s="822">
        <v>1</v>
      </c>
      <c r="T113" s="824">
        <v>68</v>
      </c>
      <c r="U113" s="184">
        <v>54.32</v>
      </c>
      <c r="V113" s="823">
        <v>4</v>
      </c>
      <c r="W113" s="822"/>
      <c r="X113" s="184"/>
      <c r="Y113" s="184">
        <v>53.2</v>
      </c>
      <c r="Z113" s="823">
        <v>33</v>
      </c>
      <c r="AA113" s="825">
        <v>2</v>
      </c>
      <c r="AB113" s="824">
        <v>58.5</v>
      </c>
      <c r="AC113" s="826">
        <v>56.47</v>
      </c>
      <c r="AD113" s="823">
        <v>17</v>
      </c>
      <c r="AE113" s="270">
        <f t="shared" si="1"/>
        <v>161</v>
      </c>
      <c r="AF113" s="176"/>
    </row>
    <row r="114" spans="1:32" s="512" customFormat="1" ht="15" customHeight="1" x14ac:dyDescent="0.25">
      <c r="A114" s="78">
        <v>7</v>
      </c>
      <c r="B114" s="698" t="s">
        <v>127</v>
      </c>
      <c r="C114" s="878"/>
      <c r="D114" s="895"/>
      <c r="E114" s="977">
        <v>59.7</v>
      </c>
      <c r="F114" s="879">
        <v>54</v>
      </c>
      <c r="G114" s="878"/>
      <c r="H114" s="699"/>
      <c r="I114" s="699">
        <v>62.05</v>
      </c>
      <c r="J114" s="879">
        <v>35</v>
      </c>
      <c r="K114" s="880"/>
      <c r="L114" s="895"/>
      <c r="M114" s="699">
        <v>57.26</v>
      </c>
      <c r="N114" s="881">
        <v>40</v>
      </c>
      <c r="O114" s="880"/>
      <c r="P114" s="895"/>
      <c r="Q114" s="699">
        <v>56.19</v>
      </c>
      <c r="R114" s="881">
        <v>45</v>
      </c>
      <c r="S114" s="882"/>
      <c r="T114" s="883"/>
      <c r="U114" s="688">
        <v>54.32</v>
      </c>
      <c r="V114" s="884">
        <v>41</v>
      </c>
      <c r="W114" s="882"/>
      <c r="X114" s="688"/>
      <c r="Y114" s="688">
        <v>53.2</v>
      </c>
      <c r="Z114" s="884">
        <v>33</v>
      </c>
      <c r="AA114" s="885">
        <v>1</v>
      </c>
      <c r="AB114" s="883">
        <v>65</v>
      </c>
      <c r="AC114" s="886">
        <v>56.47</v>
      </c>
      <c r="AD114" s="884">
        <v>10</v>
      </c>
      <c r="AE114" s="270">
        <f t="shared" si="1"/>
        <v>258</v>
      </c>
      <c r="AF114" s="176"/>
    </row>
    <row r="115" spans="1:32" s="512" customFormat="1" ht="15" customHeight="1" x14ac:dyDescent="0.25">
      <c r="A115" s="78">
        <v>8</v>
      </c>
      <c r="B115" s="698" t="s">
        <v>74</v>
      </c>
      <c r="C115" s="878"/>
      <c r="D115" s="895"/>
      <c r="E115" s="977">
        <v>59.7</v>
      </c>
      <c r="F115" s="879">
        <v>54</v>
      </c>
      <c r="G115" s="878"/>
      <c r="H115" s="699"/>
      <c r="I115" s="699">
        <v>62.05</v>
      </c>
      <c r="J115" s="879">
        <v>35</v>
      </c>
      <c r="K115" s="880">
        <v>1</v>
      </c>
      <c r="L115" s="895">
        <v>47</v>
      </c>
      <c r="M115" s="699">
        <v>57.26</v>
      </c>
      <c r="N115" s="881">
        <v>34</v>
      </c>
      <c r="O115" s="880">
        <v>3</v>
      </c>
      <c r="P115" s="895">
        <v>53</v>
      </c>
      <c r="Q115" s="699">
        <v>56.19</v>
      </c>
      <c r="R115" s="881">
        <v>28</v>
      </c>
      <c r="S115" s="882">
        <v>1</v>
      </c>
      <c r="T115" s="883">
        <v>68</v>
      </c>
      <c r="U115" s="688">
        <v>54.32</v>
      </c>
      <c r="V115" s="884">
        <v>5</v>
      </c>
      <c r="W115" s="882"/>
      <c r="X115" s="688"/>
      <c r="Y115" s="688">
        <v>53.2</v>
      </c>
      <c r="Z115" s="884">
        <v>33</v>
      </c>
      <c r="AA115" s="885">
        <v>2</v>
      </c>
      <c r="AB115" s="883">
        <v>57</v>
      </c>
      <c r="AC115" s="886">
        <v>56.47</v>
      </c>
      <c r="AD115" s="884">
        <v>20</v>
      </c>
      <c r="AE115" s="270">
        <f t="shared" si="1"/>
        <v>209</v>
      </c>
      <c r="AF115" s="176"/>
    </row>
    <row r="116" spans="1:32" s="512" customFormat="1" ht="15" customHeight="1" x14ac:dyDescent="0.25">
      <c r="A116" s="78">
        <v>9</v>
      </c>
      <c r="B116" s="698" t="s">
        <v>149</v>
      </c>
      <c r="C116" s="878"/>
      <c r="D116" s="895"/>
      <c r="E116" s="977">
        <v>59.7</v>
      </c>
      <c r="F116" s="879">
        <v>54</v>
      </c>
      <c r="G116" s="878"/>
      <c r="H116" s="699"/>
      <c r="I116" s="699">
        <v>62.05</v>
      </c>
      <c r="J116" s="879">
        <v>35</v>
      </c>
      <c r="K116" s="880">
        <v>1</v>
      </c>
      <c r="L116" s="895">
        <v>92</v>
      </c>
      <c r="M116" s="699">
        <v>57.26</v>
      </c>
      <c r="N116" s="881">
        <v>1</v>
      </c>
      <c r="O116" s="880"/>
      <c r="P116" s="699"/>
      <c r="Q116" s="699">
        <v>56.19</v>
      </c>
      <c r="R116" s="881">
        <v>45</v>
      </c>
      <c r="S116" s="882"/>
      <c r="T116" s="883"/>
      <c r="U116" s="688">
        <v>54.32</v>
      </c>
      <c r="V116" s="884">
        <v>41</v>
      </c>
      <c r="W116" s="882"/>
      <c r="X116" s="688"/>
      <c r="Y116" s="688">
        <v>53.2</v>
      </c>
      <c r="Z116" s="884">
        <v>33</v>
      </c>
      <c r="AA116" s="885"/>
      <c r="AB116" s="883"/>
      <c r="AC116" s="886">
        <v>56.47</v>
      </c>
      <c r="AD116" s="884">
        <v>43</v>
      </c>
      <c r="AE116" s="1270">
        <f>N116+R116+V116+Z116+AD116+J116+F116</f>
        <v>252</v>
      </c>
      <c r="AF116" s="176"/>
    </row>
    <row r="117" spans="1:32" ht="15" customHeight="1" thickBot="1" x14ac:dyDescent="0.3">
      <c r="A117" s="84">
        <v>10</v>
      </c>
      <c r="B117" s="700" t="s">
        <v>50</v>
      </c>
      <c r="C117" s="945"/>
      <c r="D117" s="978"/>
      <c r="E117" s="979">
        <v>59.7</v>
      </c>
      <c r="F117" s="946">
        <v>54</v>
      </c>
      <c r="G117" s="887"/>
      <c r="H117" s="467"/>
      <c r="I117" s="467">
        <v>62.05</v>
      </c>
      <c r="J117" s="747">
        <v>35</v>
      </c>
      <c r="K117" s="888"/>
      <c r="L117" s="467"/>
      <c r="M117" s="467">
        <v>57.26</v>
      </c>
      <c r="N117" s="889">
        <v>40</v>
      </c>
      <c r="O117" s="888"/>
      <c r="P117" s="467"/>
      <c r="Q117" s="467">
        <v>56.19</v>
      </c>
      <c r="R117" s="889">
        <v>45</v>
      </c>
      <c r="S117" s="890">
        <v>1</v>
      </c>
      <c r="T117" s="623">
        <v>37</v>
      </c>
      <c r="U117" s="623">
        <v>54.32</v>
      </c>
      <c r="V117" s="891">
        <v>39</v>
      </c>
      <c r="W117" s="65"/>
      <c r="X117" s="623"/>
      <c r="Y117" s="623">
        <v>53.2</v>
      </c>
      <c r="Z117" s="891">
        <v>33</v>
      </c>
      <c r="AA117" s="65"/>
      <c r="AB117" s="623"/>
      <c r="AC117" s="892">
        <v>56.47</v>
      </c>
      <c r="AD117" s="891">
        <v>43</v>
      </c>
      <c r="AE117" s="981">
        <f>N117+R117+V117+Z117+AD117+J117+F117</f>
        <v>289</v>
      </c>
      <c r="AF117" s="176"/>
    </row>
    <row r="118" spans="1:32" ht="15" customHeight="1" x14ac:dyDescent="0.25">
      <c r="A118" s="352" t="s">
        <v>138</v>
      </c>
      <c r="B118" s="181"/>
      <c r="C118" s="181"/>
      <c r="D118" s="461">
        <f>$D$4</f>
        <v>57.183962264150949</v>
      </c>
      <c r="E118" s="461"/>
      <c r="F118" s="181"/>
      <c r="G118" s="181"/>
      <c r="H118" s="461">
        <f>$H$4</f>
        <v>62.04901960784315</v>
      </c>
      <c r="I118" s="181"/>
      <c r="J118" s="181"/>
      <c r="K118" s="181"/>
      <c r="L118" s="461">
        <f>$L$4</f>
        <v>59.012820512820511</v>
      </c>
      <c r="M118" s="181"/>
      <c r="N118" s="181"/>
      <c r="O118" s="181"/>
      <c r="P118" s="461">
        <f>$P$4</f>
        <v>57.327272727272728</v>
      </c>
      <c r="Q118" s="181"/>
      <c r="R118" s="181"/>
      <c r="S118" s="73"/>
      <c r="T118" s="182">
        <f>$T$4</f>
        <v>54.839583333333337</v>
      </c>
      <c r="U118" s="182"/>
      <c r="V118" s="182"/>
      <c r="W118" s="182"/>
      <c r="X118" s="182">
        <f>$X$4</f>
        <v>55.975446428571431</v>
      </c>
      <c r="Y118" s="182"/>
      <c r="Z118" s="182"/>
      <c r="AA118" s="182"/>
      <c r="AB118" s="182">
        <f>AVERAGE(AB7:AB14,AB16:AB27,AB29:AB43,AB45:AB60,AB62:AB74,AB76:AB106,AB108:AB117)</f>
        <v>57.800476190476189</v>
      </c>
      <c r="AC118" s="73"/>
      <c r="AD118" s="73"/>
      <c r="AE118" s="73"/>
    </row>
    <row r="119" spans="1:32" x14ac:dyDescent="0.25">
      <c r="A119" s="353" t="s">
        <v>139</v>
      </c>
      <c r="D119" s="350">
        <v>59.7</v>
      </c>
      <c r="H119" s="19">
        <v>62.05</v>
      </c>
      <c r="L119" s="19">
        <v>57.26</v>
      </c>
      <c r="P119" s="19">
        <v>56.19</v>
      </c>
      <c r="Q119" s="19"/>
      <c r="R119" s="19"/>
      <c r="S119" s="19"/>
      <c r="T119" s="19">
        <v>54.32</v>
      </c>
      <c r="U119" s="19"/>
      <c r="V119" s="19"/>
      <c r="W119" s="19"/>
      <c r="X119" s="350">
        <v>53.2</v>
      </c>
      <c r="Y119" s="19"/>
      <c r="Z119" s="19"/>
      <c r="AA119" s="19"/>
      <c r="AB119" s="19">
        <v>56.47</v>
      </c>
    </row>
    <row r="120" spans="1:32" x14ac:dyDescent="0.25">
      <c r="AB120" s="183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119">
    <cfRule type="cellIs" dxfId="128" priority="484" stopIfTrue="1" operator="equal">
      <formula>$AB$118</formula>
    </cfRule>
    <cfRule type="containsBlanks" dxfId="127" priority="485" stopIfTrue="1">
      <formula>LEN(TRIM(AB4))=0</formula>
    </cfRule>
    <cfRule type="cellIs" dxfId="126" priority="486" stopIfTrue="1" operator="between">
      <formula>$AB$118</formula>
      <formula>50</formula>
    </cfRule>
    <cfRule type="cellIs" dxfId="125" priority="487" stopIfTrue="1" operator="between">
      <formula>75</formula>
      <formula>$AB$118</formula>
    </cfRule>
    <cfRule type="cellIs" dxfId="124" priority="488" stopIfTrue="1" operator="greaterThanOrEqual">
      <formula>75</formula>
    </cfRule>
    <cfRule type="cellIs" dxfId="123" priority="489" stopIfTrue="1" operator="lessThan">
      <formula>50</formula>
    </cfRule>
  </conditionalFormatting>
  <conditionalFormatting sqref="X4:X119">
    <cfRule type="cellIs" dxfId="122" priority="496" stopIfTrue="1" operator="equal">
      <formula>$X$118</formula>
    </cfRule>
    <cfRule type="containsBlanks" dxfId="121" priority="497" stopIfTrue="1">
      <formula>LEN(TRIM(X4))=0</formula>
    </cfRule>
    <cfRule type="cellIs" dxfId="120" priority="498" stopIfTrue="1" operator="lessThan">
      <formula>50</formula>
    </cfRule>
    <cfRule type="cellIs" dxfId="119" priority="499" stopIfTrue="1" operator="between">
      <formula>$X$118</formula>
      <formula>50</formula>
    </cfRule>
    <cfRule type="cellIs" dxfId="118" priority="500" stopIfTrue="1" operator="between">
      <formula>75</formula>
      <formula>$X$118</formula>
    </cfRule>
    <cfRule type="cellIs" dxfId="117" priority="501" stopIfTrue="1" operator="greaterThanOrEqual">
      <formula>75</formula>
    </cfRule>
  </conditionalFormatting>
  <conditionalFormatting sqref="T4:T119">
    <cfRule type="cellIs" dxfId="116" priority="508" stopIfTrue="1" operator="equal">
      <formula>$T$118</formula>
    </cfRule>
    <cfRule type="containsBlanks" dxfId="115" priority="509" stopIfTrue="1">
      <formula>LEN(TRIM(T4))=0</formula>
    </cfRule>
    <cfRule type="cellIs" dxfId="114" priority="510" stopIfTrue="1" operator="lessThan">
      <formula>50</formula>
    </cfRule>
    <cfRule type="cellIs" dxfId="113" priority="511" stopIfTrue="1" operator="between">
      <formula>$T$118</formula>
      <formula>50</formula>
    </cfRule>
    <cfRule type="cellIs" dxfId="112" priority="512" stopIfTrue="1" operator="between">
      <formula>75</formula>
      <formula>$T$118</formula>
    </cfRule>
    <cfRule type="cellIs" dxfId="111" priority="513" stopIfTrue="1" operator="greaterThanOrEqual">
      <formula>75</formula>
    </cfRule>
  </conditionalFormatting>
  <conditionalFormatting sqref="P4:P119">
    <cfRule type="cellIs" dxfId="110" priority="520" stopIfTrue="1" operator="equal">
      <formula>$P$118</formula>
    </cfRule>
    <cfRule type="containsBlanks" dxfId="109" priority="521" stopIfTrue="1">
      <formula>LEN(TRIM(P4))=0</formula>
    </cfRule>
    <cfRule type="cellIs" dxfId="108" priority="522" stopIfTrue="1" operator="lessThan">
      <formula>50</formula>
    </cfRule>
    <cfRule type="cellIs" dxfId="107" priority="523" stopIfTrue="1" operator="greaterThanOrEqual">
      <formula>75</formula>
    </cfRule>
    <cfRule type="cellIs" dxfId="106" priority="524" stopIfTrue="1" operator="between">
      <formula>$P$118</formula>
      <formula>50</formula>
    </cfRule>
    <cfRule type="cellIs" dxfId="105" priority="525" stopIfTrue="1" operator="between">
      <formula>75</formula>
      <formula>$P$118</formula>
    </cfRule>
  </conditionalFormatting>
  <conditionalFormatting sqref="L4:L119">
    <cfRule type="containsBlanks" dxfId="104" priority="532" stopIfTrue="1">
      <formula>LEN(TRIM(L4))=0</formula>
    </cfRule>
    <cfRule type="cellIs" dxfId="103" priority="533" stopIfTrue="1" operator="equal">
      <formula>$L$118</formula>
    </cfRule>
    <cfRule type="cellIs" dxfId="102" priority="534" stopIfTrue="1" operator="lessThan">
      <formula>50</formula>
    </cfRule>
    <cfRule type="cellIs" dxfId="101" priority="535" stopIfTrue="1" operator="greaterThanOrEqual">
      <formula>75</formula>
    </cfRule>
    <cfRule type="cellIs" dxfId="100" priority="536" stopIfTrue="1" operator="between">
      <formula>$L$118</formula>
      <formula>50</formula>
    </cfRule>
    <cfRule type="cellIs" dxfId="99" priority="537" stopIfTrue="1" operator="between">
      <formula>$L$118</formula>
      <formula>75</formula>
    </cfRule>
  </conditionalFormatting>
  <conditionalFormatting sqref="H4:H119">
    <cfRule type="cellIs" dxfId="98" priority="7" operator="between">
      <formula>$H$118</formula>
      <formula>62.05</formula>
    </cfRule>
    <cfRule type="containsBlanks" dxfId="97" priority="8">
      <formula>LEN(TRIM(H4))=0</formula>
    </cfRule>
    <cfRule type="cellIs" dxfId="96" priority="9" operator="lessThan">
      <formula>50</formula>
    </cfRule>
    <cfRule type="cellIs" dxfId="95" priority="10" operator="between">
      <formula>$H$118</formula>
      <formula>50</formula>
    </cfRule>
    <cfRule type="cellIs" dxfId="94" priority="11" operator="between">
      <formula>75</formula>
      <formula>$H$118</formula>
    </cfRule>
    <cfRule type="cellIs" dxfId="93" priority="12" operator="greaterThanOrEqual">
      <formula>75</formula>
    </cfRule>
  </conditionalFormatting>
  <conditionalFormatting sqref="D4:D119">
    <cfRule type="cellIs" dxfId="92" priority="1" operator="equal">
      <formula>$D$118</formula>
    </cfRule>
    <cfRule type="containsBlanks" dxfId="91" priority="2">
      <formula>LEN(TRIM(D4))=0</formula>
    </cfRule>
    <cfRule type="cellIs" dxfId="90" priority="3" operator="lessThan">
      <formula>50</formula>
    </cfRule>
    <cfRule type="cellIs" dxfId="89" priority="4" operator="between">
      <formula>$D$118</formula>
      <formula>50</formula>
    </cfRule>
    <cfRule type="cellIs" dxfId="88" priority="5" operator="between">
      <formula>75</formula>
      <formula>$D$118</formula>
    </cfRule>
    <cfRule type="cellIs" dxfId="87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42578125" bestFit="1" customWidth="1"/>
    <col min="2" max="2" width="18.7109375" style="512" customWidth="1"/>
    <col min="3" max="3" width="31.7109375" style="512" customWidth="1"/>
    <col min="4" max="5" width="7.7109375" style="512" customWidth="1"/>
    <col min="6" max="6" width="18.7109375" style="512" customWidth="1"/>
    <col min="7" max="7" width="31.7109375" style="512" customWidth="1"/>
    <col min="8" max="9" width="7.7109375" style="512" customWidth="1"/>
    <col min="10" max="10" width="18.7109375" style="512" customWidth="1"/>
    <col min="11" max="11" width="31.7109375" style="512" customWidth="1"/>
    <col min="12" max="13" width="7.7109375" style="512" customWidth="1"/>
    <col min="14" max="14" width="18.7109375" style="208" customWidth="1"/>
    <col min="15" max="15" width="30" style="208" customWidth="1"/>
    <col min="16" max="17" width="7.7109375" style="208" customWidth="1"/>
    <col min="18" max="18" width="18.7109375" customWidth="1"/>
    <col min="19" max="19" width="29.85546875" customWidth="1"/>
    <col min="20" max="21" width="7.7109375" customWidth="1"/>
    <col min="22" max="22" width="18.7109375" customWidth="1"/>
    <col min="23" max="23" width="29.85546875" customWidth="1"/>
    <col min="24" max="25" width="7.7109375" customWidth="1"/>
    <col min="26" max="26" width="18.7109375" customWidth="1"/>
    <col min="27" max="27" width="29.85546875" customWidth="1"/>
    <col min="28" max="29" width="7.7109375" customWidth="1"/>
  </cols>
  <sheetData>
    <row r="1" spans="1:36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E1" s="362"/>
      <c r="AF1" s="120" t="s">
        <v>98</v>
      </c>
    </row>
    <row r="2" spans="1:36" ht="15.75" x14ac:dyDescent="0.25">
      <c r="A2" s="73"/>
      <c r="B2" s="73"/>
      <c r="C2" s="938" t="s">
        <v>86</v>
      </c>
      <c r="D2" s="73"/>
      <c r="E2" s="73"/>
      <c r="F2" s="73"/>
      <c r="H2" s="332"/>
      <c r="I2" s="332"/>
      <c r="J2" s="73"/>
      <c r="K2" s="73"/>
      <c r="L2" s="73"/>
      <c r="M2" s="73"/>
      <c r="N2" s="73"/>
      <c r="O2" s="1285"/>
      <c r="P2" s="1285"/>
      <c r="Q2" s="1285"/>
      <c r="R2" s="73"/>
      <c r="T2" s="332"/>
      <c r="U2" s="332"/>
      <c r="V2" s="332"/>
      <c r="W2" s="332"/>
      <c r="X2" s="332"/>
      <c r="Y2" s="332"/>
      <c r="Z2" s="73"/>
      <c r="AA2" s="73"/>
      <c r="AB2" s="73"/>
      <c r="AC2" s="73"/>
      <c r="AD2" s="20"/>
      <c r="AE2" s="361"/>
      <c r="AF2" s="120" t="s">
        <v>99</v>
      </c>
      <c r="AG2" s="20"/>
      <c r="AH2" s="20"/>
      <c r="AI2" s="20"/>
      <c r="AJ2" s="20"/>
    </row>
    <row r="3" spans="1:36" ht="15.75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E3" s="322"/>
      <c r="AF3" s="120" t="s">
        <v>100</v>
      </c>
    </row>
    <row r="4" spans="1:36" ht="16.5" customHeight="1" thickBot="1" x14ac:dyDescent="0.3">
      <c r="A4" s="1283" t="s">
        <v>49</v>
      </c>
      <c r="B4" s="1289">
        <v>2021</v>
      </c>
      <c r="C4" s="1287"/>
      <c r="D4" s="1287"/>
      <c r="E4" s="1288"/>
      <c r="F4" s="1287">
        <v>2020</v>
      </c>
      <c r="G4" s="1287"/>
      <c r="H4" s="1287"/>
      <c r="I4" s="1288"/>
      <c r="J4" s="1287">
        <v>2019</v>
      </c>
      <c r="K4" s="1287"/>
      <c r="L4" s="1287"/>
      <c r="M4" s="1287"/>
      <c r="N4" s="1286">
        <v>2018</v>
      </c>
      <c r="O4" s="1287"/>
      <c r="P4" s="1287"/>
      <c r="Q4" s="1288"/>
      <c r="R4" s="1286">
        <v>2017</v>
      </c>
      <c r="S4" s="1287"/>
      <c r="T4" s="1287"/>
      <c r="U4" s="1288"/>
      <c r="V4" s="1286">
        <v>2016</v>
      </c>
      <c r="W4" s="1287"/>
      <c r="X4" s="1287"/>
      <c r="Y4" s="1288"/>
      <c r="Z4" s="1286">
        <v>2015</v>
      </c>
      <c r="AA4" s="1287"/>
      <c r="AB4" s="1287"/>
      <c r="AC4" s="1288"/>
      <c r="AE4" s="121"/>
      <c r="AF4" s="120" t="s">
        <v>101</v>
      </c>
    </row>
    <row r="5" spans="1:36" ht="45.75" thickBot="1" x14ac:dyDescent="0.3">
      <c r="A5" s="1284"/>
      <c r="B5" s="363" t="s">
        <v>48</v>
      </c>
      <c r="C5" s="702" t="s">
        <v>94</v>
      </c>
      <c r="D5" s="565" t="s">
        <v>95</v>
      </c>
      <c r="E5" s="119" t="s">
        <v>96</v>
      </c>
      <c r="F5" s="702" t="s">
        <v>48</v>
      </c>
      <c r="G5" s="363" t="s">
        <v>94</v>
      </c>
      <c r="H5" s="565" t="s">
        <v>95</v>
      </c>
      <c r="I5" s="119" t="s">
        <v>96</v>
      </c>
      <c r="J5" s="702" t="s">
        <v>48</v>
      </c>
      <c r="K5" s="363" t="s">
        <v>94</v>
      </c>
      <c r="L5" s="565" t="s">
        <v>95</v>
      </c>
      <c r="M5" s="630" t="s">
        <v>96</v>
      </c>
      <c r="N5" s="116" t="s">
        <v>48</v>
      </c>
      <c r="O5" s="117" t="s">
        <v>94</v>
      </c>
      <c r="P5" s="118" t="s">
        <v>95</v>
      </c>
      <c r="Q5" s="119" t="s">
        <v>96</v>
      </c>
      <c r="R5" s="116" t="s">
        <v>48</v>
      </c>
      <c r="S5" s="117" t="s">
        <v>94</v>
      </c>
      <c r="T5" s="118" t="s">
        <v>95</v>
      </c>
      <c r="U5" s="119" t="s">
        <v>96</v>
      </c>
      <c r="V5" s="116" t="s">
        <v>48</v>
      </c>
      <c r="W5" s="117" t="s">
        <v>94</v>
      </c>
      <c r="X5" s="118" t="s">
        <v>95</v>
      </c>
      <c r="Y5" s="119" t="s">
        <v>96</v>
      </c>
      <c r="Z5" s="116" t="s">
        <v>48</v>
      </c>
      <c r="AA5" s="117" t="s">
        <v>94</v>
      </c>
      <c r="AB5" s="118" t="s">
        <v>95</v>
      </c>
      <c r="AC5" s="119" t="s">
        <v>96</v>
      </c>
    </row>
    <row r="6" spans="1:36" x14ac:dyDescent="0.25">
      <c r="A6" s="556">
        <v>1</v>
      </c>
      <c r="B6" s="394" t="s">
        <v>28</v>
      </c>
      <c r="C6" s="914" t="s">
        <v>68</v>
      </c>
      <c r="D6" s="1017">
        <v>59.7</v>
      </c>
      <c r="E6" s="733">
        <v>96</v>
      </c>
      <c r="F6" s="561" t="s">
        <v>28</v>
      </c>
      <c r="G6" s="517" t="s">
        <v>68</v>
      </c>
      <c r="H6" s="394">
        <v>62.05</v>
      </c>
      <c r="I6" s="733">
        <v>100</v>
      </c>
      <c r="J6" s="561" t="s">
        <v>0</v>
      </c>
      <c r="K6" s="517" t="s">
        <v>149</v>
      </c>
      <c r="L6" s="394">
        <v>57.26</v>
      </c>
      <c r="M6" s="631">
        <v>92</v>
      </c>
      <c r="N6" s="377" t="s">
        <v>33</v>
      </c>
      <c r="O6" s="234" t="s">
        <v>129</v>
      </c>
      <c r="P6" s="323">
        <v>56.19</v>
      </c>
      <c r="Q6" s="247">
        <v>100</v>
      </c>
      <c r="R6" s="407" t="s">
        <v>47</v>
      </c>
      <c r="S6" s="166" t="s">
        <v>64</v>
      </c>
      <c r="T6" s="114">
        <v>54.32</v>
      </c>
      <c r="U6" s="153">
        <v>78</v>
      </c>
      <c r="V6" s="407" t="s">
        <v>40</v>
      </c>
      <c r="W6" s="152" t="s">
        <v>43</v>
      </c>
      <c r="X6" s="91">
        <v>53.2</v>
      </c>
      <c r="Y6" s="408">
        <v>83</v>
      </c>
      <c r="Z6" s="407" t="s">
        <v>23</v>
      </c>
      <c r="AA6" s="166" t="s">
        <v>71</v>
      </c>
      <c r="AB6" s="91">
        <v>56.47</v>
      </c>
      <c r="AC6" s="408">
        <v>100</v>
      </c>
    </row>
    <row r="7" spans="1:36" x14ac:dyDescent="0.25">
      <c r="A7" s="383">
        <v>2</v>
      </c>
      <c r="B7" s="35" t="s">
        <v>33</v>
      </c>
      <c r="C7" s="915" t="s">
        <v>136</v>
      </c>
      <c r="D7" s="1018">
        <v>59.7</v>
      </c>
      <c r="E7" s="734">
        <v>92</v>
      </c>
      <c r="F7" s="559" t="s">
        <v>23</v>
      </c>
      <c r="G7" s="227" t="s">
        <v>155</v>
      </c>
      <c r="H7" s="35">
        <v>62.05</v>
      </c>
      <c r="I7" s="734">
        <v>96</v>
      </c>
      <c r="J7" s="559" t="s">
        <v>28</v>
      </c>
      <c r="K7" s="227" t="s">
        <v>131</v>
      </c>
      <c r="L7" s="35">
        <v>57.26</v>
      </c>
      <c r="M7" s="632">
        <v>89.5</v>
      </c>
      <c r="N7" s="409" t="s">
        <v>0</v>
      </c>
      <c r="O7" s="258" t="s">
        <v>114</v>
      </c>
      <c r="P7" s="115">
        <v>56.19</v>
      </c>
      <c r="Q7" s="26">
        <v>87</v>
      </c>
      <c r="R7" s="409" t="s">
        <v>28</v>
      </c>
      <c r="S7" s="125" t="s">
        <v>31</v>
      </c>
      <c r="T7" s="52">
        <v>54.32</v>
      </c>
      <c r="U7" s="139">
        <v>69</v>
      </c>
      <c r="V7" s="278" t="s">
        <v>23</v>
      </c>
      <c r="W7" s="125" t="s">
        <v>25</v>
      </c>
      <c r="X7" s="36">
        <v>53.2</v>
      </c>
      <c r="Y7" s="419">
        <v>69</v>
      </c>
      <c r="Z7" s="409" t="s">
        <v>40</v>
      </c>
      <c r="AA7" s="127" t="s">
        <v>46</v>
      </c>
      <c r="AB7" s="36">
        <v>56.47</v>
      </c>
      <c r="AC7" s="410">
        <v>97</v>
      </c>
    </row>
    <row r="8" spans="1:36" x14ac:dyDescent="0.25">
      <c r="A8" s="383">
        <v>3</v>
      </c>
      <c r="B8" s="35" t="s">
        <v>28</v>
      </c>
      <c r="C8" s="915" t="s">
        <v>30</v>
      </c>
      <c r="D8" s="1018">
        <v>59.7</v>
      </c>
      <c r="E8" s="734">
        <v>92</v>
      </c>
      <c r="F8" s="703" t="s">
        <v>23</v>
      </c>
      <c r="G8" s="516" t="s">
        <v>161</v>
      </c>
      <c r="H8" s="35">
        <v>62.05</v>
      </c>
      <c r="I8" s="734">
        <v>92</v>
      </c>
      <c r="J8" s="703" t="s">
        <v>23</v>
      </c>
      <c r="K8" s="516" t="s">
        <v>81</v>
      </c>
      <c r="L8" s="35">
        <v>57.26</v>
      </c>
      <c r="M8" s="633">
        <v>83</v>
      </c>
      <c r="N8" s="307" t="s">
        <v>28</v>
      </c>
      <c r="O8" s="227" t="s">
        <v>130</v>
      </c>
      <c r="P8" s="115">
        <v>56.19</v>
      </c>
      <c r="Q8" s="26">
        <v>83</v>
      </c>
      <c r="R8" s="278" t="s">
        <v>23</v>
      </c>
      <c r="S8" s="125" t="s">
        <v>25</v>
      </c>
      <c r="T8" s="52">
        <v>54.32</v>
      </c>
      <c r="U8" s="139">
        <v>69</v>
      </c>
      <c r="V8" s="278" t="s">
        <v>33</v>
      </c>
      <c r="W8" s="125" t="s">
        <v>36</v>
      </c>
      <c r="X8" s="36">
        <v>53.2</v>
      </c>
      <c r="Y8" s="410">
        <v>68</v>
      </c>
      <c r="Z8" s="411" t="s">
        <v>47</v>
      </c>
      <c r="AA8" s="125" t="s">
        <v>58</v>
      </c>
      <c r="AB8" s="36">
        <v>56.47</v>
      </c>
      <c r="AC8" s="410">
        <v>77</v>
      </c>
    </row>
    <row r="9" spans="1:36" x14ac:dyDescent="0.25">
      <c r="A9" s="383">
        <v>4</v>
      </c>
      <c r="B9" s="35" t="s">
        <v>28</v>
      </c>
      <c r="C9" s="915" t="s">
        <v>131</v>
      </c>
      <c r="D9" s="1018">
        <v>59.7</v>
      </c>
      <c r="E9" s="734">
        <v>92</v>
      </c>
      <c r="F9" s="559" t="s">
        <v>33</v>
      </c>
      <c r="G9" s="536" t="s">
        <v>160</v>
      </c>
      <c r="H9" s="35">
        <v>62.05</v>
      </c>
      <c r="I9" s="734">
        <v>82.5</v>
      </c>
      <c r="J9" s="559" t="s">
        <v>2</v>
      </c>
      <c r="K9" s="536" t="s">
        <v>154</v>
      </c>
      <c r="L9" s="35">
        <v>57.26</v>
      </c>
      <c r="M9" s="632">
        <v>74</v>
      </c>
      <c r="N9" s="307" t="s">
        <v>28</v>
      </c>
      <c r="O9" s="225" t="s">
        <v>105</v>
      </c>
      <c r="P9" s="115">
        <v>56.19</v>
      </c>
      <c r="Q9" s="242">
        <v>83</v>
      </c>
      <c r="R9" s="409" t="s">
        <v>0</v>
      </c>
      <c r="S9" s="219" t="s">
        <v>114</v>
      </c>
      <c r="T9" s="52">
        <v>54.32</v>
      </c>
      <c r="U9" s="139">
        <v>68</v>
      </c>
      <c r="V9" s="278" t="s">
        <v>33</v>
      </c>
      <c r="W9" s="125" t="s">
        <v>38</v>
      </c>
      <c r="X9" s="36">
        <v>53.2</v>
      </c>
      <c r="Y9" s="410">
        <v>67</v>
      </c>
      <c r="Z9" s="409" t="s">
        <v>28</v>
      </c>
      <c r="AA9" s="125" t="s">
        <v>68</v>
      </c>
      <c r="AB9" s="36">
        <v>56.47</v>
      </c>
      <c r="AC9" s="410">
        <v>77</v>
      </c>
    </row>
    <row r="10" spans="1:36" x14ac:dyDescent="0.25">
      <c r="A10" s="383">
        <v>5</v>
      </c>
      <c r="B10" s="35" t="s">
        <v>47</v>
      </c>
      <c r="C10" s="915" t="s">
        <v>58</v>
      </c>
      <c r="D10" s="1018">
        <v>59.7</v>
      </c>
      <c r="E10" s="734">
        <v>87</v>
      </c>
      <c r="F10" s="559" t="s">
        <v>0</v>
      </c>
      <c r="G10" s="551" t="s">
        <v>156</v>
      </c>
      <c r="H10" s="35">
        <v>62.05</v>
      </c>
      <c r="I10" s="734">
        <v>78</v>
      </c>
      <c r="J10" s="559" t="s">
        <v>2</v>
      </c>
      <c r="K10" s="551" t="s">
        <v>132</v>
      </c>
      <c r="L10" s="35">
        <v>57.26</v>
      </c>
      <c r="M10" s="634">
        <v>73</v>
      </c>
      <c r="N10" s="278" t="s">
        <v>2</v>
      </c>
      <c r="O10" s="249" t="s">
        <v>7</v>
      </c>
      <c r="P10" s="115">
        <v>56.19</v>
      </c>
      <c r="Q10" s="27">
        <v>83</v>
      </c>
      <c r="R10" s="409" t="s">
        <v>0</v>
      </c>
      <c r="S10" s="125" t="s">
        <v>74</v>
      </c>
      <c r="T10" s="52">
        <v>54.32</v>
      </c>
      <c r="U10" s="139">
        <v>68</v>
      </c>
      <c r="V10" s="278" t="s">
        <v>2</v>
      </c>
      <c r="W10" s="222" t="s">
        <v>132</v>
      </c>
      <c r="X10" s="36">
        <v>53.2</v>
      </c>
      <c r="Y10" s="410">
        <v>67</v>
      </c>
      <c r="Z10" s="278" t="s">
        <v>23</v>
      </c>
      <c r="AA10" s="125" t="s">
        <v>93</v>
      </c>
      <c r="AB10" s="36">
        <v>56.47</v>
      </c>
      <c r="AC10" s="410">
        <v>72.5</v>
      </c>
    </row>
    <row r="11" spans="1:36" x14ac:dyDescent="0.25">
      <c r="A11" s="383">
        <v>6</v>
      </c>
      <c r="B11" s="35" t="s">
        <v>33</v>
      </c>
      <c r="C11" s="915" t="s">
        <v>169</v>
      </c>
      <c r="D11" s="1018">
        <v>59.7</v>
      </c>
      <c r="E11" s="734">
        <v>87</v>
      </c>
      <c r="F11" s="559" t="s">
        <v>47</v>
      </c>
      <c r="G11" s="546" t="s">
        <v>62</v>
      </c>
      <c r="H11" s="35">
        <v>62.05</v>
      </c>
      <c r="I11" s="734">
        <v>74.5</v>
      </c>
      <c r="J11" s="559" t="s">
        <v>2</v>
      </c>
      <c r="K11" s="546" t="s">
        <v>10</v>
      </c>
      <c r="L11" s="35">
        <v>57.26</v>
      </c>
      <c r="M11" s="537">
        <v>69</v>
      </c>
      <c r="N11" s="278" t="s">
        <v>28</v>
      </c>
      <c r="O11" s="227" t="s">
        <v>128</v>
      </c>
      <c r="P11" s="115">
        <v>56.19</v>
      </c>
      <c r="Q11" s="26">
        <v>74</v>
      </c>
      <c r="R11" s="278" t="s">
        <v>2</v>
      </c>
      <c r="S11" s="373" t="s">
        <v>144</v>
      </c>
      <c r="T11" s="52">
        <v>54.32</v>
      </c>
      <c r="U11" s="139">
        <v>66</v>
      </c>
      <c r="V11" s="278" t="s">
        <v>2</v>
      </c>
      <c r="W11" s="125" t="s">
        <v>10</v>
      </c>
      <c r="X11" s="36">
        <v>53.2</v>
      </c>
      <c r="Y11" s="410">
        <v>66</v>
      </c>
      <c r="Z11" s="409" t="s">
        <v>33</v>
      </c>
      <c r="AA11" s="125" t="s">
        <v>56</v>
      </c>
      <c r="AB11" s="36">
        <v>56.47</v>
      </c>
      <c r="AC11" s="410">
        <v>68.5</v>
      </c>
    </row>
    <row r="12" spans="1:36" x14ac:dyDescent="0.25">
      <c r="A12" s="383">
        <v>7</v>
      </c>
      <c r="B12" s="35" t="s">
        <v>0</v>
      </c>
      <c r="C12" s="915" t="s">
        <v>156</v>
      </c>
      <c r="D12" s="1018">
        <v>59.7</v>
      </c>
      <c r="E12" s="734">
        <v>82.5</v>
      </c>
      <c r="F12" s="559" t="s">
        <v>40</v>
      </c>
      <c r="G12" s="521" t="s">
        <v>39</v>
      </c>
      <c r="H12" s="35">
        <v>62.05</v>
      </c>
      <c r="I12" s="734">
        <v>74</v>
      </c>
      <c r="J12" s="559" t="s">
        <v>40</v>
      </c>
      <c r="K12" s="521" t="s">
        <v>150</v>
      </c>
      <c r="L12" s="35">
        <v>57.26</v>
      </c>
      <c r="M12" s="632">
        <v>67</v>
      </c>
      <c r="N12" s="307" t="s">
        <v>28</v>
      </c>
      <c r="O12" s="22" t="s">
        <v>30</v>
      </c>
      <c r="P12" s="115">
        <v>56.19</v>
      </c>
      <c r="Q12" s="26">
        <v>71.5</v>
      </c>
      <c r="R12" s="307" t="s">
        <v>28</v>
      </c>
      <c r="S12" s="297" t="s">
        <v>67</v>
      </c>
      <c r="T12" s="52">
        <v>54.32</v>
      </c>
      <c r="U12" s="139">
        <v>64</v>
      </c>
      <c r="V12" s="301" t="s">
        <v>47</v>
      </c>
      <c r="W12" s="221" t="s">
        <v>126</v>
      </c>
      <c r="X12" s="36">
        <v>53.2</v>
      </c>
      <c r="Y12" s="410">
        <v>65</v>
      </c>
      <c r="Z12" s="278" t="s">
        <v>33</v>
      </c>
      <c r="AA12" s="125" t="s">
        <v>36</v>
      </c>
      <c r="AB12" s="36">
        <v>56.47</v>
      </c>
      <c r="AC12" s="410">
        <v>67</v>
      </c>
    </row>
    <row r="13" spans="1:36" x14ac:dyDescent="0.25">
      <c r="A13" s="383">
        <v>8</v>
      </c>
      <c r="B13" s="35" t="s">
        <v>23</v>
      </c>
      <c r="C13" s="915" t="s">
        <v>93</v>
      </c>
      <c r="D13" s="1018">
        <v>59.7</v>
      </c>
      <c r="E13" s="734">
        <v>78</v>
      </c>
      <c r="F13" s="704" t="s">
        <v>2</v>
      </c>
      <c r="G13" s="22" t="s">
        <v>132</v>
      </c>
      <c r="H13" s="35">
        <v>62.05</v>
      </c>
      <c r="I13" s="734">
        <v>72.5</v>
      </c>
      <c r="J13" s="704" t="s">
        <v>28</v>
      </c>
      <c r="K13" s="22" t="s">
        <v>30</v>
      </c>
      <c r="L13" s="35">
        <v>57.26</v>
      </c>
      <c r="M13" s="632">
        <v>67</v>
      </c>
      <c r="N13" s="278" t="s">
        <v>28</v>
      </c>
      <c r="O13" s="255" t="s">
        <v>106</v>
      </c>
      <c r="P13" s="115">
        <v>56.19</v>
      </c>
      <c r="Q13" s="26">
        <v>69</v>
      </c>
      <c r="R13" s="278" t="s">
        <v>2</v>
      </c>
      <c r="S13" s="124" t="s">
        <v>18</v>
      </c>
      <c r="T13" s="52">
        <v>54.32</v>
      </c>
      <c r="U13" s="139">
        <v>64</v>
      </c>
      <c r="V13" s="409" t="s">
        <v>47</v>
      </c>
      <c r="W13" s="125" t="s">
        <v>62</v>
      </c>
      <c r="X13" s="36">
        <v>53.2</v>
      </c>
      <c r="Y13" s="410">
        <v>65</v>
      </c>
      <c r="Z13" s="278" t="s">
        <v>28</v>
      </c>
      <c r="AA13" s="222" t="s">
        <v>128</v>
      </c>
      <c r="AB13" s="36">
        <v>56.47</v>
      </c>
      <c r="AC13" s="410">
        <v>67</v>
      </c>
    </row>
    <row r="14" spans="1:36" x14ac:dyDescent="0.25">
      <c r="A14" s="383">
        <v>9</v>
      </c>
      <c r="B14" s="35" t="s">
        <v>40</v>
      </c>
      <c r="C14" s="915" t="s">
        <v>46</v>
      </c>
      <c r="D14" s="1018">
        <v>59.7</v>
      </c>
      <c r="E14" s="734">
        <v>74</v>
      </c>
      <c r="F14" s="704" t="s">
        <v>2</v>
      </c>
      <c r="G14" s="227" t="s">
        <v>158</v>
      </c>
      <c r="H14" s="35">
        <v>62.05</v>
      </c>
      <c r="I14" s="734">
        <v>69</v>
      </c>
      <c r="J14" s="704" t="s">
        <v>23</v>
      </c>
      <c r="K14" s="227" t="s">
        <v>108</v>
      </c>
      <c r="L14" s="35">
        <v>57.26</v>
      </c>
      <c r="M14" s="632">
        <v>67</v>
      </c>
      <c r="N14" s="411" t="s">
        <v>47</v>
      </c>
      <c r="O14" s="128" t="s">
        <v>58</v>
      </c>
      <c r="P14" s="115">
        <v>56.19</v>
      </c>
      <c r="Q14" s="26">
        <v>69</v>
      </c>
      <c r="R14" s="278" t="s">
        <v>2</v>
      </c>
      <c r="S14" s="124" t="s">
        <v>22</v>
      </c>
      <c r="T14" s="52">
        <v>54.32</v>
      </c>
      <c r="U14" s="139">
        <v>64</v>
      </c>
      <c r="V14" s="278" t="s">
        <v>2</v>
      </c>
      <c r="W14" s="124" t="s">
        <v>22</v>
      </c>
      <c r="X14" s="36">
        <v>53.2</v>
      </c>
      <c r="Y14" s="139">
        <v>65</v>
      </c>
      <c r="Z14" s="307" t="s">
        <v>23</v>
      </c>
      <c r="AA14" s="222" t="s">
        <v>26</v>
      </c>
      <c r="AB14" s="36">
        <v>56.47</v>
      </c>
      <c r="AC14" s="410">
        <v>66</v>
      </c>
    </row>
    <row r="15" spans="1:36" ht="15.75" thickBot="1" x14ac:dyDescent="0.3">
      <c r="A15" s="390">
        <v>10</v>
      </c>
      <c r="B15" s="563" t="s">
        <v>2</v>
      </c>
      <c r="C15" s="916" t="s">
        <v>132</v>
      </c>
      <c r="D15" s="1019">
        <v>59.7</v>
      </c>
      <c r="E15" s="735">
        <v>74</v>
      </c>
      <c r="F15" s="590" t="s">
        <v>47</v>
      </c>
      <c r="G15" s="543" t="s">
        <v>118</v>
      </c>
      <c r="H15" s="563">
        <v>62.05</v>
      </c>
      <c r="I15" s="735">
        <v>68</v>
      </c>
      <c r="J15" s="590" t="s">
        <v>40</v>
      </c>
      <c r="K15" s="543" t="s">
        <v>39</v>
      </c>
      <c r="L15" s="563">
        <v>57.26</v>
      </c>
      <c r="M15" s="635">
        <v>66</v>
      </c>
      <c r="N15" s="420" t="s">
        <v>40</v>
      </c>
      <c r="O15" s="287" t="s">
        <v>43</v>
      </c>
      <c r="P15" s="324">
        <v>56.19</v>
      </c>
      <c r="Q15" s="231">
        <v>68</v>
      </c>
      <c r="R15" s="292" t="s">
        <v>2</v>
      </c>
      <c r="S15" s="170" t="s">
        <v>17</v>
      </c>
      <c r="T15" s="70">
        <v>54.32</v>
      </c>
      <c r="U15" s="163">
        <v>64</v>
      </c>
      <c r="V15" s="420" t="s">
        <v>28</v>
      </c>
      <c r="W15" s="126" t="s">
        <v>68</v>
      </c>
      <c r="X15" s="49">
        <v>53.2</v>
      </c>
      <c r="Y15" s="412">
        <v>63.5</v>
      </c>
      <c r="Z15" s="292" t="s">
        <v>0</v>
      </c>
      <c r="AA15" s="366" t="s">
        <v>127</v>
      </c>
      <c r="AB15" s="49">
        <v>56.47</v>
      </c>
      <c r="AC15" s="412">
        <v>65</v>
      </c>
    </row>
    <row r="16" spans="1:36" x14ac:dyDescent="0.25">
      <c r="A16" s="557">
        <v>11</v>
      </c>
      <c r="B16" s="90" t="s">
        <v>2</v>
      </c>
      <c r="C16" s="917" t="s">
        <v>185</v>
      </c>
      <c r="D16" s="1020">
        <v>59.7</v>
      </c>
      <c r="E16" s="736">
        <v>69</v>
      </c>
      <c r="F16" s="561" t="s">
        <v>2</v>
      </c>
      <c r="G16" s="547" t="s">
        <v>157</v>
      </c>
      <c r="H16" s="90">
        <v>62.05</v>
      </c>
      <c r="I16" s="736">
        <v>68</v>
      </c>
      <c r="J16" s="561" t="s">
        <v>0</v>
      </c>
      <c r="K16" s="547" t="s">
        <v>148</v>
      </c>
      <c r="L16" s="90">
        <v>57.26</v>
      </c>
      <c r="M16" s="636">
        <v>64</v>
      </c>
      <c r="N16" s="413" t="s">
        <v>40</v>
      </c>
      <c r="O16" s="275" t="s">
        <v>53</v>
      </c>
      <c r="P16" s="115">
        <v>56.19</v>
      </c>
      <c r="Q16" s="29">
        <v>67</v>
      </c>
      <c r="R16" s="413" t="s">
        <v>47</v>
      </c>
      <c r="S16" s="122" t="s">
        <v>62</v>
      </c>
      <c r="T16" s="72">
        <v>54.32</v>
      </c>
      <c r="U16" s="133">
        <v>62</v>
      </c>
      <c r="V16" s="132" t="s">
        <v>28</v>
      </c>
      <c r="W16" s="122" t="s">
        <v>65</v>
      </c>
      <c r="X16" s="80">
        <v>53.2</v>
      </c>
      <c r="Y16" s="414">
        <v>63</v>
      </c>
      <c r="Z16" s="413" t="s">
        <v>33</v>
      </c>
      <c r="AA16" s="122" t="s">
        <v>57</v>
      </c>
      <c r="AB16" s="80">
        <v>56.47</v>
      </c>
      <c r="AC16" s="414">
        <v>63</v>
      </c>
    </row>
    <row r="17" spans="1:29" x14ac:dyDescent="0.25">
      <c r="A17" s="383">
        <v>12</v>
      </c>
      <c r="B17" s="35" t="s">
        <v>33</v>
      </c>
      <c r="C17" s="915" t="s">
        <v>57</v>
      </c>
      <c r="D17" s="1018">
        <v>59.7</v>
      </c>
      <c r="E17" s="734">
        <v>68</v>
      </c>
      <c r="F17" s="559" t="s">
        <v>2</v>
      </c>
      <c r="G17" s="536" t="s">
        <v>14</v>
      </c>
      <c r="H17" s="35">
        <v>62.05</v>
      </c>
      <c r="I17" s="734">
        <v>66.666666666666671</v>
      </c>
      <c r="J17" s="559" t="s">
        <v>2</v>
      </c>
      <c r="K17" s="536" t="s">
        <v>11</v>
      </c>
      <c r="L17" s="35">
        <v>57.26</v>
      </c>
      <c r="M17" s="632">
        <v>63</v>
      </c>
      <c r="N17" s="278" t="s">
        <v>2</v>
      </c>
      <c r="O17" s="249" t="s">
        <v>20</v>
      </c>
      <c r="P17" s="115">
        <v>56.19</v>
      </c>
      <c r="Q17" s="26">
        <v>64</v>
      </c>
      <c r="R17" s="278" t="s">
        <v>2</v>
      </c>
      <c r="S17" s="124" t="s">
        <v>14</v>
      </c>
      <c r="T17" s="52">
        <v>54.32</v>
      </c>
      <c r="U17" s="139">
        <v>61</v>
      </c>
      <c r="V17" s="278" t="s">
        <v>28</v>
      </c>
      <c r="W17" s="220" t="s">
        <v>106</v>
      </c>
      <c r="X17" s="36">
        <v>53.2</v>
      </c>
      <c r="Y17" s="410">
        <v>63</v>
      </c>
      <c r="Z17" s="301" t="s">
        <v>47</v>
      </c>
      <c r="AA17" s="129" t="s">
        <v>63</v>
      </c>
      <c r="AB17" s="36">
        <v>56.47</v>
      </c>
      <c r="AC17" s="410">
        <v>62.33</v>
      </c>
    </row>
    <row r="18" spans="1:29" x14ac:dyDescent="0.25">
      <c r="A18" s="383">
        <v>13</v>
      </c>
      <c r="B18" s="35" t="s">
        <v>23</v>
      </c>
      <c r="C18" s="915" t="s">
        <v>173</v>
      </c>
      <c r="D18" s="1018">
        <v>59.7</v>
      </c>
      <c r="E18" s="734">
        <v>68</v>
      </c>
      <c r="F18" s="705" t="s">
        <v>33</v>
      </c>
      <c r="G18" s="555" t="s">
        <v>36</v>
      </c>
      <c r="H18" s="35">
        <v>62.05</v>
      </c>
      <c r="I18" s="734">
        <v>66.5</v>
      </c>
      <c r="J18" s="705" t="s">
        <v>2</v>
      </c>
      <c r="K18" s="555" t="s">
        <v>109</v>
      </c>
      <c r="L18" s="35">
        <v>57.26</v>
      </c>
      <c r="M18" s="537">
        <v>63</v>
      </c>
      <c r="N18" s="278" t="s">
        <v>2</v>
      </c>
      <c r="O18" s="249" t="s">
        <v>14</v>
      </c>
      <c r="P18" s="115">
        <v>56.19</v>
      </c>
      <c r="Q18" s="26">
        <v>62.7</v>
      </c>
      <c r="R18" s="409" t="s">
        <v>28</v>
      </c>
      <c r="S18" s="125" t="s">
        <v>68</v>
      </c>
      <c r="T18" s="52">
        <v>54.32</v>
      </c>
      <c r="U18" s="139">
        <v>60.666666666666664</v>
      </c>
      <c r="V18" s="278" t="s">
        <v>23</v>
      </c>
      <c r="W18" s="125" t="s">
        <v>72</v>
      </c>
      <c r="X18" s="36">
        <v>53.2</v>
      </c>
      <c r="Y18" s="410">
        <v>63</v>
      </c>
      <c r="Z18" s="278" t="s">
        <v>40</v>
      </c>
      <c r="AA18" s="123" t="s">
        <v>45</v>
      </c>
      <c r="AB18" s="36">
        <v>56.47</v>
      </c>
      <c r="AC18" s="410">
        <v>60</v>
      </c>
    </row>
    <row r="19" spans="1:29" x14ac:dyDescent="0.25">
      <c r="A19" s="383">
        <v>14</v>
      </c>
      <c r="B19" s="35" t="s">
        <v>47</v>
      </c>
      <c r="C19" s="915" t="s">
        <v>59</v>
      </c>
      <c r="D19" s="1018">
        <v>59.7</v>
      </c>
      <c r="E19" s="734">
        <v>67</v>
      </c>
      <c r="F19" s="559" t="s">
        <v>28</v>
      </c>
      <c r="G19" s="233" t="s">
        <v>30</v>
      </c>
      <c r="H19" s="35">
        <v>62.05</v>
      </c>
      <c r="I19" s="734">
        <v>66</v>
      </c>
      <c r="J19" s="559" t="s">
        <v>2</v>
      </c>
      <c r="K19" s="233" t="s">
        <v>110</v>
      </c>
      <c r="L19" s="35">
        <v>57.26</v>
      </c>
      <c r="M19" s="632">
        <v>63</v>
      </c>
      <c r="N19" s="307" t="s">
        <v>23</v>
      </c>
      <c r="O19" s="227" t="s">
        <v>108</v>
      </c>
      <c r="P19" s="115">
        <v>56.19</v>
      </c>
      <c r="Q19" s="26">
        <v>62.5</v>
      </c>
      <c r="R19" s="409" t="s">
        <v>33</v>
      </c>
      <c r="S19" s="125" t="s">
        <v>56</v>
      </c>
      <c r="T19" s="52">
        <v>54.32</v>
      </c>
      <c r="U19" s="410">
        <v>60.5</v>
      </c>
      <c r="V19" s="278" t="s">
        <v>23</v>
      </c>
      <c r="W19" s="125" t="s">
        <v>81</v>
      </c>
      <c r="X19" s="36">
        <v>53.2</v>
      </c>
      <c r="Y19" s="410">
        <v>62</v>
      </c>
      <c r="Z19" s="409" t="s">
        <v>40</v>
      </c>
      <c r="AA19" s="123" t="s">
        <v>43</v>
      </c>
      <c r="AB19" s="36">
        <v>56.47</v>
      </c>
      <c r="AC19" s="410">
        <v>59.33</v>
      </c>
    </row>
    <row r="20" spans="1:29" x14ac:dyDescent="0.25">
      <c r="A20" s="383">
        <v>15</v>
      </c>
      <c r="B20" s="35" t="s">
        <v>23</v>
      </c>
      <c r="C20" s="915" t="s">
        <v>174</v>
      </c>
      <c r="D20" s="1018">
        <v>59.7</v>
      </c>
      <c r="E20" s="734">
        <v>67</v>
      </c>
      <c r="F20" s="703" t="s">
        <v>47</v>
      </c>
      <c r="G20" s="552" t="s">
        <v>59</v>
      </c>
      <c r="H20" s="35">
        <v>62.05</v>
      </c>
      <c r="I20" s="734">
        <v>65</v>
      </c>
      <c r="J20" s="703" t="s">
        <v>40</v>
      </c>
      <c r="K20" s="552" t="s">
        <v>42</v>
      </c>
      <c r="L20" s="35">
        <v>57.26</v>
      </c>
      <c r="M20" s="632">
        <v>62</v>
      </c>
      <c r="N20" s="278" t="s">
        <v>2</v>
      </c>
      <c r="O20" s="249" t="s">
        <v>3</v>
      </c>
      <c r="P20" s="115">
        <v>56.19</v>
      </c>
      <c r="Q20" s="26">
        <v>62.3</v>
      </c>
      <c r="R20" s="409" t="s">
        <v>28</v>
      </c>
      <c r="S20" s="125" t="s">
        <v>80</v>
      </c>
      <c r="T20" s="52">
        <v>54.32</v>
      </c>
      <c r="U20" s="139">
        <v>58</v>
      </c>
      <c r="V20" s="278" t="s">
        <v>33</v>
      </c>
      <c r="W20" s="125" t="s">
        <v>34</v>
      </c>
      <c r="X20" s="36">
        <v>53.2</v>
      </c>
      <c r="Y20" s="410">
        <v>61</v>
      </c>
      <c r="Z20" s="278" t="s">
        <v>23</v>
      </c>
      <c r="AA20" s="125" t="s">
        <v>70</v>
      </c>
      <c r="AB20" s="36">
        <v>56.47</v>
      </c>
      <c r="AC20" s="410">
        <v>59.33</v>
      </c>
    </row>
    <row r="21" spans="1:29" x14ac:dyDescent="0.25">
      <c r="A21" s="383">
        <v>16</v>
      </c>
      <c r="B21" s="35" t="s">
        <v>47</v>
      </c>
      <c r="C21" s="915" t="s">
        <v>163</v>
      </c>
      <c r="D21" s="1018">
        <v>59.7</v>
      </c>
      <c r="E21" s="734">
        <v>66</v>
      </c>
      <c r="F21" s="705" t="s">
        <v>2</v>
      </c>
      <c r="G21" s="536" t="s">
        <v>10</v>
      </c>
      <c r="H21" s="35">
        <v>62.05</v>
      </c>
      <c r="I21" s="734">
        <v>64</v>
      </c>
      <c r="J21" s="705" t="s">
        <v>2</v>
      </c>
      <c r="K21" s="536" t="s">
        <v>8</v>
      </c>
      <c r="L21" s="35">
        <v>57.26</v>
      </c>
      <c r="M21" s="632">
        <v>62</v>
      </c>
      <c r="N21" s="409" t="s">
        <v>40</v>
      </c>
      <c r="O21" s="251" t="s">
        <v>42</v>
      </c>
      <c r="P21" s="115">
        <v>56.19</v>
      </c>
      <c r="Q21" s="26">
        <v>62</v>
      </c>
      <c r="R21" s="307" t="s">
        <v>28</v>
      </c>
      <c r="S21" s="297" t="s">
        <v>30</v>
      </c>
      <c r="T21" s="52">
        <v>54.32</v>
      </c>
      <c r="U21" s="139">
        <v>58</v>
      </c>
      <c r="V21" s="278" t="s">
        <v>23</v>
      </c>
      <c r="W21" s="125" t="s">
        <v>69</v>
      </c>
      <c r="X21" s="36">
        <v>53.2</v>
      </c>
      <c r="Y21" s="410">
        <v>60</v>
      </c>
      <c r="Z21" s="278" t="s">
        <v>2</v>
      </c>
      <c r="AA21" s="124" t="s">
        <v>17</v>
      </c>
      <c r="AB21" s="36">
        <v>56.47</v>
      </c>
      <c r="AC21" s="139">
        <v>58.67</v>
      </c>
    </row>
    <row r="22" spans="1:29" x14ac:dyDescent="0.25">
      <c r="A22" s="383">
        <v>17</v>
      </c>
      <c r="B22" s="35" t="s">
        <v>47</v>
      </c>
      <c r="C22" s="915" t="s">
        <v>62</v>
      </c>
      <c r="D22" s="1018">
        <v>59.7</v>
      </c>
      <c r="E22" s="734">
        <v>65.75</v>
      </c>
      <c r="F22" s="703" t="s">
        <v>28</v>
      </c>
      <c r="G22" s="528" t="s">
        <v>105</v>
      </c>
      <c r="H22" s="35">
        <v>62.05</v>
      </c>
      <c r="I22" s="734">
        <v>63.5</v>
      </c>
      <c r="J22" s="703" t="s">
        <v>47</v>
      </c>
      <c r="K22" s="528" t="s">
        <v>63</v>
      </c>
      <c r="L22" s="35">
        <v>57.26</v>
      </c>
      <c r="M22" s="537">
        <v>61</v>
      </c>
      <c r="N22" s="278" t="s">
        <v>40</v>
      </c>
      <c r="O22" s="248" t="s">
        <v>44</v>
      </c>
      <c r="P22" s="115">
        <v>56.19</v>
      </c>
      <c r="Q22" s="241">
        <v>61</v>
      </c>
      <c r="R22" s="278" t="s">
        <v>40</v>
      </c>
      <c r="S22" s="127" t="s">
        <v>39</v>
      </c>
      <c r="T22" s="52">
        <v>54.32</v>
      </c>
      <c r="U22" s="139">
        <v>57</v>
      </c>
      <c r="V22" s="278" t="s">
        <v>2</v>
      </c>
      <c r="W22" s="124" t="s">
        <v>19</v>
      </c>
      <c r="X22" s="36">
        <v>53.2</v>
      </c>
      <c r="Y22" s="410">
        <v>60</v>
      </c>
      <c r="Z22" s="409" t="s">
        <v>0</v>
      </c>
      <c r="AA22" s="219" t="s">
        <v>114</v>
      </c>
      <c r="AB22" s="36">
        <v>56.47</v>
      </c>
      <c r="AC22" s="410">
        <v>58.5</v>
      </c>
    </row>
    <row r="23" spans="1:29" x14ac:dyDescent="0.25">
      <c r="A23" s="383">
        <v>18</v>
      </c>
      <c r="B23" s="35" t="s">
        <v>0</v>
      </c>
      <c r="C23" s="915" t="s">
        <v>166</v>
      </c>
      <c r="D23" s="1018">
        <v>59.7</v>
      </c>
      <c r="E23" s="734">
        <v>65.5</v>
      </c>
      <c r="F23" s="919" t="s">
        <v>23</v>
      </c>
      <c r="G23" s="22" t="s">
        <v>93</v>
      </c>
      <c r="H23" s="35">
        <v>62.05</v>
      </c>
      <c r="I23" s="734">
        <v>62.5</v>
      </c>
      <c r="J23" s="706" t="s">
        <v>47</v>
      </c>
      <c r="K23" s="22" t="s">
        <v>62</v>
      </c>
      <c r="L23" s="35">
        <v>57.26</v>
      </c>
      <c r="M23" s="632">
        <v>60</v>
      </c>
      <c r="N23" s="307" t="s">
        <v>23</v>
      </c>
      <c r="O23" s="227" t="s">
        <v>107</v>
      </c>
      <c r="P23" s="115">
        <v>56.19</v>
      </c>
      <c r="Q23" s="26">
        <v>59.5</v>
      </c>
      <c r="R23" s="409" t="s">
        <v>33</v>
      </c>
      <c r="S23" s="125" t="s">
        <v>57</v>
      </c>
      <c r="T23" s="52">
        <v>54.32</v>
      </c>
      <c r="U23" s="139">
        <v>56.5</v>
      </c>
      <c r="V23" s="307" t="s">
        <v>28</v>
      </c>
      <c r="W23" s="297" t="s">
        <v>67</v>
      </c>
      <c r="X23" s="36">
        <v>53.2</v>
      </c>
      <c r="Y23" s="410">
        <v>57</v>
      </c>
      <c r="Z23" s="278" t="s">
        <v>2</v>
      </c>
      <c r="AA23" s="373" t="s">
        <v>144</v>
      </c>
      <c r="AB23" s="36">
        <v>56.47</v>
      </c>
      <c r="AC23" s="410">
        <v>57.6</v>
      </c>
    </row>
    <row r="24" spans="1:29" x14ac:dyDescent="0.25">
      <c r="A24" s="383">
        <v>19</v>
      </c>
      <c r="B24" s="35" t="s">
        <v>40</v>
      </c>
      <c r="C24" s="915" t="s">
        <v>167</v>
      </c>
      <c r="D24" s="1018">
        <v>59.7</v>
      </c>
      <c r="E24" s="734">
        <v>64</v>
      </c>
      <c r="F24" s="703" t="s">
        <v>0</v>
      </c>
      <c r="G24" s="23" t="s">
        <v>114</v>
      </c>
      <c r="H24" s="35">
        <v>62.05</v>
      </c>
      <c r="I24" s="734">
        <v>62.5</v>
      </c>
      <c r="J24" s="703" t="s">
        <v>40</v>
      </c>
      <c r="K24" s="23" t="s">
        <v>53</v>
      </c>
      <c r="L24" s="35">
        <v>57.26</v>
      </c>
      <c r="M24" s="632">
        <v>60</v>
      </c>
      <c r="N24" s="307" t="s">
        <v>23</v>
      </c>
      <c r="O24" s="227" t="s">
        <v>26</v>
      </c>
      <c r="P24" s="115">
        <v>56.19</v>
      </c>
      <c r="Q24" s="232">
        <v>57.5</v>
      </c>
      <c r="R24" s="409" t="s">
        <v>40</v>
      </c>
      <c r="S24" s="127" t="s">
        <v>46</v>
      </c>
      <c r="T24" s="52">
        <v>54.32</v>
      </c>
      <c r="U24" s="139">
        <v>56</v>
      </c>
      <c r="V24" s="278" t="s">
        <v>2</v>
      </c>
      <c r="W24" s="124" t="s">
        <v>17</v>
      </c>
      <c r="X24" s="36">
        <v>53.2</v>
      </c>
      <c r="Y24" s="410">
        <v>55.25</v>
      </c>
      <c r="Z24" s="278" t="s">
        <v>40</v>
      </c>
      <c r="AA24" s="123" t="s">
        <v>44</v>
      </c>
      <c r="AB24" s="36">
        <v>56.47</v>
      </c>
      <c r="AC24" s="410">
        <v>57</v>
      </c>
    </row>
    <row r="25" spans="1:29" ht="15.75" thickBot="1" x14ac:dyDescent="0.3">
      <c r="A25" s="558">
        <v>20</v>
      </c>
      <c r="B25" s="564" t="s">
        <v>2</v>
      </c>
      <c r="C25" s="918" t="s">
        <v>14</v>
      </c>
      <c r="D25" s="1021">
        <v>59.7</v>
      </c>
      <c r="E25" s="737">
        <v>64</v>
      </c>
      <c r="F25" s="707" t="s">
        <v>2</v>
      </c>
      <c r="G25" s="229" t="s">
        <v>142</v>
      </c>
      <c r="H25" s="564">
        <v>62.05</v>
      </c>
      <c r="I25" s="737">
        <v>60</v>
      </c>
      <c r="J25" s="707" t="s">
        <v>28</v>
      </c>
      <c r="K25" s="229" t="s">
        <v>152</v>
      </c>
      <c r="L25" s="564">
        <v>57.26</v>
      </c>
      <c r="M25" s="635">
        <v>59</v>
      </c>
      <c r="N25" s="320" t="s">
        <v>2</v>
      </c>
      <c r="O25" s="253" t="s">
        <v>13</v>
      </c>
      <c r="P25" s="325">
        <v>56.19</v>
      </c>
      <c r="Q25" s="32">
        <v>57</v>
      </c>
      <c r="R25" s="415" t="s">
        <v>23</v>
      </c>
      <c r="S25" s="273" t="s">
        <v>71</v>
      </c>
      <c r="T25" s="69">
        <v>54.32</v>
      </c>
      <c r="U25" s="145">
        <v>56</v>
      </c>
      <c r="V25" s="415" t="s">
        <v>47</v>
      </c>
      <c r="W25" s="273" t="s">
        <v>61</v>
      </c>
      <c r="X25" s="87">
        <v>53.2</v>
      </c>
      <c r="Y25" s="421">
        <v>55</v>
      </c>
      <c r="Z25" s="415" t="s">
        <v>0</v>
      </c>
      <c r="AA25" s="273" t="s">
        <v>74</v>
      </c>
      <c r="AB25" s="87">
        <v>56.47</v>
      </c>
      <c r="AC25" s="145">
        <v>57</v>
      </c>
    </row>
    <row r="26" spans="1:29" x14ac:dyDescent="0.25">
      <c r="A26" s="556">
        <v>21</v>
      </c>
      <c r="B26" s="394" t="s">
        <v>2</v>
      </c>
      <c r="C26" s="914" t="s">
        <v>142</v>
      </c>
      <c r="D26" s="1017">
        <v>59.7</v>
      </c>
      <c r="E26" s="733">
        <v>62</v>
      </c>
      <c r="F26" s="708" t="s">
        <v>2</v>
      </c>
      <c r="G26" s="544" t="s">
        <v>143</v>
      </c>
      <c r="H26" s="394">
        <v>62.05</v>
      </c>
      <c r="I26" s="733">
        <v>58</v>
      </c>
      <c r="J26" s="708" t="s">
        <v>28</v>
      </c>
      <c r="K26" s="544" t="s">
        <v>105</v>
      </c>
      <c r="L26" s="394">
        <v>57.26</v>
      </c>
      <c r="M26" s="637">
        <v>59</v>
      </c>
      <c r="N26" s="150" t="s">
        <v>2</v>
      </c>
      <c r="O26" s="254" t="s">
        <v>10</v>
      </c>
      <c r="P26" s="323">
        <v>56.19</v>
      </c>
      <c r="Q26" s="25">
        <v>56</v>
      </c>
      <c r="R26" s="407" t="s">
        <v>40</v>
      </c>
      <c r="S26" s="152" t="s">
        <v>43</v>
      </c>
      <c r="T26" s="71">
        <v>54.32</v>
      </c>
      <c r="U26" s="153">
        <v>54.666666666666664</v>
      </c>
      <c r="V26" s="150" t="s">
        <v>2</v>
      </c>
      <c r="W26" s="131" t="s">
        <v>9</v>
      </c>
      <c r="X26" s="91">
        <v>53.2</v>
      </c>
      <c r="Y26" s="408">
        <v>53</v>
      </c>
      <c r="Z26" s="150" t="s">
        <v>33</v>
      </c>
      <c r="AA26" s="166" t="s">
        <v>35</v>
      </c>
      <c r="AB26" s="91">
        <v>56.47</v>
      </c>
      <c r="AC26" s="408">
        <v>56</v>
      </c>
    </row>
    <row r="27" spans="1:29" x14ac:dyDescent="0.25">
      <c r="A27" s="383">
        <v>22</v>
      </c>
      <c r="B27" s="35" t="s">
        <v>28</v>
      </c>
      <c r="C27" s="915" t="s">
        <v>172</v>
      </c>
      <c r="D27" s="1018">
        <v>59.7</v>
      </c>
      <c r="E27" s="734">
        <v>61</v>
      </c>
      <c r="F27" s="559" t="s">
        <v>23</v>
      </c>
      <c r="G27" s="233" t="s">
        <v>108</v>
      </c>
      <c r="H27" s="35">
        <v>62.05</v>
      </c>
      <c r="I27" s="734">
        <v>57</v>
      </c>
      <c r="J27" s="559" t="s">
        <v>2</v>
      </c>
      <c r="K27" s="233" t="s">
        <v>9</v>
      </c>
      <c r="L27" s="35">
        <v>57.26</v>
      </c>
      <c r="M27" s="632">
        <v>59</v>
      </c>
      <c r="N27" s="307" t="s">
        <v>28</v>
      </c>
      <c r="O27" s="22" t="s">
        <v>67</v>
      </c>
      <c r="P27" s="115">
        <v>56.19</v>
      </c>
      <c r="Q27" s="26">
        <v>55.5</v>
      </c>
      <c r="R27" s="409" t="s">
        <v>47</v>
      </c>
      <c r="S27" s="125" t="s">
        <v>60</v>
      </c>
      <c r="T27" s="52">
        <v>54.32</v>
      </c>
      <c r="U27" s="139">
        <v>53</v>
      </c>
      <c r="V27" s="409" t="s">
        <v>47</v>
      </c>
      <c r="W27" s="125" t="s">
        <v>64</v>
      </c>
      <c r="X27" s="36">
        <v>53.2</v>
      </c>
      <c r="Y27" s="410">
        <v>52.25</v>
      </c>
      <c r="Z27" s="278" t="s">
        <v>33</v>
      </c>
      <c r="AA27" s="125" t="s">
        <v>38</v>
      </c>
      <c r="AB27" s="36">
        <v>56.47</v>
      </c>
      <c r="AC27" s="410">
        <v>55.5</v>
      </c>
    </row>
    <row r="28" spans="1:29" x14ac:dyDescent="0.25">
      <c r="A28" s="383">
        <v>23</v>
      </c>
      <c r="B28" s="35" t="s">
        <v>2</v>
      </c>
      <c r="C28" s="915" t="s">
        <v>178</v>
      </c>
      <c r="D28" s="1018">
        <v>59.7</v>
      </c>
      <c r="E28" s="734">
        <v>61</v>
      </c>
      <c r="F28" s="703" t="s">
        <v>2</v>
      </c>
      <c r="G28" s="550" t="s">
        <v>1</v>
      </c>
      <c r="H28" s="35">
        <v>62.05</v>
      </c>
      <c r="I28" s="734">
        <v>57</v>
      </c>
      <c r="J28" s="703" t="s">
        <v>47</v>
      </c>
      <c r="K28" s="550" t="s">
        <v>118</v>
      </c>
      <c r="L28" s="35">
        <v>57.26</v>
      </c>
      <c r="M28" s="634">
        <v>58</v>
      </c>
      <c r="N28" s="278" t="s">
        <v>2</v>
      </c>
      <c r="O28" s="249" t="s">
        <v>9</v>
      </c>
      <c r="P28" s="115">
        <v>56.19</v>
      </c>
      <c r="Q28" s="26">
        <v>54.8</v>
      </c>
      <c r="R28" s="416" t="s">
        <v>0</v>
      </c>
      <c r="S28" s="130" t="s">
        <v>54</v>
      </c>
      <c r="T28" s="52">
        <v>54.32</v>
      </c>
      <c r="U28" s="139">
        <v>53</v>
      </c>
      <c r="V28" s="278" t="s">
        <v>2</v>
      </c>
      <c r="W28" s="124" t="s">
        <v>8</v>
      </c>
      <c r="X28" s="36">
        <v>53.2</v>
      </c>
      <c r="Y28" s="139">
        <v>51</v>
      </c>
      <c r="Z28" s="278" t="s">
        <v>0</v>
      </c>
      <c r="AA28" s="125" t="s">
        <v>79</v>
      </c>
      <c r="AB28" s="36">
        <v>56.47</v>
      </c>
      <c r="AC28" s="410">
        <v>55.33</v>
      </c>
    </row>
    <row r="29" spans="1:29" x14ac:dyDescent="0.25">
      <c r="A29" s="383">
        <v>24</v>
      </c>
      <c r="B29" s="35" t="s">
        <v>2</v>
      </c>
      <c r="C29" s="915" t="s">
        <v>180</v>
      </c>
      <c r="D29" s="1018">
        <v>59.7</v>
      </c>
      <c r="E29" s="734">
        <v>61</v>
      </c>
      <c r="F29" s="559" t="s">
        <v>40</v>
      </c>
      <c r="G29" s="536" t="s">
        <v>46</v>
      </c>
      <c r="H29" s="35">
        <v>62.05</v>
      </c>
      <c r="I29" s="734">
        <v>52</v>
      </c>
      <c r="J29" s="559" t="s">
        <v>2</v>
      </c>
      <c r="K29" s="536" t="s">
        <v>153</v>
      </c>
      <c r="L29" s="35">
        <v>57.26</v>
      </c>
      <c r="M29" s="632">
        <v>57</v>
      </c>
      <c r="N29" s="278" t="s">
        <v>2</v>
      </c>
      <c r="O29" s="249" t="s">
        <v>18</v>
      </c>
      <c r="P29" s="115">
        <v>56.19</v>
      </c>
      <c r="Q29" s="26">
        <v>54.8</v>
      </c>
      <c r="R29" s="278" t="s">
        <v>2</v>
      </c>
      <c r="S29" s="124" t="s">
        <v>13</v>
      </c>
      <c r="T29" s="52">
        <v>54.32</v>
      </c>
      <c r="U29" s="139">
        <v>52.5</v>
      </c>
      <c r="V29" s="278" t="s">
        <v>28</v>
      </c>
      <c r="W29" s="169" t="s">
        <v>27</v>
      </c>
      <c r="X29" s="36">
        <v>53.2</v>
      </c>
      <c r="Y29" s="410">
        <v>50</v>
      </c>
      <c r="Z29" s="278" t="s">
        <v>28</v>
      </c>
      <c r="AA29" s="125" t="s">
        <v>29</v>
      </c>
      <c r="AB29" s="36">
        <v>56.47</v>
      </c>
      <c r="AC29" s="410">
        <v>55</v>
      </c>
    </row>
    <row r="30" spans="1:29" x14ac:dyDescent="0.25">
      <c r="A30" s="383">
        <v>25</v>
      </c>
      <c r="B30" s="35" t="s">
        <v>2</v>
      </c>
      <c r="C30" s="915" t="s">
        <v>176</v>
      </c>
      <c r="D30" s="1018">
        <v>59.7</v>
      </c>
      <c r="E30" s="734">
        <v>60.5</v>
      </c>
      <c r="F30" s="709" t="s">
        <v>28</v>
      </c>
      <c r="G30" s="522" t="s">
        <v>80</v>
      </c>
      <c r="H30" s="35">
        <v>62.05</v>
      </c>
      <c r="I30" s="734">
        <v>52</v>
      </c>
      <c r="J30" s="709" t="s">
        <v>33</v>
      </c>
      <c r="K30" s="522" t="s">
        <v>136</v>
      </c>
      <c r="L30" s="35">
        <v>57.26</v>
      </c>
      <c r="M30" s="638">
        <v>56</v>
      </c>
      <c r="N30" s="409" t="s">
        <v>47</v>
      </c>
      <c r="O30" s="128" t="s">
        <v>64</v>
      </c>
      <c r="P30" s="115">
        <v>56.19</v>
      </c>
      <c r="Q30" s="26">
        <v>54</v>
      </c>
      <c r="R30" s="278" t="s">
        <v>23</v>
      </c>
      <c r="S30" s="125" t="s">
        <v>81</v>
      </c>
      <c r="T30" s="52">
        <v>54.32</v>
      </c>
      <c r="U30" s="139">
        <v>52</v>
      </c>
      <c r="V30" s="278" t="s">
        <v>2</v>
      </c>
      <c r="W30" s="124" t="s">
        <v>11</v>
      </c>
      <c r="X30" s="36">
        <v>53.2</v>
      </c>
      <c r="Y30" s="410">
        <v>44</v>
      </c>
      <c r="Z30" s="278" t="s">
        <v>23</v>
      </c>
      <c r="AA30" s="125" t="s">
        <v>69</v>
      </c>
      <c r="AB30" s="36">
        <v>56.47</v>
      </c>
      <c r="AC30" s="410">
        <v>55</v>
      </c>
    </row>
    <row r="31" spans="1:29" x14ac:dyDescent="0.25">
      <c r="A31" s="383">
        <v>26</v>
      </c>
      <c r="B31" s="35" t="s">
        <v>2</v>
      </c>
      <c r="C31" s="915" t="s">
        <v>177</v>
      </c>
      <c r="D31" s="1018">
        <v>59.7</v>
      </c>
      <c r="E31" s="734">
        <v>60</v>
      </c>
      <c r="F31" s="704" t="s">
        <v>2</v>
      </c>
      <c r="G31" s="233" t="s">
        <v>144</v>
      </c>
      <c r="H31" s="35">
        <v>62.05</v>
      </c>
      <c r="I31" s="734">
        <v>52</v>
      </c>
      <c r="J31" s="704" t="s">
        <v>2</v>
      </c>
      <c r="K31" s="233" t="s">
        <v>3</v>
      </c>
      <c r="L31" s="35">
        <v>57.26</v>
      </c>
      <c r="M31" s="632">
        <v>56</v>
      </c>
      <c r="N31" s="409" t="s">
        <v>23</v>
      </c>
      <c r="O31" s="128" t="s">
        <v>71</v>
      </c>
      <c r="P31" s="115">
        <v>56.19</v>
      </c>
      <c r="Q31" s="26">
        <v>54</v>
      </c>
      <c r="R31" s="409" t="s">
        <v>28</v>
      </c>
      <c r="S31" s="123" t="s">
        <v>52</v>
      </c>
      <c r="T31" s="52">
        <v>54.32</v>
      </c>
      <c r="U31" s="139">
        <v>51</v>
      </c>
      <c r="V31" s="278" t="s">
        <v>40</v>
      </c>
      <c r="W31" s="127" t="s">
        <v>39</v>
      </c>
      <c r="X31" s="36">
        <v>53.2</v>
      </c>
      <c r="Y31" s="410">
        <v>43</v>
      </c>
      <c r="Z31" s="278" t="s">
        <v>2</v>
      </c>
      <c r="AA31" s="124" t="s">
        <v>3</v>
      </c>
      <c r="AB31" s="36">
        <v>56.47</v>
      </c>
      <c r="AC31" s="410">
        <v>55</v>
      </c>
    </row>
    <row r="32" spans="1:29" x14ac:dyDescent="0.25">
      <c r="A32" s="383">
        <v>27</v>
      </c>
      <c r="B32" s="35" t="s">
        <v>40</v>
      </c>
      <c r="C32" s="915" t="s">
        <v>151</v>
      </c>
      <c r="D32" s="1018">
        <v>59.7</v>
      </c>
      <c r="E32" s="734">
        <v>54.5</v>
      </c>
      <c r="F32" s="559" t="s">
        <v>33</v>
      </c>
      <c r="G32" s="22" t="s">
        <v>159</v>
      </c>
      <c r="H32" s="35">
        <v>62.05</v>
      </c>
      <c r="I32" s="734">
        <v>47</v>
      </c>
      <c r="J32" s="559" t="s">
        <v>23</v>
      </c>
      <c r="K32" s="22" t="s">
        <v>71</v>
      </c>
      <c r="L32" s="35">
        <v>57.26</v>
      </c>
      <c r="M32" s="632">
        <v>55</v>
      </c>
      <c r="N32" s="278" t="s">
        <v>2</v>
      </c>
      <c r="O32" s="227" t="s">
        <v>132</v>
      </c>
      <c r="P32" s="115">
        <v>56.19</v>
      </c>
      <c r="Q32" s="26">
        <v>53.8</v>
      </c>
      <c r="R32" s="409" t="s">
        <v>40</v>
      </c>
      <c r="S32" s="127" t="s">
        <v>42</v>
      </c>
      <c r="T32" s="52">
        <v>54.32</v>
      </c>
      <c r="U32" s="139">
        <v>50.5</v>
      </c>
      <c r="V32" s="278" t="s">
        <v>2</v>
      </c>
      <c r="W32" s="373" t="s">
        <v>144</v>
      </c>
      <c r="X32" s="36">
        <v>53.2</v>
      </c>
      <c r="Y32" s="410">
        <v>42.714285714285715</v>
      </c>
      <c r="Z32" s="307" t="s">
        <v>28</v>
      </c>
      <c r="AA32" s="297" t="s">
        <v>67</v>
      </c>
      <c r="AB32" s="36">
        <v>56.47</v>
      </c>
      <c r="AC32" s="410">
        <v>52.5</v>
      </c>
    </row>
    <row r="33" spans="1:29" x14ac:dyDescent="0.25">
      <c r="A33" s="383">
        <v>28</v>
      </c>
      <c r="B33" s="35" t="s">
        <v>40</v>
      </c>
      <c r="C33" s="915" t="s">
        <v>168</v>
      </c>
      <c r="D33" s="1018">
        <v>59.7</v>
      </c>
      <c r="E33" s="734">
        <v>54</v>
      </c>
      <c r="F33" s="705" t="s">
        <v>2</v>
      </c>
      <c r="G33" s="227" t="s">
        <v>13</v>
      </c>
      <c r="H33" s="35">
        <v>62.05</v>
      </c>
      <c r="I33" s="734">
        <v>46</v>
      </c>
      <c r="J33" s="705" t="s">
        <v>33</v>
      </c>
      <c r="K33" s="227" t="s">
        <v>32</v>
      </c>
      <c r="L33" s="35">
        <v>57.26</v>
      </c>
      <c r="M33" s="639">
        <v>54</v>
      </c>
      <c r="N33" s="409" t="s">
        <v>0</v>
      </c>
      <c r="O33" s="128" t="s">
        <v>74</v>
      </c>
      <c r="P33" s="115">
        <v>56.19</v>
      </c>
      <c r="Q33" s="26">
        <v>53</v>
      </c>
      <c r="R33" s="409" t="s">
        <v>40</v>
      </c>
      <c r="S33" s="127" t="s">
        <v>53</v>
      </c>
      <c r="T33" s="52">
        <v>54.32</v>
      </c>
      <c r="U33" s="139">
        <v>50</v>
      </c>
      <c r="V33" s="278" t="s">
        <v>2</v>
      </c>
      <c r="W33" s="124" t="s">
        <v>4</v>
      </c>
      <c r="X33" s="36">
        <v>53.2</v>
      </c>
      <c r="Y33" s="139">
        <v>41</v>
      </c>
      <c r="Z33" s="278" t="s">
        <v>2</v>
      </c>
      <c r="AA33" s="124" t="s">
        <v>16</v>
      </c>
      <c r="AB33" s="36">
        <v>56.47</v>
      </c>
      <c r="AC33" s="139">
        <v>52.5</v>
      </c>
    </row>
    <row r="34" spans="1:29" x14ac:dyDescent="0.25">
      <c r="A34" s="383">
        <v>29</v>
      </c>
      <c r="B34" s="35" t="s">
        <v>2</v>
      </c>
      <c r="C34" s="915" t="s">
        <v>183</v>
      </c>
      <c r="D34" s="1018">
        <v>59.7</v>
      </c>
      <c r="E34" s="734">
        <v>53.5</v>
      </c>
      <c r="F34" s="709" t="s">
        <v>23</v>
      </c>
      <c r="G34" s="545" t="s">
        <v>72</v>
      </c>
      <c r="H34" s="35">
        <v>62.05</v>
      </c>
      <c r="I34" s="734">
        <v>45.5</v>
      </c>
      <c r="J34" s="709" t="s">
        <v>40</v>
      </c>
      <c r="K34" s="545" t="s">
        <v>44</v>
      </c>
      <c r="L34" s="35">
        <v>57.26</v>
      </c>
      <c r="M34" s="640">
        <v>52</v>
      </c>
      <c r="N34" s="409" t="s">
        <v>47</v>
      </c>
      <c r="O34" s="128" t="s">
        <v>61</v>
      </c>
      <c r="P34" s="115">
        <v>56.19</v>
      </c>
      <c r="Q34" s="26">
        <v>53</v>
      </c>
      <c r="R34" s="278" t="s">
        <v>2</v>
      </c>
      <c r="S34" s="124" t="s">
        <v>16</v>
      </c>
      <c r="T34" s="52">
        <v>54.32</v>
      </c>
      <c r="U34" s="139">
        <v>50</v>
      </c>
      <c r="V34" s="278" t="s">
        <v>23</v>
      </c>
      <c r="W34" s="125" t="s">
        <v>73</v>
      </c>
      <c r="X34" s="36">
        <v>53.2</v>
      </c>
      <c r="Y34" s="410">
        <v>38.5</v>
      </c>
      <c r="Z34" s="278" t="s">
        <v>2</v>
      </c>
      <c r="AA34" s="373" t="s">
        <v>143</v>
      </c>
      <c r="AB34" s="36">
        <v>56.47</v>
      </c>
      <c r="AC34" s="410">
        <v>52</v>
      </c>
    </row>
    <row r="35" spans="1:29" ht="15.75" thickBot="1" x14ac:dyDescent="0.3">
      <c r="A35" s="390">
        <v>30</v>
      </c>
      <c r="B35" s="563" t="s">
        <v>40</v>
      </c>
      <c r="C35" s="916" t="s">
        <v>150</v>
      </c>
      <c r="D35" s="1019">
        <v>59.7</v>
      </c>
      <c r="E35" s="735">
        <v>53</v>
      </c>
      <c r="F35" s="710" t="s">
        <v>28</v>
      </c>
      <c r="G35" s="543" t="s">
        <v>65</v>
      </c>
      <c r="H35" s="563">
        <v>62.05</v>
      </c>
      <c r="I35" s="735">
        <v>42.5</v>
      </c>
      <c r="J35" s="710" t="s">
        <v>33</v>
      </c>
      <c r="K35" s="543" t="s">
        <v>37</v>
      </c>
      <c r="L35" s="563">
        <v>57.26</v>
      </c>
      <c r="M35" s="641">
        <v>52</v>
      </c>
      <c r="N35" s="378" t="s">
        <v>47</v>
      </c>
      <c r="O35" s="288" t="s">
        <v>126</v>
      </c>
      <c r="P35" s="324">
        <v>56.19</v>
      </c>
      <c r="Q35" s="231">
        <v>52</v>
      </c>
      <c r="R35" s="292" t="s">
        <v>2</v>
      </c>
      <c r="S35" s="170" t="s">
        <v>12</v>
      </c>
      <c r="T35" s="70">
        <v>54.32</v>
      </c>
      <c r="U35" s="163">
        <v>49.5</v>
      </c>
      <c r="V35" s="292" t="s">
        <v>40</v>
      </c>
      <c r="W35" s="380" t="s">
        <v>44</v>
      </c>
      <c r="X35" s="49">
        <v>53.2</v>
      </c>
      <c r="Y35" s="412">
        <v>36</v>
      </c>
      <c r="Z35" s="292" t="s">
        <v>23</v>
      </c>
      <c r="AA35" s="126" t="s">
        <v>24</v>
      </c>
      <c r="AB35" s="49">
        <v>56.47</v>
      </c>
      <c r="AC35" s="412">
        <v>51.5</v>
      </c>
    </row>
    <row r="36" spans="1:29" x14ac:dyDescent="0.25">
      <c r="A36" s="556">
        <v>31</v>
      </c>
      <c r="B36" s="394" t="s">
        <v>33</v>
      </c>
      <c r="C36" s="914" t="s">
        <v>171</v>
      </c>
      <c r="D36" s="1017">
        <v>59.7</v>
      </c>
      <c r="E36" s="733">
        <v>53</v>
      </c>
      <c r="F36" s="561" t="s">
        <v>28</v>
      </c>
      <c r="G36" s="660" t="s">
        <v>27</v>
      </c>
      <c r="H36" s="394">
        <v>62.05</v>
      </c>
      <c r="I36" s="733">
        <v>41</v>
      </c>
      <c r="J36" s="561" t="s">
        <v>2</v>
      </c>
      <c r="K36" s="660" t="s">
        <v>142</v>
      </c>
      <c r="L36" s="394">
        <v>57.26</v>
      </c>
      <c r="M36" s="25">
        <v>48</v>
      </c>
      <c r="N36" s="642" t="s">
        <v>2</v>
      </c>
      <c r="O36" s="243" t="s">
        <v>111</v>
      </c>
      <c r="P36" s="115">
        <v>56.19</v>
      </c>
      <c r="Q36" s="29">
        <v>52</v>
      </c>
      <c r="R36" s="413" t="s">
        <v>33</v>
      </c>
      <c r="S36" s="331" t="s">
        <v>113</v>
      </c>
      <c r="T36" s="72">
        <v>54.32</v>
      </c>
      <c r="U36" s="133">
        <v>49</v>
      </c>
      <c r="V36" s="132" t="s">
        <v>28</v>
      </c>
      <c r="W36" s="122" t="s">
        <v>66</v>
      </c>
      <c r="X36" s="80">
        <v>53.2</v>
      </c>
      <c r="Y36" s="414">
        <v>31</v>
      </c>
      <c r="Z36" s="132" t="s">
        <v>33</v>
      </c>
      <c r="AA36" s="122" t="s">
        <v>37</v>
      </c>
      <c r="AB36" s="80">
        <v>56.47</v>
      </c>
      <c r="AC36" s="414">
        <v>51</v>
      </c>
    </row>
    <row r="37" spans="1:29" x14ac:dyDescent="0.25">
      <c r="A37" s="383">
        <v>32</v>
      </c>
      <c r="B37" s="35" t="s">
        <v>0</v>
      </c>
      <c r="C37" s="915" t="s">
        <v>79</v>
      </c>
      <c r="D37" s="1018">
        <v>59.7</v>
      </c>
      <c r="E37" s="734">
        <v>52.8</v>
      </c>
      <c r="F37" s="559" t="s">
        <v>2</v>
      </c>
      <c r="G37" s="548" t="s">
        <v>3</v>
      </c>
      <c r="H37" s="35">
        <v>62.05</v>
      </c>
      <c r="I37" s="734">
        <v>40.5</v>
      </c>
      <c r="J37" s="559" t="s">
        <v>0</v>
      </c>
      <c r="K37" s="548" t="s">
        <v>114</v>
      </c>
      <c r="L37" s="35">
        <v>57.26</v>
      </c>
      <c r="M37" s="26">
        <v>48</v>
      </c>
      <c r="N37" s="278" t="s">
        <v>2</v>
      </c>
      <c r="O37" s="249" t="s">
        <v>12</v>
      </c>
      <c r="P37" s="115">
        <v>56.19</v>
      </c>
      <c r="Q37" s="26">
        <v>51</v>
      </c>
      <c r="R37" s="278" t="s">
        <v>2</v>
      </c>
      <c r="S37" s="373" t="s">
        <v>142</v>
      </c>
      <c r="T37" s="52">
        <v>54.32</v>
      </c>
      <c r="U37" s="139">
        <v>49</v>
      </c>
      <c r="V37" s="278" t="s">
        <v>2</v>
      </c>
      <c r="W37" s="124" t="s">
        <v>6</v>
      </c>
      <c r="X37" s="36">
        <v>53.2</v>
      </c>
      <c r="Y37" s="410">
        <v>31</v>
      </c>
      <c r="Z37" s="278" t="s">
        <v>33</v>
      </c>
      <c r="AA37" s="125" t="s">
        <v>32</v>
      </c>
      <c r="AB37" s="36">
        <v>56.47</v>
      </c>
      <c r="AC37" s="410">
        <v>51</v>
      </c>
    </row>
    <row r="38" spans="1:29" x14ac:dyDescent="0.25">
      <c r="A38" s="383">
        <v>33</v>
      </c>
      <c r="B38" s="35" t="s">
        <v>2</v>
      </c>
      <c r="C38" s="915" t="s">
        <v>184</v>
      </c>
      <c r="D38" s="1018">
        <v>59.7</v>
      </c>
      <c r="E38" s="734">
        <v>52</v>
      </c>
      <c r="F38" s="705" t="s">
        <v>0</v>
      </c>
      <c r="G38" s="545" t="s">
        <v>148</v>
      </c>
      <c r="H38" s="35">
        <v>62.05</v>
      </c>
      <c r="I38" s="734">
        <v>37</v>
      </c>
      <c r="J38" s="705" t="s">
        <v>40</v>
      </c>
      <c r="K38" s="545" t="s">
        <v>151</v>
      </c>
      <c r="L38" s="35">
        <v>57.26</v>
      </c>
      <c r="M38" s="241">
        <v>47</v>
      </c>
      <c r="N38" s="409" t="s">
        <v>47</v>
      </c>
      <c r="O38" s="128" t="s">
        <v>60</v>
      </c>
      <c r="P38" s="115">
        <v>56.19</v>
      </c>
      <c r="Q38" s="26">
        <v>50</v>
      </c>
      <c r="R38" s="409" t="s">
        <v>2</v>
      </c>
      <c r="S38" s="130" t="s">
        <v>51</v>
      </c>
      <c r="T38" s="52">
        <v>54.32</v>
      </c>
      <c r="U38" s="139">
        <v>47.5</v>
      </c>
      <c r="V38" s="409" t="s">
        <v>47</v>
      </c>
      <c r="W38" s="128" t="s">
        <v>60</v>
      </c>
      <c r="X38" s="36">
        <v>53.2</v>
      </c>
      <c r="Y38" s="82"/>
      <c r="Z38" s="411" t="s">
        <v>47</v>
      </c>
      <c r="AA38" s="125" t="s">
        <v>59</v>
      </c>
      <c r="AB38" s="36">
        <v>56.47</v>
      </c>
      <c r="AC38" s="410">
        <v>47.5</v>
      </c>
    </row>
    <row r="39" spans="1:29" x14ac:dyDescent="0.25">
      <c r="A39" s="383">
        <v>34</v>
      </c>
      <c r="B39" s="35" t="s">
        <v>2</v>
      </c>
      <c r="C39" s="915" t="s">
        <v>179</v>
      </c>
      <c r="D39" s="1018">
        <v>59.7</v>
      </c>
      <c r="E39" s="734">
        <v>50</v>
      </c>
      <c r="F39" s="559" t="s">
        <v>28</v>
      </c>
      <c r="G39" s="22" t="s">
        <v>29</v>
      </c>
      <c r="H39" s="35">
        <v>62.05</v>
      </c>
      <c r="I39" s="734">
        <v>31</v>
      </c>
      <c r="J39" s="559" t="s">
        <v>0</v>
      </c>
      <c r="K39" s="22" t="s">
        <v>74</v>
      </c>
      <c r="L39" s="35">
        <v>57.26</v>
      </c>
      <c r="M39" s="26">
        <v>47</v>
      </c>
      <c r="N39" s="307" t="s">
        <v>2</v>
      </c>
      <c r="O39" s="233" t="s">
        <v>110</v>
      </c>
      <c r="P39" s="115">
        <v>56.19</v>
      </c>
      <c r="Q39" s="26">
        <v>47</v>
      </c>
      <c r="R39" s="278" t="s">
        <v>2</v>
      </c>
      <c r="S39" s="373" t="s">
        <v>145</v>
      </c>
      <c r="T39" s="52">
        <v>54.32</v>
      </c>
      <c r="U39" s="410">
        <v>46.25</v>
      </c>
      <c r="V39" s="411" t="s">
        <v>47</v>
      </c>
      <c r="W39" s="128" t="s">
        <v>58</v>
      </c>
      <c r="X39" s="36">
        <v>53.2</v>
      </c>
      <c r="Y39" s="82"/>
      <c r="Z39" s="278" t="s">
        <v>40</v>
      </c>
      <c r="AA39" s="279" t="s">
        <v>125</v>
      </c>
      <c r="AB39" s="36">
        <v>56.47</v>
      </c>
      <c r="AC39" s="410">
        <v>47</v>
      </c>
    </row>
    <row r="40" spans="1:29" x14ac:dyDescent="0.25">
      <c r="A40" s="383">
        <v>35</v>
      </c>
      <c r="B40" s="35" t="s">
        <v>2</v>
      </c>
      <c r="C40" s="915" t="s">
        <v>13</v>
      </c>
      <c r="D40" s="1018">
        <v>59.7</v>
      </c>
      <c r="E40" s="734">
        <v>48</v>
      </c>
      <c r="F40" s="919" t="s">
        <v>47</v>
      </c>
      <c r="G40" s="227" t="s">
        <v>60</v>
      </c>
      <c r="H40" s="35">
        <v>62.05</v>
      </c>
      <c r="I40" s="327"/>
      <c r="J40" s="559" t="s">
        <v>23</v>
      </c>
      <c r="K40" s="227" t="s">
        <v>107</v>
      </c>
      <c r="L40" s="35">
        <v>57.26</v>
      </c>
      <c r="M40" s="26">
        <v>44</v>
      </c>
      <c r="N40" s="409" t="s">
        <v>47</v>
      </c>
      <c r="O40" s="128" t="s">
        <v>62</v>
      </c>
      <c r="P40" s="115">
        <v>56.19</v>
      </c>
      <c r="Q40" s="26">
        <v>47</v>
      </c>
      <c r="R40" s="278" t="s">
        <v>23</v>
      </c>
      <c r="S40" s="125" t="s">
        <v>72</v>
      </c>
      <c r="T40" s="52">
        <v>54.32</v>
      </c>
      <c r="U40" s="139">
        <v>46</v>
      </c>
      <c r="V40" s="411" t="s">
        <v>47</v>
      </c>
      <c r="W40" s="128" t="s">
        <v>59</v>
      </c>
      <c r="X40" s="36">
        <v>53.2</v>
      </c>
      <c r="Y40" s="82"/>
      <c r="Z40" s="278" t="s">
        <v>2</v>
      </c>
      <c r="AA40" s="124" t="s">
        <v>18</v>
      </c>
      <c r="AB40" s="36">
        <v>56.47</v>
      </c>
      <c r="AC40" s="139">
        <v>46.5</v>
      </c>
    </row>
    <row r="41" spans="1:29" x14ac:dyDescent="0.25">
      <c r="A41" s="383">
        <v>36</v>
      </c>
      <c r="B41" s="35" t="s">
        <v>2</v>
      </c>
      <c r="C41" s="915" t="s">
        <v>157</v>
      </c>
      <c r="D41" s="1018">
        <v>59.7</v>
      </c>
      <c r="E41" s="734">
        <v>47</v>
      </c>
      <c r="F41" s="920" t="s">
        <v>47</v>
      </c>
      <c r="G41" s="33" t="s">
        <v>58</v>
      </c>
      <c r="H41" s="35">
        <v>62.05</v>
      </c>
      <c r="I41" s="327"/>
      <c r="J41" s="703" t="s">
        <v>47</v>
      </c>
      <c r="K41" s="33" t="s">
        <v>60</v>
      </c>
      <c r="L41" s="35">
        <v>57.26</v>
      </c>
      <c r="M41" s="29">
        <v>42</v>
      </c>
      <c r="N41" s="278" t="s">
        <v>2</v>
      </c>
      <c r="O41" s="249" t="s">
        <v>5</v>
      </c>
      <c r="P41" s="115">
        <v>56.19</v>
      </c>
      <c r="Q41" s="26">
        <v>47</v>
      </c>
      <c r="R41" s="278" t="s">
        <v>2</v>
      </c>
      <c r="S41" s="124" t="s">
        <v>1</v>
      </c>
      <c r="T41" s="52">
        <v>54.32</v>
      </c>
      <c r="U41" s="139">
        <v>43</v>
      </c>
      <c r="V41" s="301" t="s">
        <v>47</v>
      </c>
      <c r="W41" s="252" t="s">
        <v>63</v>
      </c>
      <c r="X41" s="36">
        <v>53.2</v>
      </c>
      <c r="Y41" s="82"/>
      <c r="Z41" s="278" t="s">
        <v>2</v>
      </c>
      <c r="AA41" s="373" t="s">
        <v>145</v>
      </c>
      <c r="AB41" s="36">
        <v>56.47</v>
      </c>
      <c r="AC41" s="410">
        <v>46.2</v>
      </c>
    </row>
    <row r="42" spans="1:29" x14ac:dyDescent="0.25">
      <c r="A42" s="383">
        <v>37</v>
      </c>
      <c r="B42" s="35" t="s">
        <v>47</v>
      </c>
      <c r="C42" s="915" t="s">
        <v>162</v>
      </c>
      <c r="D42" s="1018">
        <v>59.7</v>
      </c>
      <c r="E42" s="734">
        <v>45</v>
      </c>
      <c r="F42" s="704" t="s">
        <v>47</v>
      </c>
      <c r="G42" s="549" t="s">
        <v>64</v>
      </c>
      <c r="H42" s="35">
        <v>62.05</v>
      </c>
      <c r="I42" s="327"/>
      <c r="J42" s="704" t="s">
        <v>33</v>
      </c>
      <c r="K42" s="549" t="s">
        <v>57</v>
      </c>
      <c r="L42" s="35">
        <v>57.26</v>
      </c>
      <c r="M42" s="540">
        <v>42</v>
      </c>
      <c r="N42" s="278" t="s">
        <v>28</v>
      </c>
      <c r="O42" s="128" t="s">
        <v>29</v>
      </c>
      <c r="P42" s="115">
        <v>56.19</v>
      </c>
      <c r="Q42" s="26">
        <v>45</v>
      </c>
      <c r="R42" s="278" t="s">
        <v>2</v>
      </c>
      <c r="S42" s="124" t="s">
        <v>8</v>
      </c>
      <c r="T42" s="52">
        <v>54.32</v>
      </c>
      <c r="U42" s="139">
        <v>39</v>
      </c>
      <c r="V42" s="278" t="s">
        <v>40</v>
      </c>
      <c r="W42" s="248" t="s">
        <v>45</v>
      </c>
      <c r="X42" s="36">
        <v>53.2</v>
      </c>
      <c r="Y42" s="82"/>
      <c r="Z42" s="278" t="s">
        <v>2</v>
      </c>
      <c r="AA42" s="373" t="s">
        <v>142</v>
      </c>
      <c r="AB42" s="36">
        <v>56.47</v>
      </c>
      <c r="AC42" s="410">
        <v>44</v>
      </c>
    </row>
    <row r="43" spans="1:29" x14ac:dyDescent="0.25">
      <c r="A43" s="383">
        <v>38</v>
      </c>
      <c r="B43" s="35" t="s">
        <v>28</v>
      </c>
      <c r="C43" s="915" t="s">
        <v>67</v>
      </c>
      <c r="D43" s="1018">
        <v>59.7</v>
      </c>
      <c r="E43" s="734">
        <v>45</v>
      </c>
      <c r="F43" s="919" t="s">
        <v>47</v>
      </c>
      <c r="G43" s="536" t="s">
        <v>61</v>
      </c>
      <c r="H43" s="35">
        <v>62.05</v>
      </c>
      <c r="I43" s="327"/>
      <c r="J43" s="559" t="s">
        <v>2</v>
      </c>
      <c r="K43" s="536" t="s">
        <v>16</v>
      </c>
      <c r="L43" s="35">
        <v>57.26</v>
      </c>
      <c r="M43" s="26">
        <v>34</v>
      </c>
      <c r="N43" s="307" t="s">
        <v>2</v>
      </c>
      <c r="O43" s="238" t="s">
        <v>109</v>
      </c>
      <c r="P43" s="115">
        <v>56.19</v>
      </c>
      <c r="Q43" s="26">
        <v>45</v>
      </c>
      <c r="R43" s="409" t="s">
        <v>33</v>
      </c>
      <c r="S43" s="125" t="s">
        <v>55</v>
      </c>
      <c r="T43" s="52">
        <v>54.32</v>
      </c>
      <c r="U43" s="139">
        <v>37</v>
      </c>
      <c r="V43" s="409" t="s">
        <v>40</v>
      </c>
      <c r="W43" s="251" t="s">
        <v>46</v>
      </c>
      <c r="X43" s="36">
        <v>53.2</v>
      </c>
      <c r="Y43" s="96"/>
      <c r="Z43" s="278" t="s">
        <v>2</v>
      </c>
      <c r="AA43" s="124" t="s">
        <v>8</v>
      </c>
      <c r="AB43" s="36">
        <v>56.47</v>
      </c>
      <c r="AC43" s="139">
        <v>44</v>
      </c>
    </row>
    <row r="44" spans="1:29" x14ac:dyDescent="0.25">
      <c r="A44" s="383">
        <v>39</v>
      </c>
      <c r="B44" s="35" t="s">
        <v>2</v>
      </c>
      <c r="C44" s="915" t="s">
        <v>22</v>
      </c>
      <c r="D44" s="1018">
        <v>59.7</v>
      </c>
      <c r="E44" s="734">
        <v>45</v>
      </c>
      <c r="F44" s="919" t="s">
        <v>47</v>
      </c>
      <c r="G44" s="243" t="s">
        <v>63</v>
      </c>
      <c r="H44" s="35">
        <v>62.05</v>
      </c>
      <c r="I44" s="327"/>
      <c r="J44" s="559" t="s">
        <v>2</v>
      </c>
      <c r="K44" s="243" t="s">
        <v>14</v>
      </c>
      <c r="L44" s="35">
        <v>57.26</v>
      </c>
      <c r="M44" s="26">
        <v>27</v>
      </c>
      <c r="N44" s="278" t="s">
        <v>2</v>
      </c>
      <c r="O44" s="249" t="s">
        <v>19</v>
      </c>
      <c r="P44" s="115">
        <v>56.19</v>
      </c>
      <c r="Q44" s="26">
        <v>43.5</v>
      </c>
      <c r="R44" s="278" t="s">
        <v>0</v>
      </c>
      <c r="S44" s="130" t="s">
        <v>50</v>
      </c>
      <c r="T44" s="52">
        <v>54.32</v>
      </c>
      <c r="U44" s="139">
        <v>37</v>
      </c>
      <c r="V44" s="278" t="s">
        <v>40</v>
      </c>
      <c r="W44" s="217" t="s">
        <v>125</v>
      </c>
      <c r="X44" s="36">
        <v>53.2</v>
      </c>
      <c r="Y44" s="96"/>
      <c r="Z44" s="278" t="s">
        <v>40</v>
      </c>
      <c r="AA44" s="127" t="s">
        <v>41</v>
      </c>
      <c r="AB44" s="36">
        <v>56.47</v>
      </c>
      <c r="AC44" s="410">
        <v>43</v>
      </c>
    </row>
    <row r="45" spans="1:29" ht="15.75" thickBot="1" x14ac:dyDescent="0.3">
      <c r="A45" s="390">
        <v>40</v>
      </c>
      <c r="B45" s="563" t="s">
        <v>2</v>
      </c>
      <c r="C45" s="916" t="s">
        <v>144</v>
      </c>
      <c r="D45" s="1019">
        <v>59.7</v>
      </c>
      <c r="E45" s="735">
        <v>44</v>
      </c>
      <c r="F45" s="921" t="s">
        <v>40</v>
      </c>
      <c r="G45" s="250" t="s">
        <v>44</v>
      </c>
      <c r="H45" s="563">
        <v>62.05</v>
      </c>
      <c r="I45" s="328"/>
      <c r="J45" s="711" t="s">
        <v>47</v>
      </c>
      <c r="K45" s="250" t="s">
        <v>58</v>
      </c>
      <c r="L45" s="563">
        <v>57.26</v>
      </c>
      <c r="M45" s="664"/>
      <c r="N45" s="320" t="s">
        <v>2</v>
      </c>
      <c r="O45" s="253" t="s">
        <v>15</v>
      </c>
      <c r="P45" s="325">
        <v>56.19</v>
      </c>
      <c r="Q45" s="32">
        <v>43</v>
      </c>
      <c r="R45" s="292" t="s">
        <v>2</v>
      </c>
      <c r="S45" s="170" t="s">
        <v>9</v>
      </c>
      <c r="T45" s="69">
        <v>54.32</v>
      </c>
      <c r="U45" s="163">
        <v>24</v>
      </c>
      <c r="V45" s="415" t="s">
        <v>40</v>
      </c>
      <c r="W45" s="391" t="s">
        <v>42</v>
      </c>
      <c r="X45" s="49">
        <v>53.2</v>
      </c>
      <c r="Y45" s="101"/>
      <c r="Z45" s="320" t="s">
        <v>23</v>
      </c>
      <c r="AA45" s="273" t="s">
        <v>81</v>
      </c>
      <c r="AB45" s="87">
        <v>56.47</v>
      </c>
      <c r="AC45" s="145">
        <v>42</v>
      </c>
    </row>
    <row r="46" spans="1:29" x14ac:dyDescent="0.25">
      <c r="A46" s="556">
        <v>41</v>
      </c>
      <c r="B46" s="394" t="s">
        <v>2</v>
      </c>
      <c r="C46" s="914" t="s">
        <v>182</v>
      </c>
      <c r="D46" s="1017">
        <v>59.7</v>
      </c>
      <c r="E46" s="733">
        <v>43</v>
      </c>
      <c r="F46" s="922" t="s">
        <v>40</v>
      </c>
      <c r="G46" s="254" t="s">
        <v>43</v>
      </c>
      <c r="H46" s="394">
        <v>62.05</v>
      </c>
      <c r="I46" s="329"/>
      <c r="J46" s="712" t="s">
        <v>47</v>
      </c>
      <c r="K46" s="254" t="s">
        <v>59</v>
      </c>
      <c r="L46" s="394">
        <v>57.26</v>
      </c>
      <c r="M46" s="329"/>
      <c r="N46" s="643" t="s">
        <v>0</v>
      </c>
      <c r="O46" s="274" t="s">
        <v>54</v>
      </c>
      <c r="P46" s="323">
        <v>56.19</v>
      </c>
      <c r="Q46" s="25">
        <v>40</v>
      </c>
      <c r="R46" s="417" t="s">
        <v>47</v>
      </c>
      <c r="S46" s="122" t="s">
        <v>58</v>
      </c>
      <c r="T46" s="71">
        <v>54.32</v>
      </c>
      <c r="U46" s="396"/>
      <c r="V46" s="150" t="s">
        <v>40</v>
      </c>
      <c r="W46" s="276" t="s">
        <v>41</v>
      </c>
      <c r="X46" s="80">
        <v>53.2</v>
      </c>
      <c r="Y46" s="102"/>
      <c r="Z46" s="150" t="s">
        <v>40</v>
      </c>
      <c r="AA46" s="186" t="s">
        <v>39</v>
      </c>
      <c r="AB46" s="80">
        <v>56.47</v>
      </c>
      <c r="AC46" s="408">
        <v>40</v>
      </c>
    </row>
    <row r="47" spans="1:29" x14ac:dyDescent="0.25">
      <c r="A47" s="383">
        <v>42</v>
      </c>
      <c r="B47" s="35" t="s">
        <v>33</v>
      </c>
      <c r="C47" s="915" t="s">
        <v>170</v>
      </c>
      <c r="D47" s="1018">
        <v>59.7</v>
      </c>
      <c r="E47" s="734">
        <v>41</v>
      </c>
      <c r="F47" s="920" t="s">
        <v>40</v>
      </c>
      <c r="G47" s="128" t="s">
        <v>45</v>
      </c>
      <c r="H47" s="35">
        <v>62.05</v>
      </c>
      <c r="I47" s="327"/>
      <c r="J47" s="703" t="s">
        <v>47</v>
      </c>
      <c r="K47" s="128" t="s">
        <v>64</v>
      </c>
      <c r="L47" s="35">
        <v>57.26</v>
      </c>
      <c r="M47" s="327"/>
      <c r="N47" s="409" t="s">
        <v>28</v>
      </c>
      <c r="O47" s="248" t="s">
        <v>52</v>
      </c>
      <c r="P47" s="115">
        <v>56.19</v>
      </c>
      <c r="Q47" s="26">
        <v>37</v>
      </c>
      <c r="R47" s="411" t="s">
        <v>47</v>
      </c>
      <c r="S47" s="125" t="s">
        <v>59</v>
      </c>
      <c r="T47" s="52">
        <v>54.32</v>
      </c>
      <c r="U47" s="76"/>
      <c r="V47" s="409" t="s">
        <v>40</v>
      </c>
      <c r="W47" s="251" t="s">
        <v>53</v>
      </c>
      <c r="X47" s="36">
        <v>53.2</v>
      </c>
      <c r="Y47" s="82"/>
      <c r="Z47" s="409" t="s">
        <v>47</v>
      </c>
      <c r="AA47" s="125" t="s">
        <v>60</v>
      </c>
      <c r="AB47" s="36">
        <v>56.47</v>
      </c>
      <c r="AC47" s="410">
        <v>35.33</v>
      </c>
    </row>
    <row r="48" spans="1:29" x14ac:dyDescent="0.25">
      <c r="A48" s="383">
        <v>43</v>
      </c>
      <c r="B48" s="35" t="s">
        <v>2</v>
      </c>
      <c r="C48" s="915" t="s">
        <v>3</v>
      </c>
      <c r="D48" s="1018">
        <v>59.7</v>
      </c>
      <c r="E48" s="734">
        <v>41</v>
      </c>
      <c r="F48" s="920" t="s">
        <v>40</v>
      </c>
      <c r="G48" s="128" t="s">
        <v>125</v>
      </c>
      <c r="H48" s="35">
        <v>62.05</v>
      </c>
      <c r="I48" s="327"/>
      <c r="J48" s="703" t="s">
        <v>47</v>
      </c>
      <c r="K48" s="128" t="s">
        <v>61</v>
      </c>
      <c r="L48" s="35">
        <v>57.26</v>
      </c>
      <c r="M48" s="327"/>
      <c r="N48" s="278" t="s">
        <v>23</v>
      </c>
      <c r="O48" s="128" t="s">
        <v>24</v>
      </c>
      <c r="P48" s="115">
        <v>56.19</v>
      </c>
      <c r="Q48" s="26">
        <v>17</v>
      </c>
      <c r="R48" s="409" t="s">
        <v>47</v>
      </c>
      <c r="S48" s="125" t="s">
        <v>61</v>
      </c>
      <c r="T48" s="52">
        <v>54.32</v>
      </c>
      <c r="U48" s="98"/>
      <c r="V48" s="409" t="s">
        <v>33</v>
      </c>
      <c r="W48" s="128" t="s">
        <v>57</v>
      </c>
      <c r="X48" s="36">
        <v>53.2</v>
      </c>
      <c r="Y48" s="82"/>
      <c r="Z48" s="409" t="s">
        <v>47</v>
      </c>
      <c r="AA48" s="128" t="s">
        <v>62</v>
      </c>
      <c r="AB48" s="36">
        <v>56.47</v>
      </c>
      <c r="AC48" s="82"/>
    </row>
    <row r="49" spans="1:29" x14ac:dyDescent="0.25">
      <c r="A49" s="383">
        <v>44</v>
      </c>
      <c r="B49" s="35" t="s">
        <v>0</v>
      </c>
      <c r="C49" s="915" t="s">
        <v>165</v>
      </c>
      <c r="D49" s="1018">
        <v>59.7</v>
      </c>
      <c r="E49" s="734">
        <v>41</v>
      </c>
      <c r="F49" s="920" t="s">
        <v>40</v>
      </c>
      <c r="G49" s="248" t="s">
        <v>151</v>
      </c>
      <c r="H49" s="35">
        <v>62.05</v>
      </c>
      <c r="I49" s="327"/>
      <c r="J49" s="703" t="s">
        <v>40</v>
      </c>
      <c r="K49" s="248" t="s">
        <v>43</v>
      </c>
      <c r="L49" s="35">
        <v>57.26</v>
      </c>
      <c r="M49" s="327"/>
      <c r="N49" s="278" t="s">
        <v>40</v>
      </c>
      <c r="O49" s="217" t="s">
        <v>125</v>
      </c>
      <c r="P49" s="37">
        <v>56.19</v>
      </c>
      <c r="Q49" s="26">
        <v>14</v>
      </c>
      <c r="R49" s="301" t="s">
        <v>47</v>
      </c>
      <c r="S49" s="129" t="s">
        <v>63</v>
      </c>
      <c r="T49" s="52">
        <v>54.32</v>
      </c>
      <c r="U49" s="76"/>
      <c r="V49" s="409" t="s">
        <v>33</v>
      </c>
      <c r="W49" s="258" t="s">
        <v>113</v>
      </c>
      <c r="X49" s="36">
        <v>53.2</v>
      </c>
      <c r="Y49" s="82"/>
      <c r="Z49" s="409" t="s">
        <v>47</v>
      </c>
      <c r="AA49" s="128" t="s">
        <v>64</v>
      </c>
      <c r="AB49" s="36">
        <v>56.47</v>
      </c>
      <c r="AC49" s="82"/>
    </row>
    <row r="50" spans="1:29" x14ac:dyDescent="0.25">
      <c r="A50" s="383">
        <v>45</v>
      </c>
      <c r="B50" s="35" t="s">
        <v>2</v>
      </c>
      <c r="C50" s="915" t="s">
        <v>145</v>
      </c>
      <c r="D50" s="1018">
        <v>59.7</v>
      </c>
      <c r="E50" s="734">
        <v>40.5</v>
      </c>
      <c r="F50" s="919" t="s">
        <v>40</v>
      </c>
      <c r="G50" s="248" t="s">
        <v>150</v>
      </c>
      <c r="H50" s="35">
        <v>62.05</v>
      </c>
      <c r="I50" s="327"/>
      <c r="J50" s="559" t="s">
        <v>40</v>
      </c>
      <c r="K50" s="248" t="s">
        <v>45</v>
      </c>
      <c r="L50" s="35">
        <v>57.26</v>
      </c>
      <c r="M50" s="327"/>
      <c r="N50" s="644" t="s">
        <v>47</v>
      </c>
      <c r="O50" s="384" t="s">
        <v>63</v>
      </c>
      <c r="P50" s="115">
        <v>56.19</v>
      </c>
      <c r="Q50" s="326"/>
      <c r="R50" s="301" t="s">
        <v>47</v>
      </c>
      <c r="S50" s="221" t="s">
        <v>126</v>
      </c>
      <c r="T50" s="52">
        <v>54.32</v>
      </c>
      <c r="U50" s="76"/>
      <c r="V50" s="307" t="s">
        <v>33</v>
      </c>
      <c r="W50" s="227" t="s">
        <v>129</v>
      </c>
      <c r="X50" s="36">
        <v>53.2</v>
      </c>
      <c r="Y50" s="82"/>
      <c r="Z50" s="409" t="s">
        <v>47</v>
      </c>
      <c r="AA50" s="128" t="s">
        <v>61</v>
      </c>
      <c r="AB50" s="36">
        <v>56.47</v>
      </c>
      <c r="AC50" s="82"/>
    </row>
    <row r="51" spans="1:29" x14ac:dyDescent="0.25">
      <c r="A51" s="383">
        <v>46</v>
      </c>
      <c r="B51" s="35" t="s">
        <v>28</v>
      </c>
      <c r="C51" s="915" t="s">
        <v>80</v>
      </c>
      <c r="D51" s="1018">
        <v>59.7</v>
      </c>
      <c r="E51" s="734">
        <v>39</v>
      </c>
      <c r="F51" s="920" t="s">
        <v>40</v>
      </c>
      <c r="G51" s="251" t="s">
        <v>42</v>
      </c>
      <c r="H51" s="35">
        <v>62.05</v>
      </c>
      <c r="I51" s="327"/>
      <c r="J51" s="703" t="s">
        <v>40</v>
      </c>
      <c r="K51" s="251" t="s">
        <v>46</v>
      </c>
      <c r="L51" s="35">
        <v>57.26</v>
      </c>
      <c r="M51" s="327"/>
      <c r="N51" s="645" t="s">
        <v>47</v>
      </c>
      <c r="O51" s="385" t="s">
        <v>59</v>
      </c>
      <c r="P51" s="115">
        <v>56.19</v>
      </c>
      <c r="Q51" s="327"/>
      <c r="R51" s="278" t="s">
        <v>40</v>
      </c>
      <c r="S51" s="123" t="s">
        <v>44</v>
      </c>
      <c r="T51" s="52">
        <v>54.32</v>
      </c>
      <c r="U51" s="77"/>
      <c r="V51" s="409" t="s">
        <v>33</v>
      </c>
      <c r="W51" s="128" t="s">
        <v>56</v>
      </c>
      <c r="X51" s="36">
        <v>53.2</v>
      </c>
      <c r="Y51" s="82"/>
      <c r="Z51" s="301" t="s">
        <v>47</v>
      </c>
      <c r="AA51" s="398" t="s">
        <v>126</v>
      </c>
      <c r="AB51" s="36">
        <v>56.47</v>
      </c>
      <c r="AC51" s="82"/>
    </row>
    <row r="52" spans="1:29" x14ac:dyDescent="0.25">
      <c r="A52" s="383">
        <v>47</v>
      </c>
      <c r="B52" s="35" t="s">
        <v>47</v>
      </c>
      <c r="C52" s="915" t="s">
        <v>118</v>
      </c>
      <c r="D52" s="1018">
        <v>59.7</v>
      </c>
      <c r="E52" s="734">
        <v>37</v>
      </c>
      <c r="F52" s="919" t="s">
        <v>40</v>
      </c>
      <c r="G52" s="217" t="s">
        <v>41</v>
      </c>
      <c r="H52" s="35">
        <v>62.05</v>
      </c>
      <c r="I52" s="327"/>
      <c r="J52" s="559" t="s">
        <v>40</v>
      </c>
      <c r="K52" s="217" t="s">
        <v>125</v>
      </c>
      <c r="L52" s="35">
        <v>57.26</v>
      </c>
      <c r="M52" s="327"/>
      <c r="N52" s="16" t="s">
        <v>40</v>
      </c>
      <c r="O52" s="386" t="s">
        <v>45</v>
      </c>
      <c r="P52" s="115">
        <v>56.19</v>
      </c>
      <c r="Q52" s="327"/>
      <c r="R52" s="278" t="s">
        <v>40</v>
      </c>
      <c r="S52" s="123" t="s">
        <v>45</v>
      </c>
      <c r="T52" s="52">
        <v>54.32</v>
      </c>
      <c r="U52" s="99"/>
      <c r="V52" s="278" t="s">
        <v>33</v>
      </c>
      <c r="W52" s="128" t="s">
        <v>37</v>
      </c>
      <c r="X52" s="36">
        <v>53.2</v>
      </c>
      <c r="Y52" s="82"/>
      <c r="Z52" s="409" t="s">
        <v>40</v>
      </c>
      <c r="AA52" s="251" t="s">
        <v>42</v>
      </c>
      <c r="AB52" s="36">
        <v>56.47</v>
      </c>
      <c r="AC52" s="82"/>
    </row>
    <row r="53" spans="1:29" x14ac:dyDescent="0.25">
      <c r="A53" s="383">
        <v>48</v>
      </c>
      <c r="B53" s="35" t="s">
        <v>2</v>
      </c>
      <c r="C53" s="915" t="s">
        <v>186</v>
      </c>
      <c r="D53" s="1018">
        <v>59.7</v>
      </c>
      <c r="E53" s="734">
        <v>34.299999999999997</v>
      </c>
      <c r="F53" s="919" t="s">
        <v>40</v>
      </c>
      <c r="G53" s="251" t="s">
        <v>53</v>
      </c>
      <c r="H53" s="35">
        <v>62.05</v>
      </c>
      <c r="I53" s="327"/>
      <c r="J53" s="559" t="s">
        <v>40</v>
      </c>
      <c r="K53" s="251" t="s">
        <v>41</v>
      </c>
      <c r="L53" s="35">
        <v>57.26</v>
      </c>
      <c r="M53" s="327"/>
      <c r="N53" s="74" t="s">
        <v>40</v>
      </c>
      <c r="O53" s="387" t="s">
        <v>46</v>
      </c>
      <c r="P53" s="115">
        <v>56.19</v>
      </c>
      <c r="Q53" s="327"/>
      <c r="R53" s="278" t="s">
        <v>40</v>
      </c>
      <c r="S53" s="279" t="s">
        <v>125</v>
      </c>
      <c r="T53" s="52">
        <v>54.32</v>
      </c>
      <c r="U53" s="77"/>
      <c r="V53" s="409" t="s">
        <v>33</v>
      </c>
      <c r="W53" s="128" t="s">
        <v>55</v>
      </c>
      <c r="X53" s="36">
        <v>53.2</v>
      </c>
      <c r="Y53" s="82"/>
      <c r="Z53" s="409" t="s">
        <v>40</v>
      </c>
      <c r="AA53" s="251" t="s">
        <v>53</v>
      </c>
      <c r="AB53" s="36">
        <v>56.47</v>
      </c>
      <c r="AC53" s="82"/>
    </row>
    <row r="54" spans="1:29" x14ac:dyDescent="0.25">
      <c r="A54" s="383">
        <v>49</v>
      </c>
      <c r="B54" s="35" t="s">
        <v>33</v>
      </c>
      <c r="C54" s="915" t="s">
        <v>56</v>
      </c>
      <c r="D54" s="1018">
        <v>59.7</v>
      </c>
      <c r="E54" s="734">
        <v>34</v>
      </c>
      <c r="F54" s="704" t="s">
        <v>33</v>
      </c>
      <c r="G54" s="227" t="s">
        <v>113</v>
      </c>
      <c r="H54" s="35">
        <v>62.05</v>
      </c>
      <c r="I54" s="327"/>
      <c r="J54" s="704" t="s">
        <v>33</v>
      </c>
      <c r="K54" s="227" t="s">
        <v>129</v>
      </c>
      <c r="L54" s="35">
        <v>57.26</v>
      </c>
      <c r="M54" s="327"/>
      <c r="N54" s="17" t="s">
        <v>40</v>
      </c>
      <c r="O54" s="4" t="s">
        <v>41</v>
      </c>
      <c r="P54" s="115">
        <v>56.19</v>
      </c>
      <c r="Q54" s="327"/>
      <c r="R54" s="320" t="s">
        <v>40</v>
      </c>
      <c r="S54" s="391" t="s">
        <v>41</v>
      </c>
      <c r="T54" s="52">
        <v>54.32</v>
      </c>
      <c r="U54" s="99"/>
      <c r="V54" s="278" t="s">
        <v>33</v>
      </c>
      <c r="W54" s="128" t="s">
        <v>35</v>
      </c>
      <c r="X54" s="36">
        <v>53.2</v>
      </c>
      <c r="Y54" s="82"/>
      <c r="Z54" s="409" t="s">
        <v>33</v>
      </c>
      <c r="AA54" s="258" t="s">
        <v>113</v>
      </c>
      <c r="AB54" s="36">
        <v>56.47</v>
      </c>
      <c r="AC54" s="82"/>
    </row>
    <row r="55" spans="1:29" ht="15.75" thickBot="1" x14ac:dyDescent="0.3">
      <c r="A55" s="390">
        <v>50</v>
      </c>
      <c r="B55" s="563" t="s">
        <v>2</v>
      </c>
      <c r="C55" s="916" t="s">
        <v>10</v>
      </c>
      <c r="D55" s="1019">
        <v>59.7</v>
      </c>
      <c r="E55" s="735">
        <v>31</v>
      </c>
      <c r="F55" s="923" t="s">
        <v>33</v>
      </c>
      <c r="G55" s="250" t="s">
        <v>57</v>
      </c>
      <c r="H55" s="563">
        <v>62.05</v>
      </c>
      <c r="I55" s="328"/>
      <c r="J55" s="713" t="s">
        <v>33</v>
      </c>
      <c r="K55" s="250" t="s">
        <v>56</v>
      </c>
      <c r="L55" s="563">
        <v>57.26</v>
      </c>
      <c r="M55" s="328"/>
      <c r="N55" s="18" t="s">
        <v>40</v>
      </c>
      <c r="O55" s="388" t="s">
        <v>39</v>
      </c>
      <c r="P55" s="324">
        <v>56.19</v>
      </c>
      <c r="Q55" s="328"/>
      <c r="R55" s="392" t="s">
        <v>33</v>
      </c>
      <c r="S55" s="229" t="s">
        <v>129</v>
      </c>
      <c r="T55" s="69">
        <v>54.32</v>
      </c>
      <c r="U55" s="100"/>
      <c r="V55" s="292" t="s">
        <v>33</v>
      </c>
      <c r="W55" s="250" t="s">
        <v>32</v>
      </c>
      <c r="X55" s="87">
        <v>53.2</v>
      </c>
      <c r="Y55" s="88"/>
      <c r="Z55" s="392" t="s">
        <v>33</v>
      </c>
      <c r="AA55" s="229" t="s">
        <v>129</v>
      </c>
      <c r="AB55" s="87">
        <v>56.47</v>
      </c>
      <c r="AC55" s="88"/>
    </row>
    <row r="56" spans="1:29" x14ac:dyDescent="0.25">
      <c r="A56" s="556">
        <v>51</v>
      </c>
      <c r="B56" s="394" t="s">
        <v>23</v>
      </c>
      <c r="C56" s="914" t="s">
        <v>175</v>
      </c>
      <c r="D56" s="1017">
        <v>59.7</v>
      </c>
      <c r="E56" s="733">
        <v>28.4</v>
      </c>
      <c r="F56" s="922" t="s">
        <v>33</v>
      </c>
      <c r="G56" s="254" t="s">
        <v>129</v>
      </c>
      <c r="H56" s="394">
        <v>62.05</v>
      </c>
      <c r="I56" s="329"/>
      <c r="J56" s="561" t="s">
        <v>33</v>
      </c>
      <c r="K56" s="254" t="s">
        <v>34</v>
      </c>
      <c r="L56" s="394">
        <v>57.26</v>
      </c>
      <c r="M56" s="329"/>
      <c r="N56" s="79" t="s">
        <v>33</v>
      </c>
      <c r="O56" s="95" t="s">
        <v>136</v>
      </c>
      <c r="P56" s="323">
        <v>56.19</v>
      </c>
      <c r="Q56" s="329"/>
      <c r="R56" s="150" t="s">
        <v>33</v>
      </c>
      <c r="S56" s="166" t="s">
        <v>34</v>
      </c>
      <c r="T56" s="72">
        <v>54.32</v>
      </c>
      <c r="U56" s="106"/>
      <c r="V56" s="377" t="s">
        <v>28</v>
      </c>
      <c r="W56" s="422" t="s">
        <v>141</v>
      </c>
      <c r="X56" s="80">
        <v>53.2</v>
      </c>
      <c r="Y56" s="102"/>
      <c r="Z56" s="132" t="s">
        <v>33</v>
      </c>
      <c r="AA56" s="369" t="s">
        <v>34</v>
      </c>
      <c r="AB56" s="91">
        <v>56.47</v>
      </c>
      <c r="AC56" s="104"/>
    </row>
    <row r="57" spans="1:29" x14ac:dyDescent="0.25">
      <c r="A57" s="383">
        <v>52</v>
      </c>
      <c r="B57" s="35" t="s">
        <v>28</v>
      </c>
      <c r="C57" s="915" t="s">
        <v>29</v>
      </c>
      <c r="D57" s="1018">
        <v>59.7</v>
      </c>
      <c r="E57" s="734">
        <v>25.5</v>
      </c>
      <c r="F57" s="919" t="s">
        <v>33</v>
      </c>
      <c r="G57" s="128" t="s">
        <v>56</v>
      </c>
      <c r="H57" s="35">
        <v>62.05</v>
      </c>
      <c r="I57" s="327"/>
      <c r="J57" s="559" t="s">
        <v>33</v>
      </c>
      <c r="K57" s="128" t="s">
        <v>38</v>
      </c>
      <c r="L57" s="35">
        <v>57.26</v>
      </c>
      <c r="M57" s="327"/>
      <c r="N57" s="74" t="s">
        <v>33</v>
      </c>
      <c r="O57" s="75" t="s">
        <v>57</v>
      </c>
      <c r="P57" s="115">
        <v>56.19</v>
      </c>
      <c r="Q57" s="327"/>
      <c r="R57" s="278" t="s">
        <v>33</v>
      </c>
      <c r="S57" s="125" t="s">
        <v>37</v>
      </c>
      <c r="T57" s="52">
        <v>54.32</v>
      </c>
      <c r="U57" s="99"/>
      <c r="V57" s="409" t="s">
        <v>28</v>
      </c>
      <c r="W57" s="128" t="s">
        <v>80</v>
      </c>
      <c r="X57" s="36">
        <v>53.2</v>
      </c>
      <c r="Y57" s="82"/>
      <c r="Z57" s="409" t="s">
        <v>33</v>
      </c>
      <c r="AA57" s="128" t="s">
        <v>55</v>
      </c>
      <c r="AB57" s="36">
        <v>56.47</v>
      </c>
      <c r="AC57" s="82"/>
    </row>
    <row r="58" spans="1:29" x14ac:dyDescent="0.25">
      <c r="A58" s="383">
        <v>53</v>
      </c>
      <c r="B58" s="35" t="s">
        <v>2</v>
      </c>
      <c r="C58" s="915" t="s">
        <v>181</v>
      </c>
      <c r="D58" s="1018">
        <v>59.7</v>
      </c>
      <c r="E58" s="734">
        <v>14</v>
      </c>
      <c r="F58" s="920" t="s">
        <v>33</v>
      </c>
      <c r="G58" s="128" t="s">
        <v>34</v>
      </c>
      <c r="H58" s="35">
        <v>62.05</v>
      </c>
      <c r="I58" s="327"/>
      <c r="J58" s="703" t="s">
        <v>33</v>
      </c>
      <c r="K58" s="128" t="s">
        <v>55</v>
      </c>
      <c r="L58" s="35">
        <v>57.26</v>
      </c>
      <c r="M58" s="327"/>
      <c r="N58" s="74" t="s">
        <v>33</v>
      </c>
      <c r="O58" s="75" t="s">
        <v>56</v>
      </c>
      <c r="P58" s="115">
        <v>56.19</v>
      </c>
      <c r="Q58" s="327"/>
      <c r="R58" s="278" t="s">
        <v>33</v>
      </c>
      <c r="S58" s="125" t="s">
        <v>38</v>
      </c>
      <c r="T58" s="52">
        <v>54.32</v>
      </c>
      <c r="U58" s="99"/>
      <c r="V58" s="307" t="s">
        <v>28</v>
      </c>
      <c r="W58" s="22" t="s">
        <v>30</v>
      </c>
      <c r="X58" s="36">
        <v>53.2</v>
      </c>
      <c r="Y58" s="82"/>
      <c r="Z58" s="307" t="s">
        <v>28</v>
      </c>
      <c r="AA58" s="375" t="s">
        <v>141</v>
      </c>
      <c r="AB58" s="36">
        <v>56.47</v>
      </c>
      <c r="AC58" s="82"/>
    </row>
    <row r="59" spans="1:29" x14ac:dyDescent="0.25">
      <c r="A59" s="383">
        <v>54</v>
      </c>
      <c r="B59" s="226" t="s">
        <v>47</v>
      </c>
      <c r="C59" s="226" t="s">
        <v>187</v>
      </c>
      <c r="D59" s="1018">
        <v>59.7</v>
      </c>
      <c r="E59" s="327"/>
      <c r="F59" s="919" t="s">
        <v>33</v>
      </c>
      <c r="G59" s="128" t="s">
        <v>37</v>
      </c>
      <c r="H59" s="35">
        <v>62.05</v>
      </c>
      <c r="I59" s="327"/>
      <c r="J59" s="559" t="s">
        <v>33</v>
      </c>
      <c r="K59" s="128" t="s">
        <v>35</v>
      </c>
      <c r="L59" s="35">
        <v>57.26</v>
      </c>
      <c r="M59" s="327"/>
      <c r="N59" s="278" t="s">
        <v>33</v>
      </c>
      <c r="O59" s="125" t="s">
        <v>34</v>
      </c>
      <c r="P59" s="35">
        <v>56.19</v>
      </c>
      <c r="Q59" s="327"/>
      <c r="R59" s="278" t="s">
        <v>33</v>
      </c>
      <c r="S59" s="125" t="s">
        <v>35</v>
      </c>
      <c r="T59" s="52">
        <v>54.32</v>
      </c>
      <c r="U59" s="99"/>
      <c r="V59" s="409" t="s">
        <v>28</v>
      </c>
      <c r="W59" s="418" t="s">
        <v>105</v>
      </c>
      <c r="X59" s="36">
        <v>53.2</v>
      </c>
      <c r="Y59" s="82"/>
      <c r="Z59" s="409" t="s">
        <v>28</v>
      </c>
      <c r="AA59" s="128" t="s">
        <v>80</v>
      </c>
      <c r="AB59" s="36">
        <v>56.47</v>
      </c>
      <c r="AC59" s="82"/>
    </row>
    <row r="60" spans="1:29" x14ac:dyDescent="0.25">
      <c r="A60" s="383">
        <v>55</v>
      </c>
      <c r="B60" s="226" t="s">
        <v>47</v>
      </c>
      <c r="C60" s="226" t="s">
        <v>63</v>
      </c>
      <c r="D60" s="1018">
        <v>59.7</v>
      </c>
      <c r="E60" s="327"/>
      <c r="F60" s="919" t="s">
        <v>33</v>
      </c>
      <c r="G60" s="128" t="s">
        <v>38</v>
      </c>
      <c r="H60" s="35">
        <v>62.05</v>
      </c>
      <c r="I60" s="327"/>
      <c r="J60" s="559" t="s">
        <v>33</v>
      </c>
      <c r="K60" s="128" t="s">
        <v>36</v>
      </c>
      <c r="L60" s="35">
        <v>57.26</v>
      </c>
      <c r="M60" s="327"/>
      <c r="N60" s="278" t="s">
        <v>33</v>
      </c>
      <c r="O60" s="125" t="s">
        <v>37</v>
      </c>
      <c r="P60" s="90">
        <v>56.19</v>
      </c>
      <c r="Q60" s="327"/>
      <c r="R60" s="278" t="s">
        <v>33</v>
      </c>
      <c r="S60" s="125" t="s">
        <v>32</v>
      </c>
      <c r="T60" s="52">
        <v>54.32</v>
      </c>
      <c r="U60" s="99"/>
      <c r="V60" s="307" t="s">
        <v>28</v>
      </c>
      <c r="W60" s="382" t="s">
        <v>52</v>
      </c>
      <c r="X60" s="36">
        <v>53.2</v>
      </c>
      <c r="Y60" s="82"/>
      <c r="Z60" s="307" t="s">
        <v>28</v>
      </c>
      <c r="AA60" s="22" t="s">
        <v>30</v>
      </c>
      <c r="AB60" s="36">
        <v>56.47</v>
      </c>
      <c r="AC60" s="82"/>
    </row>
    <row r="61" spans="1:29" x14ac:dyDescent="0.25">
      <c r="A61" s="383">
        <v>56</v>
      </c>
      <c r="B61" s="226" t="s">
        <v>40</v>
      </c>
      <c r="C61" s="226" t="s">
        <v>44</v>
      </c>
      <c r="D61" s="1018">
        <v>59.7</v>
      </c>
      <c r="E61" s="327"/>
      <c r="F61" s="704" t="s">
        <v>33</v>
      </c>
      <c r="G61" s="22" t="s">
        <v>55</v>
      </c>
      <c r="H61" s="35">
        <v>62.05</v>
      </c>
      <c r="I61" s="327"/>
      <c r="J61" s="704" t="s">
        <v>28</v>
      </c>
      <c r="K61" s="22" t="s">
        <v>67</v>
      </c>
      <c r="L61" s="35">
        <v>57.26</v>
      </c>
      <c r="M61" s="327"/>
      <c r="N61" s="278" t="s">
        <v>33</v>
      </c>
      <c r="O61" s="125" t="s">
        <v>38</v>
      </c>
      <c r="P61" s="90">
        <v>56.19</v>
      </c>
      <c r="Q61" s="327"/>
      <c r="R61" s="132" t="s">
        <v>33</v>
      </c>
      <c r="S61" s="122" t="s">
        <v>36</v>
      </c>
      <c r="T61" s="52">
        <v>54.32</v>
      </c>
      <c r="U61" s="77"/>
      <c r="V61" s="278" t="s">
        <v>28</v>
      </c>
      <c r="W61" s="128" t="s">
        <v>29</v>
      </c>
      <c r="X61" s="36">
        <v>53.2</v>
      </c>
      <c r="Y61" s="82"/>
      <c r="Z61" s="307" t="s">
        <v>28</v>
      </c>
      <c r="AA61" s="225" t="s">
        <v>105</v>
      </c>
      <c r="AB61" s="36">
        <v>56.47</v>
      </c>
      <c r="AC61" s="82"/>
    </row>
    <row r="62" spans="1:29" x14ac:dyDescent="0.25">
      <c r="A62" s="383">
        <v>57</v>
      </c>
      <c r="B62" s="226" t="s">
        <v>40</v>
      </c>
      <c r="C62" s="226" t="s">
        <v>43</v>
      </c>
      <c r="D62" s="1018">
        <v>59.7</v>
      </c>
      <c r="E62" s="327"/>
      <c r="F62" s="704" t="s">
        <v>33</v>
      </c>
      <c r="G62" s="375" t="s">
        <v>35</v>
      </c>
      <c r="H62" s="35">
        <v>62.05</v>
      </c>
      <c r="I62" s="327"/>
      <c r="J62" s="704" t="s">
        <v>28</v>
      </c>
      <c r="K62" s="375" t="s">
        <v>141</v>
      </c>
      <c r="L62" s="35">
        <v>57.26</v>
      </c>
      <c r="M62" s="327"/>
      <c r="N62" s="409" t="s">
        <v>33</v>
      </c>
      <c r="O62" s="125" t="s">
        <v>55</v>
      </c>
      <c r="P62" s="90">
        <v>56.19</v>
      </c>
      <c r="Q62" s="327"/>
      <c r="R62" s="307" t="s">
        <v>28</v>
      </c>
      <c r="S62" s="376" t="s">
        <v>141</v>
      </c>
      <c r="T62" s="52">
        <v>54.32</v>
      </c>
      <c r="U62" s="77"/>
      <c r="V62" s="409" t="s">
        <v>28</v>
      </c>
      <c r="W62" s="128" t="s">
        <v>31</v>
      </c>
      <c r="X62" s="36">
        <v>53.2</v>
      </c>
      <c r="Y62" s="82"/>
      <c r="Z62" s="278" t="s">
        <v>28</v>
      </c>
      <c r="AA62" s="128" t="s">
        <v>65</v>
      </c>
      <c r="AB62" s="36">
        <v>56.47</v>
      </c>
      <c r="AC62" s="82"/>
    </row>
    <row r="63" spans="1:29" x14ac:dyDescent="0.25">
      <c r="A63" s="383">
        <v>58</v>
      </c>
      <c r="B63" s="226" t="s">
        <v>40</v>
      </c>
      <c r="C63" s="226" t="s">
        <v>45</v>
      </c>
      <c r="D63" s="1018">
        <v>59.7</v>
      </c>
      <c r="E63" s="327"/>
      <c r="F63" s="920" t="s">
        <v>33</v>
      </c>
      <c r="G63" s="128" t="s">
        <v>32</v>
      </c>
      <c r="H63" s="35">
        <v>62.05</v>
      </c>
      <c r="I63" s="327"/>
      <c r="J63" s="703" t="s">
        <v>28</v>
      </c>
      <c r="K63" s="128" t="s">
        <v>68</v>
      </c>
      <c r="L63" s="35">
        <v>57.26</v>
      </c>
      <c r="M63" s="327"/>
      <c r="N63" s="278" t="s">
        <v>33</v>
      </c>
      <c r="O63" s="125" t="s">
        <v>35</v>
      </c>
      <c r="P63" s="90">
        <v>56.19</v>
      </c>
      <c r="Q63" s="327"/>
      <c r="R63" s="307" t="s">
        <v>28</v>
      </c>
      <c r="S63" s="365" t="s">
        <v>105</v>
      </c>
      <c r="T63" s="52">
        <v>54.32</v>
      </c>
      <c r="U63" s="77"/>
      <c r="V63" s="278" t="s">
        <v>28</v>
      </c>
      <c r="W63" s="227" t="s">
        <v>128</v>
      </c>
      <c r="X63" s="36">
        <v>53.2</v>
      </c>
      <c r="Y63" s="82"/>
      <c r="Z63" s="409" t="s">
        <v>28</v>
      </c>
      <c r="AA63" s="248" t="s">
        <v>52</v>
      </c>
      <c r="AB63" s="36">
        <v>56.47</v>
      </c>
      <c r="AC63" s="82"/>
    </row>
    <row r="64" spans="1:29" x14ac:dyDescent="0.25">
      <c r="A64" s="383">
        <v>59</v>
      </c>
      <c r="B64" s="226" t="s">
        <v>40</v>
      </c>
      <c r="C64" s="226" t="s">
        <v>190</v>
      </c>
      <c r="D64" s="1018">
        <v>59.7</v>
      </c>
      <c r="E64" s="327"/>
      <c r="F64" s="920" t="s">
        <v>28</v>
      </c>
      <c r="G64" s="128" t="s">
        <v>67</v>
      </c>
      <c r="H64" s="35">
        <v>62.05</v>
      </c>
      <c r="I64" s="327"/>
      <c r="J64" s="703" t="s">
        <v>28</v>
      </c>
      <c r="K64" s="128" t="s">
        <v>80</v>
      </c>
      <c r="L64" s="35">
        <v>57.26</v>
      </c>
      <c r="M64" s="327"/>
      <c r="N64" s="278" t="s">
        <v>33</v>
      </c>
      <c r="O64" s="125" t="s">
        <v>32</v>
      </c>
      <c r="P64" s="90">
        <v>56.19</v>
      </c>
      <c r="Q64" s="327"/>
      <c r="R64" s="278" t="s">
        <v>28</v>
      </c>
      <c r="S64" s="125" t="s">
        <v>65</v>
      </c>
      <c r="T64" s="52">
        <v>54.32</v>
      </c>
      <c r="U64" s="99"/>
      <c r="V64" s="409" t="s">
        <v>23</v>
      </c>
      <c r="W64" s="128" t="s">
        <v>71</v>
      </c>
      <c r="X64" s="36">
        <v>53.2</v>
      </c>
      <c r="Y64" s="98"/>
      <c r="Z64" s="278" t="s">
        <v>28</v>
      </c>
      <c r="AA64" s="255" t="s">
        <v>106</v>
      </c>
      <c r="AB64" s="36">
        <v>56.47</v>
      </c>
      <c r="AC64" s="77"/>
    </row>
    <row r="65" spans="1:29" ht="15.75" thickBot="1" x14ac:dyDescent="0.3">
      <c r="A65" s="390">
        <v>60</v>
      </c>
      <c r="B65" s="1214" t="s">
        <v>40</v>
      </c>
      <c r="C65" s="1214" t="s">
        <v>42</v>
      </c>
      <c r="D65" s="1019">
        <v>59.7</v>
      </c>
      <c r="E65" s="328"/>
      <c r="F65" s="921" t="s">
        <v>28</v>
      </c>
      <c r="G65" s="229" t="s">
        <v>130</v>
      </c>
      <c r="H65" s="563">
        <v>62.05</v>
      </c>
      <c r="I65" s="328"/>
      <c r="J65" s="590" t="s">
        <v>28</v>
      </c>
      <c r="K65" s="229" t="s">
        <v>128</v>
      </c>
      <c r="L65" s="563">
        <v>57.26</v>
      </c>
      <c r="M65" s="328"/>
      <c r="N65" s="18" t="s">
        <v>33</v>
      </c>
      <c r="O65" s="395" t="s">
        <v>36</v>
      </c>
      <c r="P65" s="389">
        <v>56.19</v>
      </c>
      <c r="Q65" s="328"/>
      <c r="R65" s="292" t="s">
        <v>28</v>
      </c>
      <c r="S65" s="393" t="s">
        <v>106</v>
      </c>
      <c r="T65" s="69">
        <v>54.32</v>
      </c>
      <c r="U65" s="103"/>
      <c r="V65" s="292" t="s">
        <v>23</v>
      </c>
      <c r="W65" s="250" t="s">
        <v>93</v>
      </c>
      <c r="X65" s="87">
        <v>53.2</v>
      </c>
      <c r="Y65" s="103"/>
      <c r="Z65" s="292" t="s">
        <v>28</v>
      </c>
      <c r="AA65" s="250" t="s">
        <v>66</v>
      </c>
      <c r="AB65" s="49">
        <v>56.47</v>
      </c>
      <c r="AC65" s="101"/>
    </row>
    <row r="66" spans="1:29" x14ac:dyDescent="0.25">
      <c r="A66" s="556">
        <v>61</v>
      </c>
      <c r="B66" s="1015" t="s">
        <v>40</v>
      </c>
      <c r="C66" s="1015" t="s">
        <v>41</v>
      </c>
      <c r="D66" s="1017">
        <v>59.7</v>
      </c>
      <c r="E66" s="329"/>
      <c r="F66" s="922" t="s">
        <v>28</v>
      </c>
      <c r="G66" s="254" t="s">
        <v>152</v>
      </c>
      <c r="H66" s="394">
        <v>62.05</v>
      </c>
      <c r="I66" s="329"/>
      <c r="J66" s="561" t="s">
        <v>28</v>
      </c>
      <c r="K66" s="254" t="s">
        <v>65</v>
      </c>
      <c r="L66" s="394">
        <v>57.26</v>
      </c>
      <c r="M66" s="329"/>
      <c r="N66" s="79" t="s">
        <v>28</v>
      </c>
      <c r="O66" s="323" t="s">
        <v>68</v>
      </c>
      <c r="P66" s="323">
        <v>56.19</v>
      </c>
      <c r="Q66" s="329"/>
      <c r="R66" s="132" t="s">
        <v>28</v>
      </c>
      <c r="S66" s="122" t="s">
        <v>66</v>
      </c>
      <c r="T66" s="72">
        <v>54.32</v>
      </c>
      <c r="U66" s="81"/>
      <c r="V66" s="377" t="s">
        <v>23</v>
      </c>
      <c r="W66" s="234" t="s">
        <v>26</v>
      </c>
      <c r="X66" s="80">
        <v>53.2</v>
      </c>
      <c r="Y66" s="97"/>
      <c r="Z66" s="413" t="s">
        <v>28</v>
      </c>
      <c r="AA66" s="369" t="s">
        <v>31</v>
      </c>
      <c r="AB66" s="80">
        <v>56.47</v>
      </c>
      <c r="AC66" s="102"/>
    </row>
    <row r="67" spans="1:29" x14ac:dyDescent="0.25">
      <c r="A67" s="383">
        <v>62</v>
      </c>
      <c r="B67" s="226" t="s">
        <v>40</v>
      </c>
      <c r="C67" s="226" t="s">
        <v>39</v>
      </c>
      <c r="D67" s="1018">
        <v>59.7</v>
      </c>
      <c r="E67" s="327"/>
      <c r="F67" s="920" t="s">
        <v>28</v>
      </c>
      <c r="G67" s="248" t="s">
        <v>52</v>
      </c>
      <c r="H67" s="35">
        <v>62.05</v>
      </c>
      <c r="I67" s="327"/>
      <c r="J67" s="703" t="s">
        <v>28</v>
      </c>
      <c r="K67" s="248" t="s">
        <v>52</v>
      </c>
      <c r="L67" s="35">
        <v>57.26</v>
      </c>
      <c r="M67" s="327"/>
      <c r="N67" s="74" t="s">
        <v>28</v>
      </c>
      <c r="O67" s="37" t="s">
        <v>80</v>
      </c>
      <c r="P67" s="115">
        <v>56.19</v>
      </c>
      <c r="Q67" s="327"/>
      <c r="R67" s="278" t="s">
        <v>28</v>
      </c>
      <c r="S67" s="128" t="s">
        <v>29</v>
      </c>
      <c r="T67" s="52">
        <v>54.32</v>
      </c>
      <c r="U67" s="99"/>
      <c r="V67" s="307" t="s">
        <v>23</v>
      </c>
      <c r="W67" s="227" t="s">
        <v>107</v>
      </c>
      <c r="X67" s="36">
        <v>53.2</v>
      </c>
      <c r="Y67" s="82"/>
      <c r="Z67" s="278" t="s">
        <v>28</v>
      </c>
      <c r="AA67" s="259" t="s">
        <v>27</v>
      </c>
      <c r="AB67" s="36">
        <v>56.47</v>
      </c>
      <c r="AC67" s="82"/>
    </row>
    <row r="68" spans="1:29" x14ac:dyDescent="0.25">
      <c r="A68" s="383">
        <v>63</v>
      </c>
      <c r="B68" s="226" t="s">
        <v>33</v>
      </c>
      <c r="C68" s="226" t="s">
        <v>159</v>
      </c>
      <c r="D68" s="1018">
        <v>59.7</v>
      </c>
      <c r="E68" s="327"/>
      <c r="F68" s="919" t="s">
        <v>28</v>
      </c>
      <c r="G68" s="128" t="s">
        <v>106</v>
      </c>
      <c r="H68" s="35">
        <v>62.05</v>
      </c>
      <c r="I68" s="327"/>
      <c r="J68" s="559" t="s">
        <v>28</v>
      </c>
      <c r="K68" s="128" t="s">
        <v>66</v>
      </c>
      <c r="L68" s="35">
        <v>57.26</v>
      </c>
      <c r="M68" s="327"/>
      <c r="N68" s="74" t="s">
        <v>28</v>
      </c>
      <c r="O68" s="37" t="s">
        <v>65</v>
      </c>
      <c r="P68" s="115">
        <v>56.19</v>
      </c>
      <c r="Q68" s="327"/>
      <c r="R68" s="278" t="s">
        <v>28</v>
      </c>
      <c r="S68" s="169" t="s">
        <v>27</v>
      </c>
      <c r="T68" s="52">
        <v>54.32</v>
      </c>
      <c r="U68" s="77"/>
      <c r="V68" s="278" t="s">
        <v>23</v>
      </c>
      <c r="W68" s="128" t="s">
        <v>70</v>
      </c>
      <c r="X68" s="36">
        <v>53.2</v>
      </c>
      <c r="Y68" s="82"/>
      <c r="Z68" s="278" t="s">
        <v>23</v>
      </c>
      <c r="AA68" s="128" t="s">
        <v>25</v>
      </c>
      <c r="AB68" s="36">
        <v>56.47</v>
      </c>
      <c r="AC68" s="82"/>
    </row>
    <row r="69" spans="1:29" x14ac:dyDescent="0.25">
      <c r="A69" s="383">
        <v>64</v>
      </c>
      <c r="B69" s="226" t="s">
        <v>33</v>
      </c>
      <c r="C69" s="226" t="s">
        <v>160</v>
      </c>
      <c r="D69" s="1018">
        <v>59.7</v>
      </c>
      <c r="E69" s="327"/>
      <c r="F69" s="919" t="s">
        <v>28</v>
      </c>
      <c r="G69" s="128" t="s">
        <v>66</v>
      </c>
      <c r="H69" s="35">
        <v>62.05</v>
      </c>
      <c r="I69" s="327"/>
      <c r="J69" s="559" t="s">
        <v>28</v>
      </c>
      <c r="K69" s="128" t="s">
        <v>29</v>
      </c>
      <c r="L69" s="35">
        <v>57.26</v>
      </c>
      <c r="M69" s="327"/>
      <c r="N69" s="74" t="s">
        <v>28</v>
      </c>
      <c r="O69" s="37" t="s">
        <v>66</v>
      </c>
      <c r="P69" s="115">
        <v>56.19</v>
      </c>
      <c r="Q69" s="327"/>
      <c r="R69" s="278" t="s">
        <v>28</v>
      </c>
      <c r="S69" s="222" t="s">
        <v>128</v>
      </c>
      <c r="T69" s="52">
        <v>54.32</v>
      </c>
      <c r="U69" s="99"/>
      <c r="V69" s="278" t="s">
        <v>23</v>
      </c>
      <c r="W69" s="128" t="s">
        <v>24</v>
      </c>
      <c r="X69" s="36">
        <v>53.2</v>
      </c>
      <c r="Y69" s="82"/>
      <c r="Z69" s="278" t="s">
        <v>23</v>
      </c>
      <c r="AA69" s="128" t="s">
        <v>73</v>
      </c>
      <c r="AB69" s="36">
        <v>56.47</v>
      </c>
      <c r="AC69" s="82"/>
    </row>
    <row r="70" spans="1:29" x14ac:dyDescent="0.25">
      <c r="A70" s="383">
        <v>65</v>
      </c>
      <c r="B70" s="226" t="s">
        <v>33</v>
      </c>
      <c r="C70" s="226" t="s">
        <v>34</v>
      </c>
      <c r="D70" s="1018">
        <v>59.7</v>
      </c>
      <c r="E70" s="327"/>
      <c r="F70" s="920" t="s">
        <v>28</v>
      </c>
      <c r="G70" s="128" t="s">
        <v>31</v>
      </c>
      <c r="H70" s="35">
        <v>62.05</v>
      </c>
      <c r="I70" s="327"/>
      <c r="J70" s="703" t="s">
        <v>28</v>
      </c>
      <c r="K70" s="128" t="s">
        <v>31</v>
      </c>
      <c r="L70" s="35">
        <v>57.26</v>
      </c>
      <c r="M70" s="327"/>
      <c r="N70" s="74" t="s">
        <v>28</v>
      </c>
      <c r="O70" s="37" t="s">
        <v>31</v>
      </c>
      <c r="P70" s="115">
        <v>56.19</v>
      </c>
      <c r="Q70" s="327"/>
      <c r="R70" s="278" t="s">
        <v>23</v>
      </c>
      <c r="S70" s="125" t="s">
        <v>93</v>
      </c>
      <c r="T70" s="52">
        <v>54.32</v>
      </c>
      <c r="U70" s="99"/>
      <c r="V70" s="307" t="s">
        <v>23</v>
      </c>
      <c r="W70" s="227" t="s">
        <v>108</v>
      </c>
      <c r="X70" s="36">
        <v>53.2</v>
      </c>
      <c r="Y70" s="82"/>
      <c r="Z70" s="278" t="s">
        <v>23</v>
      </c>
      <c r="AA70" s="128" t="s">
        <v>72</v>
      </c>
      <c r="AB70" s="36">
        <v>56.47</v>
      </c>
      <c r="AC70" s="82"/>
    </row>
    <row r="71" spans="1:29" x14ac:dyDescent="0.25">
      <c r="A71" s="383">
        <v>66</v>
      </c>
      <c r="B71" s="226" t="s">
        <v>33</v>
      </c>
      <c r="C71" s="226" t="s">
        <v>37</v>
      </c>
      <c r="D71" s="1018">
        <v>59.7</v>
      </c>
      <c r="E71" s="327"/>
      <c r="F71" s="919" t="s">
        <v>28</v>
      </c>
      <c r="G71" s="259" t="s">
        <v>128</v>
      </c>
      <c r="H71" s="35">
        <v>62.05</v>
      </c>
      <c r="I71" s="327"/>
      <c r="J71" s="559" t="s">
        <v>28</v>
      </c>
      <c r="K71" s="259" t="s">
        <v>27</v>
      </c>
      <c r="L71" s="35">
        <v>57.26</v>
      </c>
      <c r="M71" s="327"/>
      <c r="N71" s="17" t="s">
        <v>28</v>
      </c>
      <c r="O71" s="94" t="s">
        <v>27</v>
      </c>
      <c r="P71" s="115">
        <v>56.19</v>
      </c>
      <c r="Q71" s="327"/>
      <c r="R71" s="307" t="s">
        <v>23</v>
      </c>
      <c r="S71" s="222" t="s">
        <v>26</v>
      </c>
      <c r="T71" s="52">
        <v>54.32</v>
      </c>
      <c r="U71" s="99"/>
      <c r="V71" s="307" t="s">
        <v>2</v>
      </c>
      <c r="W71" s="238" t="s">
        <v>109</v>
      </c>
      <c r="X71" s="36">
        <v>53.2</v>
      </c>
      <c r="Y71" s="82"/>
      <c r="Z71" s="307" t="s">
        <v>23</v>
      </c>
      <c r="AA71" s="227" t="s">
        <v>107</v>
      </c>
      <c r="AB71" s="36">
        <v>56.47</v>
      </c>
      <c r="AC71" s="82"/>
    </row>
    <row r="72" spans="1:29" x14ac:dyDescent="0.25">
      <c r="A72" s="383">
        <v>67</v>
      </c>
      <c r="B72" s="226" t="s">
        <v>33</v>
      </c>
      <c r="C72" s="226" t="s">
        <v>38</v>
      </c>
      <c r="D72" s="1018">
        <v>59.7</v>
      </c>
      <c r="E72" s="327"/>
      <c r="F72" s="919" t="s">
        <v>23</v>
      </c>
      <c r="G72" s="128" t="s">
        <v>71</v>
      </c>
      <c r="H72" s="35">
        <v>62.05</v>
      </c>
      <c r="I72" s="327"/>
      <c r="J72" s="559" t="s">
        <v>23</v>
      </c>
      <c r="K72" s="128" t="s">
        <v>93</v>
      </c>
      <c r="L72" s="35">
        <v>57.26</v>
      </c>
      <c r="M72" s="327"/>
      <c r="N72" s="17" t="s">
        <v>23</v>
      </c>
      <c r="O72" s="5" t="s">
        <v>93</v>
      </c>
      <c r="P72" s="115">
        <v>56.19</v>
      </c>
      <c r="Q72" s="327"/>
      <c r="R72" s="278" t="s">
        <v>23</v>
      </c>
      <c r="S72" s="128" t="s">
        <v>73</v>
      </c>
      <c r="T72" s="52">
        <v>54.32</v>
      </c>
      <c r="U72" s="77"/>
      <c r="V72" s="409" t="s">
        <v>2</v>
      </c>
      <c r="W72" s="256" t="s">
        <v>51</v>
      </c>
      <c r="X72" s="36">
        <v>53.2</v>
      </c>
      <c r="Y72" s="82"/>
      <c r="Z72" s="307" t="s">
        <v>23</v>
      </c>
      <c r="AA72" s="227" t="s">
        <v>108</v>
      </c>
      <c r="AB72" s="36">
        <v>56.47</v>
      </c>
      <c r="AC72" s="82"/>
    </row>
    <row r="73" spans="1:29" x14ac:dyDescent="0.25">
      <c r="A73" s="383">
        <v>68</v>
      </c>
      <c r="B73" s="226" t="s">
        <v>33</v>
      </c>
      <c r="C73" s="226" t="s">
        <v>55</v>
      </c>
      <c r="D73" s="1018">
        <v>59.7</v>
      </c>
      <c r="E73" s="327"/>
      <c r="F73" s="704" t="s">
        <v>23</v>
      </c>
      <c r="G73" s="227" t="s">
        <v>25</v>
      </c>
      <c r="H73" s="35">
        <v>62.05</v>
      </c>
      <c r="I73" s="327"/>
      <c r="J73" s="704" t="s">
        <v>23</v>
      </c>
      <c r="K73" s="227" t="s">
        <v>26</v>
      </c>
      <c r="L73" s="35">
        <v>57.26</v>
      </c>
      <c r="M73" s="327"/>
      <c r="N73" s="17" t="s">
        <v>23</v>
      </c>
      <c r="O73" s="5" t="s">
        <v>25</v>
      </c>
      <c r="P73" s="115">
        <v>56.19</v>
      </c>
      <c r="Q73" s="327"/>
      <c r="R73" s="307" t="s">
        <v>23</v>
      </c>
      <c r="S73" s="222" t="s">
        <v>107</v>
      </c>
      <c r="T73" s="52">
        <v>54.32</v>
      </c>
      <c r="U73" s="77"/>
      <c r="V73" s="278" t="s">
        <v>2</v>
      </c>
      <c r="W73" s="249" t="s">
        <v>18</v>
      </c>
      <c r="X73" s="36">
        <v>53.2</v>
      </c>
      <c r="Y73" s="82"/>
      <c r="Z73" s="307" t="s">
        <v>2</v>
      </c>
      <c r="AA73" s="238" t="s">
        <v>109</v>
      </c>
      <c r="AB73" s="36">
        <v>56.47</v>
      </c>
      <c r="AC73" s="82"/>
    </row>
    <row r="74" spans="1:29" x14ac:dyDescent="0.25">
      <c r="A74" s="383">
        <v>69</v>
      </c>
      <c r="B74" s="226" t="s">
        <v>33</v>
      </c>
      <c r="C74" s="226" t="s">
        <v>35</v>
      </c>
      <c r="D74" s="1018">
        <v>59.7</v>
      </c>
      <c r="E74" s="327"/>
      <c r="F74" s="919" t="s">
        <v>23</v>
      </c>
      <c r="G74" s="128" t="s">
        <v>73</v>
      </c>
      <c r="H74" s="35">
        <v>62.05</v>
      </c>
      <c r="I74" s="327"/>
      <c r="J74" s="559" t="s">
        <v>23</v>
      </c>
      <c r="K74" s="128" t="s">
        <v>25</v>
      </c>
      <c r="L74" s="35">
        <v>57.26</v>
      </c>
      <c r="M74" s="327"/>
      <c r="N74" s="17" t="s">
        <v>23</v>
      </c>
      <c r="O74" s="5" t="s">
        <v>73</v>
      </c>
      <c r="P74" s="115">
        <v>56.19</v>
      </c>
      <c r="Q74" s="327"/>
      <c r="R74" s="278" t="s">
        <v>23</v>
      </c>
      <c r="S74" s="128" t="s">
        <v>70</v>
      </c>
      <c r="T74" s="52">
        <v>54.32</v>
      </c>
      <c r="U74" s="99"/>
      <c r="V74" s="278" t="s">
        <v>2</v>
      </c>
      <c r="W74" s="249" t="s">
        <v>12</v>
      </c>
      <c r="X74" s="36">
        <v>53.2</v>
      </c>
      <c r="Y74" s="82"/>
      <c r="Z74" s="409" t="s">
        <v>2</v>
      </c>
      <c r="AA74" s="256" t="s">
        <v>51</v>
      </c>
      <c r="AB74" s="36">
        <v>56.47</v>
      </c>
      <c r="AC74" s="82"/>
    </row>
    <row r="75" spans="1:29" ht="15.75" thickBot="1" x14ac:dyDescent="0.3">
      <c r="A75" s="390">
        <v>70</v>
      </c>
      <c r="B75" s="1214" t="s">
        <v>33</v>
      </c>
      <c r="C75" s="1214" t="s">
        <v>32</v>
      </c>
      <c r="D75" s="1019">
        <v>59.7</v>
      </c>
      <c r="E75" s="328"/>
      <c r="F75" s="921" t="s">
        <v>23</v>
      </c>
      <c r="G75" s="250" t="s">
        <v>107</v>
      </c>
      <c r="H75" s="563">
        <v>62.05</v>
      </c>
      <c r="I75" s="328"/>
      <c r="J75" s="590" t="s">
        <v>23</v>
      </c>
      <c r="K75" s="250" t="s">
        <v>73</v>
      </c>
      <c r="L75" s="563">
        <v>57.26</v>
      </c>
      <c r="M75" s="328"/>
      <c r="N75" s="18" t="s">
        <v>23</v>
      </c>
      <c r="O75" s="86" t="s">
        <v>72</v>
      </c>
      <c r="P75" s="324">
        <v>56.19</v>
      </c>
      <c r="Q75" s="328"/>
      <c r="R75" s="292" t="s">
        <v>23</v>
      </c>
      <c r="S75" s="250" t="s">
        <v>69</v>
      </c>
      <c r="T75" s="69">
        <v>54.32</v>
      </c>
      <c r="U75" s="100"/>
      <c r="V75" s="292" t="s">
        <v>2</v>
      </c>
      <c r="W75" s="260" t="s">
        <v>16</v>
      </c>
      <c r="X75" s="87">
        <v>53.2</v>
      </c>
      <c r="Y75" s="88"/>
      <c r="Z75" s="292" t="s">
        <v>2</v>
      </c>
      <c r="AA75" s="250" t="s">
        <v>10</v>
      </c>
      <c r="AB75" s="87">
        <v>56.47</v>
      </c>
      <c r="AC75" s="88"/>
    </row>
    <row r="76" spans="1:29" x14ac:dyDescent="0.25">
      <c r="A76" s="556">
        <v>71</v>
      </c>
      <c r="B76" s="1015" t="s">
        <v>33</v>
      </c>
      <c r="C76" s="1015" t="s">
        <v>36</v>
      </c>
      <c r="D76" s="1017">
        <v>59.7</v>
      </c>
      <c r="E76" s="329"/>
      <c r="F76" s="922" t="s">
        <v>23</v>
      </c>
      <c r="G76" s="254" t="s">
        <v>81</v>
      </c>
      <c r="H76" s="394">
        <v>62.05</v>
      </c>
      <c r="I76" s="329"/>
      <c r="J76" s="561" t="s">
        <v>23</v>
      </c>
      <c r="K76" s="254" t="s">
        <v>72</v>
      </c>
      <c r="L76" s="394">
        <v>57.26</v>
      </c>
      <c r="M76" s="329"/>
      <c r="N76" s="14" t="s">
        <v>23</v>
      </c>
      <c r="O76" s="92" t="s">
        <v>81</v>
      </c>
      <c r="P76" s="323">
        <v>56.19</v>
      </c>
      <c r="Q76" s="329"/>
      <c r="R76" s="132" t="s">
        <v>23</v>
      </c>
      <c r="S76" s="122" t="s">
        <v>24</v>
      </c>
      <c r="T76" s="72">
        <v>54.32</v>
      </c>
      <c r="U76" s="106"/>
      <c r="V76" s="150" t="s">
        <v>2</v>
      </c>
      <c r="W76" s="257" t="s">
        <v>1</v>
      </c>
      <c r="X76" s="80">
        <v>53.2</v>
      </c>
      <c r="Y76" s="102"/>
      <c r="Z76" s="132" t="s">
        <v>2</v>
      </c>
      <c r="AA76" s="381" t="s">
        <v>12</v>
      </c>
      <c r="AB76" s="80">
        <v>56.47</v>
      </c>
      <c r="AC76" s="102"/>
    </row>
    <row r="77" spans="1:29" x14ac:dyDescent="0.25">
      <c r="A77" s="383">
        <v>72</v>
      </c>
      <c r="B77" s="226" t="s">
        <v>28</v>
      </c>
      <c r="C77" s="226" t="s">
        <v>130</v>
      </c>
      <c r="D77" s="1018">
        <v>59.7</v>
      </c>
      <c r="E77" s="327"/>
      <c r="F77" s="919" t="s">
        <v>23</v>
      </c>
      <c r="G77" s="128" t="s">
        <v>70</v>
      </c>
      <c r="H77" s="35">
        <v>62.05</v>
      </c>
      <c r="I77" s="327"/>
      <c r="J77" s="559" t="s">
        <v>23</v>
      </c>
      <c r="K77" s="128" t="s">
        <v>70</v>
      </c>
      <c r="L77" s="35">
        <v>57.26</v>
      </c>
      <c r="M77" s="327"/>
      <c r="N77" s="17" t="s">
        <v>23</v>
      </c>
      <c r="O77" s="5" t="s">
        <v>70</v>
      </c>
      <c r="P77" s="115">
        <v>56.19</v>
      </c>
      <c r="Q77" s="327"/>
      <c r="R77" s="307" t="s">
        <v>23</v>
      </c>
      <c r="S77" s="222" t="s">
        <v>108</v>
      </c>
      <c r="T77" s="52">
        <v>54.32</v>
      </c>
      <c r="U77" s="99"/>
      <c r="V77" s="307" t="s">
        <v>2</v>
      </c>
      <c r="W77" s="233" t="s">
        <v>110</v>
      </c>
      <c r="X77" s="36">
        <v>53.2</v>
      </c>
      <c r="Y77" s="82"/>
      <c r="Z77" s="278" t="s">
        <v>2</v>
      </c>
      <c r="AA77" s="249" t="s">
        <v>22</v>
      </c>
      <c r="AB77" s="36">
        <v>56.47</v>
      </c>
      <c r="AC77" s="82"/>
    </row>
    <row r="78" spans="1:29" x14ac:dyDescent="0.25">
      <c r="A78" s="383">
        <v>73</v>
      </c>
      <c r="B78" s="226" t="s">
        <v>28</v>
      </c>
      <c r="C78" s="226" t="s">
        <v>152</v>
      </c>
      <c r="D78" s="1018">
        <v>59.7</v>
      </c>
      <c r="E78" s="327"/>
      <c r="F78" s="919" t="s">
        <v>23</v>
      </c>
      <c r="G78" s="128" t="s">
        <v>69</v>
      </c>
      <c r="H78" s="35">
        <v>62.05</v>
      </c>
      <c r="I78" s="327"/>
      <c r="J78" s="559" t="s">
        <v>23</v>
      </c>
      <c r="K78" s="128" t="s">
        <v>69</v>
      </c>
      <c r="L78" s="35">
        <v>57.26</v>
      </c>
      <c r="M78" s="327"/>
      <c r="N78" s="17" t="s">
        <v>23</v>
      </c>
      <c r="O78" s="5" t="s">
        <v>69</v>
      </c>
      <c r="P78" s="115">
        <v>56.19</v>
      </c>
      <c r="Q78" s="327"/>
      <c r="R78" s="307" t="s">
        <v>2</v>
      </c>
      <c r="S78" s="238" t="s">
        <v>109</v>
      </c>
      <c r="T78" s="52">
        <v>54.32</v>
      </c>
      <c r="U78" s="77"/>
      <c r="V78" s="307" t="s">
        <v>2</v>
      </c>
      <c r="W78" s="233" t="s">
        <v>111</v>
      </c>
      <c r="X78" s="36">
        <v>53.2</v>
      </c>
      <c r="Y78" s="82"/>
      <c r="Z78" s="278" t="s">
        <v>2</v>
      </c>
      <c r="AA78" s="249" t="s">
        <v>4</v>
      </c>
      <c r="AB78" s="36">
        <v>56.47</v>
      </c>
      <c r="AC78" s="82"/>
    </row>
    <row r="79" spans="1:29" x14ac:dyDescent="0.25">
      <c r="A79" s="383">
        <v>74</v>
      </c>
      <c r="B79" s="226" t="s">
        <v>28</v>
      </c>
      <c r="C79" s="226" t="s">
        <v>188</v>
      </c>
      <c r="D79" s="1018">
        <v>59.7</v>
      </c>
      <c r="E79" s="327"/>
      <c r="F79" s="919" t="s">
        <v>23</v>
      </c>
      <c r="G79" s="128" t="s">
        <v>24</v>
      </c>
      <c r="H79" s="35">
        <v>62.05</v>
      </c>
      <c r="I79" s="327"/>
      <c r="J79" s="559" t="s">
        <v>23</v>
      </c>
      <c r="K79" s="128" t="s">
        <v>24</v>
      </c>
      <c r="L79" s="35">
        <v>57.26</v>
      </c>
      <c r="M79" s="327"/>
      <c r="N79" s="17" t="s">
        <v>2</v>
      </c>
      <c r="O79" s="83" t="s">
        <v>51</v>
      </c>
      <c r="P79" s="115">
        <v>56.19</v>
      </c>
      <c r="Q79" s="327"/>
      <c r="R79" s="278" t="s">
        <v>2</v>
      </c>
      <c r="S79" s="128" t="s">
        <v>10</v>
      </c>
      <c r="T79" s="52">
        <v>54.32</v>
      </c>
      <c r="U79" s="77"/>
      <c r="V79" s="278" t="s">
        <v>2</v>
      </c>
      <c r="W79" s="249" t="s">
        <v>13</v>
      </c>
      <c r="X79" s="36">
        <v>53.2</v>
      </c>
      <c r="Y79" s="82"/>
      <c r="Z79" s="278" t="s">
        <v>2</v>
      </c>
      <c r="AA79" s="249" t="s">
        <v>1</v>
      </c>
      <c r="AB79" s="36">
        <v>56.47</v>
      </c>
      <c r="AC79" s="82"/>
    </row>
    <row r="80" spans="1:29" x14ac:dyDescent="0.25">
      <c r="A80" s="383">
        <v>75</v>
      </c>
      <c r="B80" s="226" t="s">
        <v>28</v>
      </c>
      <c r="C80" s="226" t="s">
        <v>105</v>
      </c>
      <c r="D80" s="1018">
        <v>59.7</v>
      </c>
      <c r="E80" s="327"/>
      <c r="F80" s="920" t="s">
        <v>2</v>
      </c>
      <c r="G80" s="256" t="s">
        <v>145</v>
      </c>
      <c r="H80" s="35">
        <v>62.05</v>
      </c>
      <c r="I80" s="327"/>
      <c r="J80" s="703" t="s">
        <v>2</v>
      </c>
      <c r="K80" s="256" t="s">
        <v>51</v>
      </c>
      <c r="L80" s="35">
        <v>57.26</v>
      </c>
      <c r="M80" s="327"/>
      <c r="N80" s="17" t="s">
        <v>2</v>
      </c>
      <c r="O80" s="83" t="s">
        <v>8</v>
      </c>
      <c r="P80" s="115">
        <v>56.19</v>
      </c>
      <c r="Q80" s="327"/>
      <c r="R80" s="278" t="s">
        <v>2</v>
      </c>
      <c r="S80" s="124" t="s">
        <v>4</v>
      </c>
      <c r="T80" s="52">
        <v>54.32</v>
      </c>
      <c r="U80" s="77"/>
      <c r="V80" s="278" t="s">
        <v>2</v>
      </c>
      <c r="W80" s="374" t="s">
        <v>145</v>
      </c>
      <c r="X80" s="36">
        <v>53.2</v>
      </c>
      <c r="Y80" s="82"/>
      <c r="Z80" s="307" t="s">
        <v>2</v>
      </c>
      <c r="AA80" s="233" t="s">
        <v>110</v>
      </c>
      <c r="AB80" s="36">
        <v>56.47</v>
      </c>
      <c r="AC80" s="82"/>
    </row>
    <row r="81" spans="1:29" x14ac:dyDescent="0.25">
      <c r="A81" s="383">
        <v>76</v>
      </c>
      <c r="B81" s="226" t="s">
        <v>28</v>
      </c>
      <c r="C81" s="226" t="s">
        <v>65</v>
      </c>
      <c r="D81" s="1018">
        <v>59.7</v>
      </c>
      <c r="E81" s="327"/>
      <c r="F81" s="919" t="s">
        <v>2</v>
      </c>
      <c r="G81" s="249" t="s">
        <v>109</v>
      </c>
      <c r="H81" s="35">
        <v>62.05</v>
      </c>
      <c r="I81" s="327"/>
      <c r="J81" s="559" t="s">
        <v>2</v>
      </c>
      <c r="K81" s="249" t="s">
        <v>18</v>
      </c>
      <c r="L81" s="35">
        <v>57.26</v>
      </c>
      <c r="M81" s="327"/>
      <c r="N81" s="17" t="s">
        <v>2</v>
      </c>
      <c r="O81" s="83" t="s">
        <v>16</v>
      </c>
      <c r="P81" s="115">
        <v>56.19</v>
      </c>
      <c r="Q81" s="327"/>
      <c r="R81" s="307" t="s">
        <v>2</v>
      </c>
      <c r="S81" s="233" t="s">
        <v>110</v>
      </c>
      <c r="T81" s="52">
        <v>54.32</v>
      </c>
      <c r="U81" s="77"/>
      <c r="V81" s="278" t="s">
        <v>2</v>
      </c>
      <c r="W81" s="249" t="s">
        <v>3</v>
      </c>
      <c r="X81" s="36">
        <v>53.2</v>
      </c>
      <c r="Y81" s="82"/>
      <c r="Z81" s="307" t="s">
        <v>2</v>
      </c>
      <c r="AA81" s="233" t="s">
        <v>111</v>
      </c>
      <c r="AB81" s="36">
        <v>56.47</v>
      </c>
      <c r="AC81" s="82"/>
    </row>
    <row r="82" spans="1:29" s="351" customFormat="1" x14ac:dyDescent="0.25">
      <c r="A82" s="383">
        <v>77</v>
      </c>
      <c r="B82" s="226" t="s">
        <v>28</v>
      </c>
      <c r="C82" s="226" t="s">
        <v>52</v>
      </c>
      <c r="D82" s="1018">
        <v>59.7</v>
      </c>
      <c r="E82" s="327"/>
      <c r="F82" s="919" t="s">
        <v>2</v>
      </c>
      <c r="G82" s="249" t="s">
        <v>51</v>
      </c>
      <c r="H82" s="35">
        <v>62.05</v>
      </c>
      <c r="I82" s="327"/>
      <c r="J82" s="559" t="s">
        <v>2</v>
      </c>
      <c r="K82" s="249" t="s">
        <v>12</v>
      </c>
      <c r="L82" s="35">
        <v>57.26</v>
      </c>
      <c r="M82" s="327"/>
      <c r="N82" s="17" t="s">
        <v>2</v>
      </c>
      <c r="O82" s="83" t="s">
        <v>22</v>
      </c>
      <c r="P82" s="115">
        <v>56.19</v>
      </c>
      <c r="Q82" s="327"/>
      <c r="R82" s="307" t="s">
        <v>2</v>
      </c>
      <c r="S82" s="233" t="s">
        <v>111</v>
      </c>
      <c r="T82" s="52">
        <v>54.32</v>
      </c>
      <c r="U82" s="77"/>
      <c r="V82" s="278" t="s">
        <v>2</v>
      </c>
      <c r="W82" s="374" t="s">
        <v>143</v>
      </c>
      <c r="X82" s="36">
        <v>53.2</v>
      </c>
      <c r="Y82" s="82"/>
      <c r="Z82" s="278" t="s">
        <v>2</v>
      </c>
      <c r="AA82" s="249" t="s">
        <v>11</v>
      </c>
      <c r="AB82" s="36">
        <v>56.47</v>
      </c>
      <c r="AC82" s="82"/>
    </row>
    <row r="83" spans="1:29" s="351" customFormat="1" x14ac:dyDescent="0.25">
      <c r="A83" s="383">
        <v>78</v>
      </c>
      <c r="B83" s="226" t="s">
        <v>28</v>
      </c>
      <c r="C83" s="226" t="s">
        <v>66</v>
      </c>
      <c r="D83" s="1018">
        <v>59.7</v>
      </c>
      <c r="E83" s="327"/>
      <c r="F83" s="919" t="s">
        <v>2</v>
      </c>
      <c r="G83" s="249" t="s">
        <v>8</v>
      </c>
      <c r="H83" s="35">
        <v>62.05</v>
      </c>
      <c r="I83" s="327"/>
      <c r="J83" s="559" t="s">
        <v>2</v>
      </c>
      <c r="K83" s="249" t="s">
        <v>22</v>
      </c>
      <c r="L83" s="35">
        <v>57.26</v>
      </c>
      <c r="M83" s="327"/>
      <c r="N83" s="17" t="s">
        <v>2</v>
      </c>
      <c r="O83" s="83" t="s">
        <v>4</v>
      </c>
      <c r="P83" s="115">
        <v>56.19</v>
      </c>
      <c r="Q83" s="327"/>
      <c r="R83" s="278" t="s">
        <v>2</v>
      </c>
      <c r="S83" s="249" t="s">
        <v>11</v>
      </c>
      <c r="T83" s="52">
        <v>54.32</v>
      </c>
      <c r="U83" s="77"/>
      <c r="V83" s="278" t="s">
        <v>2</v>
      </c>
      <c r="W83" s="374" t="s">
        <v>142</v>
      </c>
      <c r="X83" s="36">
        <v>53.2</v>
      </c>
      <c r="Y83" s="82"/>
      <c r="Z83" s="278" t="s">
        <v>2</v>
      </c>
      <c r="AA83" s="249" t="s">
        <v>9</v>
      </c>
      <c r="AB83" s="36">
        <v>56.47</v>
      </c>
      <c r="AC83" s="82"/>
    </row>
    <row r="84" spans="1:29" s="351" customFormat="1" x14ac:dyDescent="0.25">
      <c r="A84" s="383">
        <v>79</v>
      </c>
      <c r="B84" s="226" t="s">
        <v>28</v>
      </c>
      <c r="C84" s="226" t="s">
        <v>31</v>
      </c>
      <c r="D84" s="1018">
        <v>59.7</v>
      </c>
      <c r="E84" s="327"/>
      <c r="F84" s="919" t="s">
        <v>2</v>
      </c>
      <c r="G84" s="249" t="s">
        <v>18</v>
      </c>
      <c r="H84" s="35">
        <v>62.05</v>
      </c>
      <c r="I84" s="327"/>
      <c r="J84" s="559" t="s">
        <v>2</v>
      </c>
      <c r="K84" s="249" t="s">
        <v>4</v>
      </c>
      <c r="L84" s="35">
        <v>57.26</v>
      </c>
      <c r="M84" s="327"/>
      <c r="N84" s="17" t="s">
        <v>2</v>
      </c>
      <c r="O84" s="83" t="s">
        <v>1</v>
      </c>
      <c r="P84" s="115">
        <v>56.19</v>
      </c>
      <c r="Q84" s="327"/>
      <c r="R84" s="278" t="s">
        <v>2</v>
      </c>
      <c r="S84" s="249" t="s">
        <v>19</v>
      </c>
      <c r="T84" s="52">
        <v>54.32</v>
      </c>
      <c r="U84" s="77"/>
      <c r="V84" s="278" t="s">
        <v>2</v>
      </c>
      <c r="W84" s="249" t="s">
        <v>14</v>
      </c>
      <c r="X84" s="36">
        <v>53.2</v>
      </c>
      <c r="Y84" s="82"/>
      <c r="Z84" s="278" t="s">
        <v>2</v>
      </c>
      <c r="AA84" s="249" t="s">
        <v>19</v>
      </c>
      <c r="AB84" s="36">
        <v>56.47</v>
      </c>
      <c r="AC84" s="82"/>
    </row>
    <row r="85" spans="1:29" s="351" customFormat="1" ht="15.75" thickBot="1" x14ac:dyDescent="0.3">
      <c r="A85" s="390">
        <v>80</v>
      </c>
      <c r="B85" s="1214" t="s">
        <v>28</v>
      </c>
      <c r="C85" s="1214" t="s">
        <v>27</v>
      </c>
      <c r="D85" s="1019">
        <v>59.7</v>
      </c>
      <c r="E85" s="328"/>
      <c r="F85" s="921" t="s">
        <v>2</v>
      </c>
      <c r="G85" s="260" t="s">
        <v>12</v>
      </c>
      <c r="H85" s="563">
        <v>62.05</v>
      </c>
      <c r="I85" s="328"/>
      <c r="J85" s="590" t="s">
        <v>2</v>
      </c>
      <c r="K85" s="260" t="s">
        <v>1</v>
      </c>
      <c r="L85" s="563">
        <v>57.26</v>
      </c>
      <c r="M85" s="328"/>
      <c r="N85" s="18" t="s">
        <v>2</v>
      </c>
      <c r="O85" s="105" t="s">
        <v>17</v>
      </c>
      <c r="P85" s="85">
        <v>56.19</v>
      </c>
      <c r="Q85" s="328"/>
      <c r="R85" s="292" t="s">
        <v>2</v>
      </c>
      <c r="S85" s="170" t="s">
        <v>6</v>
      </c>
      <c r="T85" s="69">
        <v>54.32</v>
      </c>
      <c r="U85" s="103"/>
      <c r="V85" s="18" t="s">
        <v>0</v>
      </c>
      <c r="W85" s="86" t="s">
        <v>79</v>
      </c>
      <c r="X85" s="87">
        <v>53.2</v>
      </c>
      <c r="Y85" s="88"/>
      <c r="Z85" s="292" t="s">
        <v>2</v>
      </c>
      <c r="AA85" s="260" t="s">
        <v>13</v>
      </c>
      <c r="AB85" s="87">
        <v>56.47</v>
      </c>
      <c r="AC85" s="88"/>
    </row>
    <row r="86" spans="1:29" s="351" customFormat="1" x14ac:dyDescent="0.25">
      <c r="A86" s="556">
        <v>81</v>
      </c>
      <c r="B86" s="1015" t="s">
        <v>23</v>
      </c>
      <c r="C86" s="1015" t="s">
        <v>155</v>
      </c>
      <c r="D86" s="1017">
        <v>59.7</v>
      </c>
      <c r="E86" s="329"/>
      <c r="F86" s="922" t="s">
        <v>2</v>
      </c>
      <c r="G86" s="257" t="s">
        <v>16</v>
      </c>
      <c r="H86" s="394">
        <v>62.05</v>
      </c>
      <c r="I86" s="329"/>
      <c r="J86" s="561" t="s">
        <v>2</v>
      </c>
      <c r="K86" s="257" t="s">
        <v>17</v>
      </c>
      <c r="L86" s="394">
        <v>57.26</v>
      </c>
      <c r="M86" s="329"/>
      <c r="N86" s="646" t="s">
        <v>2</v>
      </c>
      <c r="O86" s="629" t="s">
        <v>11</v>
      </c>
      <c r="P86" s="323">
        <v>56.19</v>
      </c>
      <c r="Q86" s="329"/>
      <c r="R86" s="150" t="s">
        <v>2</v>
      </c>
      <c r="S86" s="257" t="s">
        <v>3</v>
      </c>
      <c r="T86" s="72">
        <v>54.32</v>
      </c>
      <c r="U86" s="81"/>
      <c r="V86" s="79" t="s">
        <v>0</v>
      </c>
      <c r="W86" s="95" t="s">
        <v>114</v>
      </c>
      <c r="X86" s="80">
        <v>53.2</v>
      </c>
      <c r="Y86" s="102"/>
      <c r="Z86" s="150" t="s">
        <v>2</v>
      </c>
      <c r="AA86" s="257" t="s">
        <v>6</v>
      </c>
      <c r="AB86" s="80">
        <v>56.47</v>
      </c>
      <c r="AC86" s="102"/>
    </row>
    <row r="87" spans="1:29" s="351" customFormat="1" x14ac:dyDescent="0.25">
      <c r="A87" s="383">
        <v>82</v>
      </c>
      <c r="B87" s="226" t="s">
        <v>23</v>
      </c>
      <c r="C87" s="226" t="s">
        <v>71</v>
      </c>
      <c r="D87" s="1018">
        <v>59.7</v>
      </c>
      <c r="E87" s="327"/>
      <c r="F87" s="704" t="s">
        <v>2</v>
      </c>
      <c r="G87" s="233" t="s">
        <v>22</v>
      </c>
      <c r="H87" s="35">
        <v>62.05</v>
      </c>
      <c r="I87" s="327"/>
      <c r="J87" s="704" t="s">
        <v>2</v>
      </c>
      <c r="K87" s="233" t="s">
        <v>111</v>
      </c>
      <c r="L87" s="35">
        <v>57.26</v>
      </c>
      <c r="M87" s="327"/>
      <c r="N87" s="17" t="s">
        <v>2</v>
      </c>
      <c r="O87" s="83" t="s">
        <v>6</v>
      </c>
      <c r="P87" s="115">
        <v>56.19</v>
      </c>
      <c r="Q87" s="327"/>
      <c r="R87" s="278" t="s">
        <v>2</v>
      </c>
      <c r="S87" s="374" t="s">
        <v>143</v>
      </c>
      <c r="T87" s="52">
        <v>54.32</v>
      </c>
      <c r="U87" s="77"/>
      <c r="V87" s="17" t="s">
        <v>0</v>
      </c>
      <c r="W87" s="5" t="s">
        <v>127</v>
      </c>
      <c r="X87" s="36">
        <v>53.2</v>
      </c>
      <c r="Y87" s="82"/>
      <c r="Z87" s="278" t="s">
        <v>2</v>
      </c>
      <c r="AA87" s="249" t="s">
        <v>14</v>
      </c>
      <c r="AB87" s="36">
        <v>56.47</v>
      </c>
      <c r="AC87" s="82"/>
    </row>
    <row r="88" spans="1:29" s="351" customFormat="1" x14ac:dyDescent="0.25">
      <c r="A88" s="383">
        <v>83</v>
      </c>
      <c r="B88" s="226" t="s">
        <v>23</v>
      </c>
      <c r="C88" s="226" t="s">
        <v>161</v>
      </c>
      <c r="D88" s="1018">
        <v>59.7</v>
      </c>
      <c r="E88" s="327"/>
      <c r="F88" s="919" t="s">
        <v>2</v>
      </c>
      <c r="G88" s="249" t="s">
        <v>4</v>
      </c>
      <c r="H88" s="35">
        <v>62.05</v>
      </c>
      <c r="I88" s="327"/>
      <c r="J88" s="559" t="s">
        <v>2</v>
      </c>
      <c r="K88" s="249" t="s">
        <v>19</v>
      </c>
      <c r="L88" s="35">
        <v>57.26</v>
      </c>
      <c r="M88" s="327"/>
      <c r="N88" s="17" t="s">
        <v>0</v>
      </c>
      <c r="O88" s="5" t="s">
        <v>79</v>
      </c>
      <c r="P88" s="115">
        <v>56.19</v>
      </c>
      <c r="Q88" s="327"/>
      <c r="R88" s="278" t="s">
        <v>2</v>
      </c>
      <c r="S88" s="227" t="s">
        <v>132</v>
      </c>
      <c r="T88" s="52">
        <v>54.32</v>
      </c>
      <c r="U88" s="77"/>
      <c r="V88" s="74" t="s">
        <v>0</v>
      </c>
      <c r="W88" s="93" t="s">
        <v>54</v>
      </c>
      <c r="X88" s="36">
        <v>53.2</v>
      </c>
      <c r="Y88" s="82"/>
      <c r="Z88" s="17" t="s">
        <v>2</v>
      </c>
      <c r="AA88" s="110" t="s">
        <v>21</v>
      </c>
      <c r="AB88" s="36">
        <v>56.47</v>
      </c>
      <c r="AC88" s="82"/>
    </row>
    <row r="89" spans="1:29" x14ac:dyDescent="0.25">
      <c r="A89" s="383">
        <v>84</v>
      </c>
      <c r="B89" s="226" t="s">
        <v>23</v>
      </c>
      <c r="C89" s="226" t="s">
        <v>73</v>
      </c>
      <c r="D89" s="1018">
        <v>59.7</v>
      </c>
      <c r="E89" s="327"/>
      <c r="F89" s="919" t="s">
        <v>2</v>
      </c>
      <c r="G89" s="249" t="s">
        <v>17</v>
      </c>
      <c r="H89" s="35">
        <v>62.05</v>
      </c>
      <c r="I89" s="327"/>
      <c r="J89" s="559" t="s">
        <v>2</v>
      </c>
      <c r="K89" s="249" t="s">
        <v>13</v>
      </c>
      <c r="L89" s="35">
        <v>57.26</v>
      </c>
      <c r="M89" s="327"/>
      <c r="N89" s="74" t="s">
        <v>0</v>
      </c>
      <c r="O89" s="75" t="s">
        <v>140</v>
      </c>
      <c r="P89" s="115">
        <v>56.19</v>
      </c>
      <c r="Q89" s="327"/>
      <c r="R89" s="17" t="s">
        <v>0</v>
      </c>
      <c r="S89" s="5" t="s">
        <v>79</v>
      </c>
      <c r="T89" s="52">
        <v>54.32</v>
      </c>
      <c r="U89" s="77"/>
      <c r="V89" s="74" t="s">
        <v>0</v>
      </c>
      <c r="W89" s="75" t="s">
        <v>74</v>
      </c>
      <c r="X89" s="36">
        <v>53.2</v>
      </c>
      <c r="Y89" s="82"/>
      <c r="Z89" s="74" t="s">
        <v>0</v>
      </c>
      <c r="AA89" s="93" t="s">
        <v>54</v>
      </c>
      <c r="AB89" s="36">
        <v>56.47</v>
      </c>
      <c r="AC89" s="82"/>
    </row>
    <row r="90" spans="1:29" x14ac:dyDescent="0.25">
      <c r="A90" s="558">
        <v>85</v>
      </c>
      <c r="B90" s="226" t="s">
        <v>23</v>
      </c>
      <c r="C90" s="226" t="s">
        <v>72</v>
      </c>
      <c r="D90" s="1021">
        <v>59.7</v>
      </c>
      <c r="E90" s="562"/>
      <c r="F90" s="919" t="s">
        <v>2</v>
      </c>
      <c r="G90" s="249" t="s">
        <v>110</v>
      </c>
      <c r="H90" s="564">
        <v>62.05</v>
      </c>
      <c r="I90" s="562"/>
      <c r="J90" s="559" t="s">
        <v>2</v>
      </c>
      <c r="K90" s="249" t="s">
        <v>6</v>
      </c>
      <c r="L90" s="564">
        <v>57.26</v>
      </c>
      <c r="M90" s="562"/>
      <c r="N90" s="626" t="s">
        <v>0</v>
      </c>
      <c r="O90" s="625" t="s">
        <v>50</v>
      </c>
      <c r="P90" s="325">
        <v>56.19</v>
      </c>
      <c r="Q90" s="562"/>
      <c r="R90" s="626" t="s">
        <v>0</v>
      </c>
      <c r="S90" s="627" t="s">
        <v>127</v>
      </c>
      <c r="T90" s="70">
        <v>54.32</v>
      </c>
      <c r="U90" s="628"/>
      <c r="V90" s="626" t="s">
        <v>0</v>
      </c>
      <c r="W90" s="625" t="s">
        <v>50</v>
      </c>
      <c r="X90" s="49">
        <v>53.2</v>
      </c>
      <c r="Y90" s="101"/>
      <c r="Z90" s="626" t="s">
        <v>0</v>
      </c>
      <c r="AA90" s="625" t="s">
        <v>50</v>
      </c>
      <c r="AB90" s="49">
        <v>56.47</v>
      </c>
      <c r="AC90" s="101"/>
    </row>
    <row r="91" spans="1:29" s="512" customFormat="1" x14ac:dyDescent="0.25">
      <c r="A91" s="383">
        <v>86</v>
      </c>
      <c r="B91" s="226" t="s">
        <v>23</v>
      </c>
      <c r="C91" s="226" t="s">
        <v>107</v>
      </c>
      <c r="D91" s="1018">
        <v>59.7</v>
      </c>
      <c r="E91" s="327"/>
      <c r="F91" s="919" t="s">
        <v>2</v>
      </c>
      <c r="G91" s="374" t="s">
        <v>111</v>
      </c>
      <c r="H91" s="35">
        <v>62.05</v>
      </c>
      <c r="I91" s="327"/>
      <c r="J91" s="559" t="s">
        <v>2</v>
      </c>
      <c r="K91" s="374" t="s">
        <v>145</v>
      </c>
      <c r="L91" s="35">
        <v>57.26</v>
      </c>
      <c r="M91" s="647"/>
      <c r="N91" s="17"/>
      <c r="O91" s="93"/>
      <c r="P91" s="35"/>
      <c r="Q91" s="647"/>
      <c r="R91" s="17"/>
      <c r="S91" s="5"/>
      <c r="T91" s="52"/>
      <c r="U91" s="77"/>
      <c r="V91" s="17"/>
      <c r="W91" s="93"/>
      <c r="X91" s="36"/>
      <c r="Y91" s="82"/>
      <c r="Z91" s="17"/>
      <c r="AA91" s="93"/>
      <c r="AB91" s="36"/>
      <c r="AC91" s="82"/>
    </row>
    <row r="92" spans="1:29" s="512" customFormat="1" x14ac:dyDescent="0.25">
      <c r="A92" s="383">
        <v>87</v>
      </c>
      <c r="B92" s="226" t="s">
        <v>23</v>
      </c>
      <c r="C92" s="226" t="s">
        <v>81</v>
      </c>
      <c r="D92" s="1018">
        <v>59.7</v>
      </c>
      <c r="E92" s="327"/>
      <c r="F92" s="919" t="s">
        <v>2</v>
      </c>
      <c r="G92" s="374" t="s">
        <v>11</v>
      </c>
      <c r="H92" s="35">
        <v>62.05</v>
      </c>
      <c r="I92" s="327"/>
      <c r="J92" s="559" t="s">
        <v>2</v>
      </c>
      <c r="K92" s="374" t="s">
        <v>144</v>
      </c>
      <c r="L92" s="35">
        <v>57.26</v>
      </c>
      <c r="M92" s="647"/>
      <c r="N92" s="17"/>
      <c r="O92" s="93"/>
      <c r="P92" s="35"/>
      <c r="Q92" s="647"/>
      <c r="R92" s="17"/>
      <c r="S92" s="5"/>
      <c r="T92" s="52"/>
      <c r="U92" s="77"/>
      <c r="V92" s="17"/>
      <c r="W92" s="93"/>
      <c r="X92" s="36"/>
      <c r="Y92" s="82"/>
      <c r="Z92" s="17"/>
      <c r="AA92" s="93"/>
      <c r="AB92" s="36"/>
      <c r="AC92" s="82"/>
    </row>
    <row r="93" spans="1:29" s="512" customFormat="1" x14ac:dyDescent="0.25">
      <c r="A93" s="383">
        <v>88</v>
      </c>
      <c r="B93" s="226" t="s">
        <v>23</v>
      </c>
      <c r="C93" s="226" t="s">
        <v>70</v>
      </c>
      <c r="D93" s="1018">
        <v>59.7</v>
      </c>
      <c r="E93" s="327"/>
      <c r="F93" s="919" t="s">
        <v>2</v>
      </c>
      <c r="G93" s="374" t="s">
        <v>9</v>
      </c>
      <c r="H93" s="35">
        <v>62.05</v>
      </c>
      <c r="I93" s="327"/>
      <c r="J93" s="559" t="s">
        <v>2</v>
      </c>
      <c r="K93" s="374" t="s">
        <v>143</v>
      </c>
      <c r="L93" s="35">
        <v>57.26</v>
      </c>
      <c r="M93" s="647"/>
      <c r="N93" s="17"/>
      <c r="O93" s="93"/>
      <c r="P93" s="35"/>
      <c r="Q93" s="647"/>
      <c r="R93" s="17"/>
      <c r="S93" s="5"/>
      <c r="T93" s="52"/>
      <c r="U93" s="77"/>
      <c r="V93" s="17"/>
      <c r="W93" s="93"/>
      <c r="X93" s="36"/>
      <c r="Y93" s="82"/>
      <c r="Z93" s="17"/>
      <c r="AA93" s="93"/>
      <c r="AB93" s="36"/>
      <c r="AC93" s="82"/>
    </row>
    <row r="94" spans="1:29" s="512" customFormat="1" x14ac:dyDescent="0.25">
      <c r="A94" s="383">
        <v>89</v>
      </c>
      <c r="B94" s="226" t="s">
        <v>23</v>
      </c>
      <c r="C94" s="226" t="s">
        <v>24</v>
      </c>
      <c r="D94" s="1018">
        <v>59.7</v>
      </c>
      <c r="E94" s="327"/>
      <c r="F94" s="919" t="s">
        <v>2</v>
      </c>
      <c r="G94" s="128" t="s">
        <v>19</v>
      </c>
      <c r="H94" s="35">
        <v>62.05</v>
      </c>
      <c r="I94" s="327"/>
      <c r="J94" s="559" t="s">
        <v>0</v>
      </c>
      <c r="K94" s="128" t="s">
        <v>79</v>
      </c>
      <c r="L94" s="35">
        <v>57.26</v>
      </c>
      <c r="M94" s="647"/>
      <c r="N94" s="17"/>
      <c r="O94" s="93"/>
      <c r="P94" s="35"/>
      <c r="Q94" s="647"/>
      <c r="R94" s="17"/>
      <c r="S94" s="5"/>
      <c r="T94" s="52"/>
      <c r="U94" s="77"/>
      <c r="V94" s="17"/>
      <c r="W94" s="93"/>
      <c r="X94" s="36"/>
      <c r="Y94" s="82"/>
      <c r="Z94" s="17"/>
      <c r="AA94" s="93"/>
      <c r="AB94" s="36"/>
      <c r="AC94" s="82"/>
    </row>
    <row r="95" spans="1:29" s="512" customFormat="1" ht="15.75" thickBot="1" x14ac:dyDescent="0.3">
      <c r="A95" s="390">
        <v>90</v>
      </c>
      <c r="B95" s="1214" t="s">
        <v>23</v>
      </c>
      <c r="C95" s="1214" t="s">
        <v>108</v>
      </c>
      <c r="D95" s="1019">
        <v>59.7</v>
      </c>
      <c r="E95" s="328"/>
      <c r="F95" s="921" t="s">
        <v>2</v>
      </c>
      <c r="G95" s="229" t="s">
        <v>6</v>
      </c>
      <c r="H95" s="563">
        <v>62.05</v>
      </c>
      <c r="I95" s="328"/>
      <c r="J95" s="590" t="s">
        <v>0</v>
      </c>
      <c r="K95" s="229" t="s">
        <v>127</v>
      </c>
      <c r="L95" s="563">
        <v>57.26</v>
      </c>
      <c r="M95" s="649"/>
      <c r="N95" s="18"/>
      <c r="O95" s="107"/>
      <c r="P95" s="563"/>
      <c r="Q95" s="649"/>
      <c r="R95" s="18"/>
      <c r="S95" s="86"/>
      <c r="T95" s="69"/>
      <c r="U95" s="103"/>
      <c r="V95" s="18"/>
      <c r="W95" s="107"/>
      <c r="X95" s="87"/>
      <c r="Y95" s="88"/>
      <c r="Z95" s="18"/>
      <c r="AA95" s="107"/>
      <c r="AB95" s="87"/>
      <c r="AC95" s="88"/>
    </row>
    <row r="96" spans="1:29" s="512" customFormat="1" x14ac:dyDescent="0.25">
      <c r="A96" s="1215">
        <v>91</v>
      </c>
      <c r="B96" s="1015" t="s">
        <v>2</v>
      </c>
      <c r="C96" s="1015" t="s">
        <v>51</v>
      </c>
      <c r="D96" s="1216">
        <v>59.7</v>
      </c>
      <c r="E96" s="1217"/>
      <c r="F96" s="1218" t="s">
        <v>2</v>
      </c>
      <c r="G96" s="1102" t="s">
        <v>154</v>
      </c>
      <c r="H96" s="1219">
        <v>62.05</v>
      </c>
      <c r="I96" s="1217"/>
      <c r="J96" s="1211" t="s">
        <v>0</v>
      </c>
      <c r="K96" s="1102" t="s">
        <v>50</v>
      </c>
      <c r="L96" s="1219">
        <v>57.26</v>
      </c>
      <c r="M96" s="1220"/>
      <c r="N96" s="1221"/>
      <c r="O96" s="1222"/>
      <c r="P96" s="1219"/>
      <c r="Q96" s="1220"/>
      <c r="R96" s="1221"/>
      <c r="S96" s="1223"/>
      <c r="T96" s="1224"/>
      <c r="U96" s="1225"/>
      <c r="V96" s="1221"/>
      <c r="W96" s="1222"/>
      <c r="X96" s="1226"/>
      <c r="Y96" s="1227"/>
      <c r="Z96" s="1221"/>
      <c r="AA96" s="1222"/>
      <c r="AB96" s="1226"/>
      <c r="AC96" s="1227"/>
    </row>
    <row r="97" spans="1:29" s="512" customFormat="1" x14ac:dyDescent="0.25">
      <c r="A97" s="558">
        <v>92</v>
      </c>
      <c r="B97" s="226" t="s">
        <v>2</v>
      </c>
      <c r="C97" s="226" t="s">
        <v>8</v>
      </c>
      <c r="D97" s="1021">
        <v>59.7</v>
      </c>
      <c r="E97" s="562"/>
      <c r="F97" s="924" t="s">
        <v>0</v>
      </c>
      <c r="G97" s="223" t="s">
        <v>79</v>
      </c>
      <c r="H97" s="564">
        <v>62.05</v>
      </c>
      <c r="I97" s="562"/>
      <c r="J97" s="560"/>
      <c r="K97" s="223"/>
      <c r="L97" s="564">
        <v>57.26</v>
      </c>
      <c r="M97" s="648"/>
      <c r="N97" s="626"/>
      <c r="O97" s="625"/>
      <c r="P97" s="564"/>
      <c r="Q97" s="648"/>
      <c r="R97" s="626"/>
      <c r="S97" s="627"/>
      <c r="T97" s="70"/>
      <c r="U97" s="628"/>
      <c r="V97" s="626"/>
      <c r="W97" s="625"/>
      <c r="X97" s="49"/>
      <c r="Y97" s="101"/>
      <c r="Z97" s="626"/>
      <c r="AA97" s="625"/>
      <c r="AB97" s="49"/>
      <c r="AC97" s="101"/>
    </row>
    <row r="98" spans="1:29" s="512" customFormat="1" x14ac:dyDescent="0.25">
      <c r="A98" s="558">
        <v>93</v>
      </c>
      <c r="B98" s="226" t="s">
        <v>2</v>
      </c>
      <c r="C98" s="226" t="s">
        <v>12</v>
      </c>
      <c r="D98" s="1021">
        <v>59.7</v>
      </c>
      <c r="E98" s="562"/>
      <c r="F98" s="924" t="s">
        <v>0</v>
      </c>
      <c r="G98" s="223" t="s">
        <v>149</v>
      </c>
      <c r="H98" s="564">
        <v>62.05</v>
      </c>
      <c r="I98" s="562"/>
      <c r="J98" s="560"/>
      <c r="K98" s="223"/>
      <c r="L98" s="564">
        <v>57.26</v>
      </c>
      <c r="M98" s="648"/>
      <c r="N98" s="626"/>
      <c r="O98" s="625"/>
      <c r="P98" s="564"/>
      <c r="Q98" s="648"/>
      <c r="R98" s="626"/>
      <c r="S98" s="627"/>
      <c r="T98" s="70"/>
      <c r="U98" s="628"/>
      <c r="V98" s="626"/>
      <c r="W98" s="625"/>
      <c r="X98" s="49"/>
      <c r="Y98" s="101"/>
      <c r="Z98" s="626"/>
      <c r="AA98" s="625"/>
      <c r="AB98" s="49"/>
      <c r="AC98" s="101"/>
    </row>
    <row r="99" spans="1:29" s="512" customFormat="1" x14ac:dyDescent="0.25">
      <c r="A99" s="558">
        <v>94</v>
      </c>
      <c r="B99" s="226" t="s">
        <v>2</v>
      </c>
      <c r="C99" s="226" t="s">
        <v>4</v>
      </c>
      <c r="D99" s="1021">
        <v>59.7</v>
      </c>
      <c r="E99" s="562"/>
      <c r="F99" s="924" t="s">
        <v>0</v>
      </c>
      <c r="G99" s="223" t="s">
        <v>127</v>
      </c>
      <c r="H99" s="564">
        <v>62.05</v>
      </c>
      <c r="I99" s="562"/>
      <c r="J99" s="560"/>
      <c r="K99" s="223"/>
      <c r="L99" s="564">
        <v>57.26</v>
      </c>
      <c r="M99" s="648"/>
      <c r="N99" s="626"/>
      <c r="O99" s="625"/>
      <c r="P99" s="564"/>
      <c r="Q99" s="648"/>
      <c r="R99" s="626"/>
      <c r="S99" s="627"/>
      <c r="T99" s="70"/>
      <c r="U99" s="628"/>
      <c r="V99" s="626"/>
      <c r="W99" s="625"/>
      <c r="X99" s="49"/>
      <c r="Y99" s="101"/>
      <c r="Z99" s="626"/>
      <c r="AA99" s="625"/>
      <c r="AB99" s="49"/>
      <c r="AC99" s="101"/>
    </row>
    <row r="100" spans="1:29" s="512" customFormat="1" x14ac:dyDescent="0.25">
      <c r="A100" s="558">
        <v>95</v>
      </c>
      <c r="B100" s="226" t="s">
        <v>2</v>
      </c>
      <c r="C100" s="226" t="s">
        <v>1</v>
      </c>
      <c r="D100" s="1021">
        <v>59.7</v>
      </c>
      <c r="E100" s="562"/>
      <c r="F100" s="924" t="s">
        <v>0</v>
      </c>
      <c r="G100" s="223" t="s">
        <v>74</v>
      </c>
      <c r="H100" s="564">
        <v>62.05</v>
      </c>
      <c r="I100" s="562"/>
      <c r="J100" s="560"/>
      <c r="K100" s="223"/>
      <c r="L100" s="564"/>
      <c r="M100" s="648"/>
      <c r="N100" s="626"/>
      <c r="O100" s="625"/>
      <c r="P100" s="564"/>
      <c r="Q100" s="648"/>
      <c r="R100" s="626"/>
      <c r="S100" s="627"/>
      <c r="T100" s="70"/>
      <c r="U100" s="628"/>
      <c r="V100" s="626"/>
      <c r="W100" s="625"/>
      <c r="X100" s="49"/>
      <c r="Y100" s="101"/>
      <c r="Z100" s="626"/>
      <c r="AA100" s="625"/>
      <c r="AB100" s="49"/>
      <c r="AC100" s="101"/>
    </row>
    <row r="101" spans="1:29" s="512" customFormat="1" x14ac:dyDescent="0.25">
      <c r="A101" s="558">
        <v>96</v>
      </c>
      <c r="B101" s="226" t="s">
        <v>2</v>
      </c>
      <c r="C101" s="226" t="s">
        <v>110</v>
      </c>
      <c r="D101" s="1021">
        <v>59.7</v>
      </c>
      <c r="E101" s="562"/>
      <c r="F101" s="924" t="s">
        <v>0</v>
      </c>
      <c r="G101" s="223" t="s">
        <v>50</v>
      </c>
      <c r="H101" s="564">
        <v>62.05</v>
      </c>
      <c r="I101" s="562"/>
      <c r="J101" s="560"/>
      <c r="K101" s="223"/>
      <c r="L101" s="564"/>
      <c r="M101" s="648"/>
      <c r="N101" s="626"/>
      <c r="O101" s="625"/>
      <c r="P101" s="564"/>
      <c r="Q101" s="648"/>
      <c r="R101" s="626"/>
      <c r="S101" s="627"/>
      <c r="T101" s="70"/>
      <c r="U101" s="628"/>
      <c r="V101" s="626"/>
      <c r="W101" s="625"/>
      <c r="X101" s="49"/>
      <c r="Y101" s="101"/>
      <c r="Z101" s="626"/>
      <c r="AA101" s="625"/>
      <c r="AB101" s="49"/>
      <c r="AC101" s="101"/>
    </row>
    <row r="102" spans="1:29" s="512" customFormat="1" x14ac:dyDescent="0.25">
      <c r="A102" s="558">
        <v>97</v>
      </c>
      <c r="B102" s="226" t="s">
        <v>2</v>
      </c>
      <c r="C102" s="226" t="s">
        <v>111</v>
      </c>
      <c r="D102" s="1021">
        <v>59.7</v>
      </c>
      <c r="E102" s="562"/>
      <c r="F102" s="924"/>
      <c r="G102" s="223"/>
      <c r="H102" s="564"/>
      <c r="I102" s="562"/>
      <c r="J102" s="560"/>
      <c r="K102" s="223"/>
      <c r="L102" s="564"/>
      <c r="M102" s="648"/>
      <c r="N102" s="626"/>
      <c r="O102" s="625"/>
      <c r="P102" s="564"/>
      <c r="Q102" s="648"/>
      <c r="R102" s="626"/>
      <c r="S102" s="627"/>
      <c r="T102" s="70"/>
      <c r="U102" s="628"/>
      <c r="V102" s="626"/>
      <c r="W102" s="625"/>
      <c r="X102" s="49"/>
      <c r="Y102" s="101"/>
      <c r="Z102" s="626"/>
      <c r="AA102" s="625"/>
      <c r="AB102" s="49"/>
      <c r="AC102" s="101"/>
    </row>
    <row r="103" spans="1:29" s="512" customFormat="1" x14ac:dyDescent="0.25">
      <c r="A103" s="558">
        <v>98</v>
      </c>
      <c r="B103" s="226" t="s">
        <v>2</v>
      </c>
      <c r="C103" s="226" t="s">
        <v>189</v>
      </c>
      <c r="D103" s="1021">
        <v>59.7</v>
      </c>
      <c r="E103" s="562"/>
      <c r="F103" s="924"/>
      <c r="G103" s="223"/>
      <c r="H103" s="564"/>
      <c r="I103" s="562"/>
      <c r="J103" s="560"/>
      <c r="K103" s="223"/>
      <c r="L103" s="564"/>
      <c r="M103" s="648"/>
      <c r="N103" s="626"/>
      <c r="O103" s="625"/>
      <c r="P103" s="564"/>
      <c r="Q103" s="648"/>
      <c r="R103" s="626"/>
      <c r="S103" s="627"/>
      <c r="T103" s="70"/>
      <c r="U103" s="628"/>
      <c r="V103" s="626"/>
      <c r="W103" s="625"/>
      <c r="X103" s="49"/>
      <c r="Y103" s="101"/>
      <c r="Z103" s="626"/>
      <c r="AA103" s="625"/>
      <c r="AB103" s="49"/>
      <c r="AC103" s="101"/>
    </row>
    <row r="104" spans="1:29" s="512" customFormat="1" x14ac:dyDescent="0.25">
      <c r="A104" s="558">
        <v>99</v>
      </c>
      <c r="B104" s="226" t="s">
        <v>2</v>
      </c>
      <c r="C104" s="226" t="s">
        <v>158</v>
      </c>
      <c r="D104" s="1021">
        <v>59.7</v>
      </c>
      <c r="E104" s="562"/>
      <c r="F104" s="924"/>
      <c r="G104" s="223"/>
      <c r="H104" s="564"/>
      <c r="I104" s="562"/>
      <c r="J104" s="560"/>
      <c r="K104" s="223"/>
      <c r="L104" s="564"/>
      <c r="M104" s="648"/>
      <c r="N104" s="626"/>
      <c r="O104" s="625"/>
      <c r="P104" s="564"/>
      <c r="Q104" s="648"/>
      <c r="R104" s="626"/>
      <c r="S104" s="627"/>
      <c r="T104" s="70"/>
      <c r="U104" s="628"/>
      <c r="V104" s="626"/>
      <c r="W104" s="625"/>
      <c r="X104" s="49"/>
      <c r="Y104" s="101"/>
      <c r="Z104" s="626"/>
      <c r="AA104" s="625"/>
      <c r="AB104" s="49"/>
      <c r="AC104" s="101"/>
    </row>
    <row r="105" spans="1:29" s="512" customFormat="1" ht="15.75" thickBot="1" x14ac:dyDescent="0.3">
      <c r="A105" s="390">
        <v>100</v>
      </c>
      <c r="B105" s="1214" t="s">
        <v>2</v>
      </c>
      <c r="C105" s="1214" t="s">
        <v>143</v>
      </c>
      <c r="D105" s="1019">
        <v>59.7</v>
      </c>
      <c r="E105" s="328"/>
      <c r="F105" s="921"/>
      <c r="G105" s="229"/>
      <c r="H105" s="563"/>
      <c r="I105" s="328"/>
      <c r="J105" s="590"/>
      <c r="K105" s="229"/>
      <c r="L105" s="563"/>
      <c r="M105" s="649"/>
      <c r="N105" s="18"/>
      <c r="O105" s="107"/>
      <c r="P105" s="563"/>
      <c r="Q105" s="649"/>
      <c r="R105" s="18"/>
      <c r="S105" s="86"/>
      <c r="T105" s="69"/>
      <c r="U105" s="103"/>
      <c r="V105" s="18"/>
      <c r="W105" s="107"/>
      <c r="X105" s="87"/>
      <c r="Y105" s="88"/>
      <c r="Z105" s="18"/>
      <c r="AA105" s="107"/>
      <c r="AB105" s="87"/>
      <c r="AC105" s="88"/>
    </row>
    <row r="106" spans="1:29" s="512" customFormat="1" x14ac:dyDescent="0.25">
      <c r="A106" s="926">
        <v>101</v>
      </c>
      <c r="B106" s="1213" t="s">
        <v>0</v>
      </c>
      <c r="C106" s="1213" t="s">
        <v>149</v>
      </c>
      <c r="D106" s="1022">
        <v>59.7</v>
      </c>
      <c r="E106" s="928"/>
      <c r="F106" s="929"/>
      <c r="G106" s="930"/>
      <c r="H106" s="927"/>
      <c r="I106" s="928"/>
      <c r="J106" s="751"/>
      <c r="K106" s="930"/>
      <c r="L106" s="927"/>
      <c r="M106" s="931"/>
      <c r="N106" s="335"/>
      <c r="O106" s="932"/>
      <c r="P106" s="927"/>
      <c r="Q106" s="931"/>
      <c r="R106" s="335"/>
      <c r="S106" s="933"/>
      <c r="T106" s="934"/>
      <c r="U106" s="935"/>
      <c r="V106" s="335"/>
      <c r="W106" s="932"/>
      <c r="X106" s="936"/>
      <c r="Y106" s="937"/>
      <c r="Z106" s="335"/>
      <c r="AA106" s="932"/>
      <c r="AB106" s="936"/>
      <c r="AC106" s="937"/>
    </row>
    <row r="107" spans="1:29" s="512" customFormat="1" x14ac:dyDescent="0.25">
      <c r="A107" s="558">
        <v>102</v>
      </c>
      <c r="B107" s="226" t="s">
        <v>0</v>
      </c>
      <c r="C107" s="226" t="s">
        <v>114</v>
      </c>
      <c r="D107" s="1021">
        <v>59.7</v>
      </c>
      <c r="E107" s="562"/>
      <c r="F107" s="924"/>
      <c r="G107" s="223"/>
      <c r="H107" s="564"/>
      <c r="I107" s="562"/>
      <c r="J107" s="560"/>
      <c r="K107" s="223"/>
      <c r="L107" s="564"/>
      <c r="M107" s="648"/>
      <c r="N107" s="626"/>
      <c r="O107" s="625"/>
      <c r="P107" s="564"/>
      <c r="Q107" s="648"/>
      <c r="R107" s="626"/>
      <c r="S107" s="627"/>
      <c r="T107" s="70"/>
      <c r="U107" s="628"/>
      <c r="V107" s="626"/>
      <c r="W107" s="625"/>
      <c r="X107" s="49"/>
      <c r="Y107" s="101"/>
      <c r="Z107" s="626"/>
      <c r="AA107" s="625"/>
      <c r="AB107" s="49"/>
      <c r="AC107" s="101"/>
    </row>
    <row r="108" spans="1:29" s="512" customFormat="1" x14ac:dyDescent="0.25">
      <c r="A108" s="558">
        <v>103</v>
      </c>
      <c r="B108" s="226" t="s">
        <v>0</v>
      </c>
      <c r="C108" s="226" t="s">
        <v>127</v>
      </c>
      <c r="D108" s="1021">
        <v>59.7</v>
      </c>
      <c r="E108" s="562"/>
      <c r="F108" s="924"/>
      <c r="G108" s="223"/>
      <c r="H108" s="564"/>
      <c r="I108" s="562"/>
      <c r="J108" s="560"/>
      <c r="K108" s="223"/>
      <c r="L108" s="564"/>
      <c r="M108" s="648"/>
      <c r="N108" s="626"/>
      <c r="O108" s="625"/>
      <c r="P108" s="564"/>
      <c r="Q108" s="648"/>
      <c r="R108" s="626"/>
      <c r="S108" s="627"/>
      <c r="T108" s="70"/>
      <c r="U108" s="628"/>
      <c r="V108" s="626"/>
      <c r="W108" s="625"/>
      <c r="X108" s="49"/>
      <c r="Y108" s="101"/>
      <c r="Z108" s="626"/>
      <c r="AA108" s="625"/>
      <c r="AB108" s="49"/>
      <c r="AC108" s="101"/>
    </row>
    <row r="109" spans="1:29" s="512" customFormat="1" x14ac:dyDescent="0.25">
      <c r="A109" s="558">
        <v>104</v>
      </c>
      <c r="B109" s="226" t="s">
        <v>0</v>
      </c>
      <c r="C109" s="226" t="s">
        <v>74</v>
      </c>
      <c r="D109" s="1021">
        <v>59.7</v>
      </c>
      <c r="E109" s="562"/>
      <c r="F109" s="924"/>
      <c r="G109" s="223"/>
      <c r="H109" s="564"/>
      <c r="I109" s="562"/>
      <c r="J109" s="560"/>
      <c r="K109" s="223"/>
      <c r="L109" s="564"/>
      <c r="M109" s="648"/>
      <c r="N109" s="626"/>
      <c r="O109" s="625"/>
      <c r="P109" s="564"/>
      <c r="Q109" s="648"/>
      <c r="R109" s="626"/>
      <c r="S109" s="627"/>
      <c r="T109" s="70"/>
      <c r="U109" s="628"/>
      <c r="V109" s="626"/>
      <c r="W109" s="625"/>
      <c r="X109" s="49"/>
      <c r="Y109" s="101"/>
      <c r="Z109" s="626"/>
      <c r="AA109" s="625"/>
      <c r="AB109" s="49"/>
      <c r="AC109" s="101"/>
    </row>
    <row r="110" spans="1:29" s="512" customFormat="1" x14ac:dyDescent="0.25">
      <c r="A110" s="558">
        <v>105</v>
      </c>
      <c r="B110" s="226" t="s">
        <v>0</v>
      </c>
      <c r="C110" s="226" t="s">
        <v>50</v>
      </c>
      <c r="D110" s="1021">
        <v>59.7</v>
      </c>
      <c r="E110" s="562"/>
      <c r="F110" s="924"/>
      <c r="G110" s="223"/>
      <c r="H110" s="564"/>
      <c r="I110" s="562"/>
      <c r="J110" s="560"/>
      <c r="K110" s="223"/>
      <c r="L110" s="564"/>
      <c r="M110" s="648"/>
      <c r="N110" s="626"/>
      <c r="O110" s="625"/>
      <c r="P110" s="564"/>
      <c r="Q110" s="648"/>
      <c r="R110" s="626"/>
      <c r="S110" s="627"/>
      <c r="T110" s="70"/>
      <c r="U110" s="628"/>
      <c r="V110" s="626"/>
      <c r="W110" s="625"/>
      <c r="X110" s="49"/>
      <c r="Y110" s="101"/>
      <c r="Z110" s="626"/>
      <c r="AA110" s="625"/>
      <c r="AB110" s="49"/>
      <c r="AC110" s="101"/>
    </row>
    <row r="111" spans="1:29" s="512" customFormat="1" ht="15.75" thickBot="1" x14ac:dyDescent="0.3">
      <c r="A111" s="390">
        <v>106</v>
      </c>
      <c r="B111" s="563" t="s">
        <v>0</v>
      </c>
      <c r="C111" s="916" t="s">
        <v>148</v>
      </c>
      <c r="D111" s="1019">
        <v>59.7</v>
      </c>
      <c r="E111" s="328"/>
      <c r="F111" s="921"/>
      <c r="G111" s="466"/>
      <c r="H111" s="563"/>
      <c r="I111" s="328"/>
      <c r="J111" s="590"/>
      <c r="K111" s="466"/>
      <c r="L111" s="563"/>
      <c r="M111" s="649"/>
      <c r="N111" s="18"/>
      <c r="O111" s="107"/>
      <c r="P111" s="563"/>
      <c r="Q111" s="649"/>
      <c r="R111" s="18"/>
      <c r="S111" s="86"/>
      <c r="T111" s="69"/>
      <c r="U111" s="103"/>
      <c r="V111" s="18"/>
      <c r="W111" s="107"/>
      <c r="X111" s="87"/>
      <c r="Y111" s="88"/>
      <c r="Z111" s="18"/>
      <c r="AA111" s="107"/>
      <c r="AB111" s="87"/>
      <c r="AC111" s="88"/>
    </row>
    <row r="112" spans="1:29" x14ac:dyDescent="0.25">
      <c r="A112" s="38"/>
      <c r="B112" s="38"/>
      <c r="C112" s="925" t="s">
        <v>97</v>
      </c>
      <c r="D112" s="38"/>
      <c r="E112" s="3">
        <f>AVERAGE(E6:E111)</f>
        <v>57.183962264150949</v>
      </c>
      <c r="F112" s="38"/>
      <c r="G112" s="111"/>
      <c r="H112" s="38"/>
      <c r="I112" s="3">
        <f>AVERAGE(I6:I111)</f>
        <v>62.049019607843135</v>
      </c>
      <c r="J112" s="38"/>
      <c r="K112" s="111"/>
      <c r="L112" s="38"/>
      <c r="M112" s="3">
        <f>AVERAGE(M6:M111)</f>
        <v>59.012820512820511</v>
      </c>
      <c r="N112" s="38"/>
      <c r="P112" s="38"/>
      <c r="Q112" s="3">
        <f>AVERAGE(Q6:Q111)</f>
        <v>57.327272727272721</v>
      </c>
      <c r="R112" s="38"/>
      <c r="T112" s="108"/>
      <c r="U112" s="3">
        <f>AVERAGE(U6:U111)</f>
        <v>54.839583333333323</v>
      </c>
      <c r="V112" s="19"/>
      <c r="W112" s="112"/>
      <c r="X112" s="112"/>
      <c r="Y112" s="3">
        <f>AVERAGE(Y6:Y111)</f>
        <v>55.975446428571431</v>
      </c>
      <c r="Z112" s="112"/>
      <c r="AA112" s="19"/>
      <c r="AB112" s="19"/>
      <c r="AC112" s="113">
        <f>AVERAGE(AC6:AC111)</f>
        <v>57.800476190476189</v>
      </c>
    </row>
    <row r="113" spans="1:29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109"/>
      <c r="V113" s="73"/>
      <c r="W113" s="38"/>
      <c r="X113" s="38"/>
      <c r="Y113" s="38"/>
      <c r="Z113" s="38"/>
      <c r="AA113" s="73"/>
      <c r="AB113" s="73"/>
      <c r="AC113" s="73"/>
    </row>
    <row r="114" spans="1:29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</row>
  </sheetData>
  <sortState ref="B60:C110">
    <sortCondition ref="B115"/>
  </sortState>
  <mergeCells count="9">
    <mergeCell ref="A4:A5"/>
    <mergeCell ref="O2:Q2"/>
    <mergeCell ref="V4:Y4"/>
    <mergeCell ref="Z4:AC4"/>
    <mergeCell ref="R4:U4"/>
    <mergeCell ref="N4:Q4"/>
    <mergeCell ref="J4:M4"/>
    <mergeCell ref="F4:I4"/>
    <mergeCell ref="B4:E4"/>
  </mergeCells>
  <conditionalFormatting sqref="Q6:Q111">
    <cfRule type="containsBlanks" dxfId="86" priority="32" stopIfTrue="1">
      <formula>LEN(TRIM(Q6))=0</formula>
    </cfRule>
    <cfRule type="cellIs" dxfId="85" priority="33" stopIfTrue="1" operator="lessThan">
      <formula>50</formula>
    </cfRule>
    <cfRule type="cellIs" dxfId="84" priority="34" stopIfTrue="1" operator="greaterThanOrEqual">
      <formula>75</formula>
    </cfRule>
    <cfRule type="cellIs" dxfId="83" priority="35" stopIfTrue="1" operator="between">
      <formula>$Q$112</formula>
      <formula>50</formula>
    </cfRule>
    <cfRule type="cellIs" dxfId="82" priority="36" stopIfTrue="1" operator="between">
      <formula>75</formula>
      <formula>$Q$112</formula>
    </cfRule>
  </conditionalFormatting>
  <conditionalFormatting sqref="U6:U111">
    <cfRule type="containsBlanks" dxfId="81" priority="27" stopIfTrue="1">
      <formula>LEN(TRIM(U6))=0</formula>
    </cfRule>
    <cfRule type="cellIs" dxfId="80" priority="28" stopIfTrue="1" operator="lessThan">
      <formula>50</formula>
    </cfRule>
    <cfRule type="cellIs" dxfId="79" priority="29" stopIfTrue="1" operator="between">
      <formula>$U$112</formula>
      <formula>50</formula>
    </cfRule>
    <cfRule type="cellIs" dxfId="78" priority="30" stopIfTrue="1" operator="between">
      <formula>75</formula>
      <formula>$U$112</formula>
    </cfRule>
    <cfRule type="cellIs" dxfId="77" priority="31" stopIfTrue="1" operator="greaterThanOrEqual">
      <formula>75</formula>
    </cfRule>
  </conditionalFormatting>
  <conditionalFormatting sqref="Y6:Y111">
    <cfRule type="containsBlanks" dxfId="76" priority="22" stopIfTrue="1">
      <formula>LEN(TRIM(Y6))=0</formula>
    </cfRule>
    <cfRule type="cellIs" dxfId="75" priority="23" stopIfTrue="1" operator="lessThan">
      <formula>50</formula>
    </cfRule>
    <cfRule type="cellIs" dxfId="74" priority="24" stopIfTrue="1" operator="between">
      <formula>$Y$112</formula>
      <formula>50</formula>
    </cfRule>
    <cfRule type="cellIs" dxfId="73" priority="25" stopIfTrue="1" operator="between">
      <formula>75</formula>
      <formula>$Y$112</formula>
    </cfRule>
    <cfRule type="cellIs" dxfId="72" priority="26" stopIfTrue="1" operator="greaterThanOrEqual">
      <formula>75</formula>
    </cfRule>
  </conditionalFormatting>
  <conditionalFormatting sqref="AC6:AC111">
    <cfRule type="containsBlanks" dxfId="71" priority="16" stopIfTrue="1">
      <formula>LEN(TRIM(AC6))=0</formula>
    </cfRule>
    <cfRule type="cellIs" dxfId="70" priority="17" stopIfTrue="1" operator="between">
      <formula>$AC$112</formula>
      <formula>50</formula>
    </cfRule>
    <cfRule type="cellIs" dxfId="69" priority="18" stopIfTrue="1" operator="between">
      <formula>75</formula>
      <formula>$AC$112</formula>
    </cfRule>
    <cfRule type="cellIs" dxfId="68" priority="19" stopIfTrue="1" operator="greaterThanOrEqual">
      <formula>75</formula>
    </cfRule>
    <cfRule type="cellIs" dxfId="67" priority="20" stopIfTrue="1" operator="lessThan">
      <formula>50</formula>
    </cfRule>
  </conditionalFormatting>
  <conditionalFormatting sqref="M6:M111">
    <cfRule type="containsBlanks" dxfId="66" priority="10" stopIfTrue="1">
      <formula>LEN(TRIM(M6))=0</formula>
    </cfRule>
    <cfRule type="cellIs" dxfId="65" priority="11" stopIfTrue="1" operator="equal">
      <formula>$M$112</formula>
    </cfRule>
    <cfRule type="cellIs" dxfId="64" priority="12" stopIfTrue="1" operator="lessThan">
      <formula>50</formula>
    </cfRule>
    <cfRule type="cellIs" dxfId="63" priority="13" stopIfTrue="1" operator="greaterThanOrEqual">
      <formula>75</formula>
    </cfRule>
    <cfRule type="cellIs" dxfId="62" priority="14" stopIfTrue="1" operator="between">
      <formula>$M$112</formula>
      <formula>50</formula>
    </cfRule>
    <cfRule type="cellIs" dxfId="61" priority="15" stopIfTrue="1" operator="between">
      <formula>$M$112</formula>
      <formula>75</formula>
    </cfRule>
  </conditionalFormatting>
  <conditionalFormatting sqref="I6:I39">
    <cfRule type="cellIs" dxfId="60" priority="6" operator="lessThan">
      <formula>50</formula>
    </cfRule>
    <cfRule type="cellIs" dxfId="59" priority="7" operator="between">
      <formula>$I$112</formula>
      <formula>50</formula>
    </cfRule>
    <cfRule type="cellIs" dxfId="58" priority="8" operator="between">
      <formula>75</formula>
      <formula>$I$112</formula>
    </cfRule>
    <cfRule type="cellIs" dxfId="57" priority="9" operator="greaterThanOrEqual">
      <formula>75</formula>
    </cfRule>
  </conditionalFormatting>
  <conditionalFormatting sqref="E6:E58">
    <cfRule type="cellIs" dxfId="56" priority="2" operator="lessThan">
      <formula>50</formula>
    </cfRule>
    <cfRule type="cellIs" dxfId="55" priority="3" operator="between">
      <formula>$E$112</formula>
      <formula>50</formula>
    </cfRule>
    <cfRule type="cellIs" dxfId="54" priority="4" operator="between">
      <formula>75</formula>
      <formula>$E$112</formula>
    </cfRule>
    <cfRule type="cellIs" dxfId="53" priority="5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3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4" sqref="C4:C5"/>
    </sheetView>
  </sheetViews>
  <sheetFormatPr defaultRowHeight="15" x14ac:dyDescent="0.25"/>
  <cols>
    <col min="1" max="1" width="4.85546875" customWidth="1"/>
    <col min="2" max="2" width="19.28515625" bestFit="1" customWidth="1"/>
    <col min="3" max="3" width="31.7109375" customWidth="1"/>
    <col min="4" max="12" width="7.7109375" style="512" customWidth="1"/>
    <col min="13" max="15" width="7.7109375" style="208" customWidth="1"/>
    <col min="16" max="24" width="7.7109375" customWidth="1"/>
    <col min="25" max="27" width="7.7109375" style="512" customWidth="1"/>
    <col min="28" max="28" width="7.7109375" style="208" customWidth="1"/>
    <col min="29" max="31" width="7.7109375" customWidth="1"/>
    <col min="32" max="32" width="8.7109375" customWidth="1"/>
    <col min="33" max="33" width="6.7109375" customWidth="1"/>
  </cols>
  <sheetData>
    <row r="1" spans="1:35" x14ac:dyDescent="0.25">
      <c r="AH1" s="362"/>
      <c r="AI1" s="120" t="s">
        <v>98</v>
      </c>
    </row>
    <row r="2" spans="1:35" ht="15.75" x14ac:dyDescent="0.25">
      <c r="B2" s="1290" t="s">
        <v>86</v>
      </c>
      <c r="C2" s="1290"/>
      <c r="D2" s="816"/>
      <c r="E2" s="816"/>
      <c r="F2" s="816"/>
      <c r="G2" s="685"/>
      <c r="H2" s="685"/>
      <c r="I2" s="685"/>
      <c r="J2" s="566"/>
      <c r="K2" s="566"/>
      <c r="L2" s="566"/>
      <c r="M2" s="194"/>
      <c r="N2" s="194"/>
      <c r="O2" s="194"/>
      <c r="P2" s="207"/>
      <c r="Q2" s="207"/>
      <c r="R2" s="207"/>
      <c r="S2" s="207"/>
      <c r="T2" s="207"/>
      <c r="U2" s="207"/>
      <c r="V2" s="192"/>
      <c r="W2" s="192"/>
      <c r="X2" s="192"/>
      <c r="Y2" s="192"/>
      <c r="Z2" s="192"/>
      <c r="AA2" s="192"/>
      <c r="AB2" s="192"/>
      <c r="AH2" s="361"/>
      <c r="AI2" s="120" t="s">
        <v>99</v>
      </c>
    </row>
    <row r="3" spans="1:35" ht="15.75" thickBot="1" x14ac:dyDescent="0.3">
      <c r="AH3" s="322"/>
      <c r="AI3" s="120" t="s">
        <v>100</v>
      </c>
    </row>
    <row r="4" spans="1:35" ht="15.75" customHeight="1" thickBot="1" x14ac:dyDescent="0.3">
      <c r="A4" s="1291" t="s">
        <v>49</v>
      </c>
      <c r="B4" s="1303" t="s">
        <v>48</v>
      </c>
      <c r="C4" s="1301" t="s">
        <v>84</v>
      </c>
      <c r="D4" s="1298">
        <v>2021</v>
      </c>
      <c r="E4" s="1299"/>
      <c r="F4" s="1300"/>
      <c r="G4" s="1298">
        <v>2020</v>
      </c>
      <c r="H4" s="1299"/>
      <c r="I4" s="1300"/>
      <c r="J4" s="1298">
        <v>2019</v>
      </c>
      <c r="K4" s="1299"/>
      <c r="L4" s="1300"/>
      <c r="M4" s="1298">
        <v>2018</v>
      </c>
      <c r="N4" s="1299"/>
      <c r="O4" s="1300"/>
      <c r="P4" s="1295">
        <v>2017</v>
      </c>
      <c r="Q4" s="1296"/>
      <c r="R4" s="1297"/>
      <c r="S4" s="1295">
        <v>2016</v>
      </c>
      <c r="T4" s="1296"/>
      <c r="U4" s="1297"/>
      <c r="V4" s="1295">
        <v>2015</v>
      </c>
      <c r="W4" s="1296"/>
      <c r="X4" s="1297"/>
      <c r="Y4" s="1295" t="s">
        <v>87</v>
      </c>
      <c r="Z4" s="1296"/>
      <c r="AA4" s="1296"/>
      <c r="AB4" s="1296"/>
      <c r="AC4" s="1296"/>
      <c r="AD4" s="1296"/>
      <c r="AE4" s="1297"/>
      <c r="AF4" s="1293" t="s">
        <v>88</v>
      </c>
      <c r="AG4" s="41"/>
      <c r="AH4" s="121"/>
      <c r="AI4" s="120" t="s">
        <v>101</v>
      </c>
    </row>
    <row r="5" spans="1:35" ht="35.25" customHeight="1" thickBot="1" x14ac:dyDescent="0.3">
      <c r="A5" s="1292"/>
      <c r="B5" s="1304"/>
      <c r="C5" s="1302"/>
      <c r="D5" s="583" t="s">
        <v>89</v>
      </c>
      <c r="E5" s="817" t="s">
        <v>90</v>
      </c>
      <c r="F5" s="584" t="s">
        <v>91</v>
      </c>
      <c r="G5" s="583" t="s">
        <v>89</v>
      </c>
      <c r="H5" s="686" t="s">
        <v>90</v>
      </c>
      <c r="I5" s="584" t="s">
        <v>91</v>
      </c>
      <c r="J5" s="583" t="s">
        <v>89</v>
      </c>
      <c r="K5" s="513" t="s">
        <v>90</v>
      </c>
      <c r="L5" s="584" t="s">
        <v>91</v>
      </c>
      <c r="M5" s="289" t="s">
        <v>89</v>
      </c>
      <c r="N5" s="196" t="s">
        <v>90</v>
      </c>
      <c r="O5" s="293" t="s">
        <v>91</v>
      </c>
      <c r="P5" s="289" t="s">
        <v>89</v>
      </c>
      <c r="Q5" s="196" t="s">
        <v>90</v>
      </c>
      <c r="R5" s="293" t="s">
        <v>91</v>
      </c>
      <c r="S5" s="312" t="s">
        <v>92</v>
      </c>
      <c r="T5" s="196" t="s">
        <v>90</v>
      </c>
      <c r="U5" s="293" t="s">
        <v>91</v>
      </c>
      <c r="V5" s="294" t="s">
        <v>89</v>
      </c>
      <c r="W5" s="513" t="s">
        <v>90</v>
      </c>
      <c r="X5" s="295" t="s">
        <v>91</v>
      </c>
      <c r="Y5" s="714">
        <v>2021</v>
      </c>
      <c r="Z5" s="624">
        <v>2020</v>
      </c>
      <c r="AA5" s="624">
        <v>2019</v>
      </c>
      <c r="AB5" s="586">
        <v>2018</v>
      </c>
      <c r="AC5" s="290">
        <v>2017</v>
      </c>
      <c r="AD5" s="196">
        <v>2016</v>
      </c>
      <c r="AE5" s="291">
        <v>2015</v>
      </c>
      <c r="AF5" s="1294"/>
      <c r="AG5" s="41"/>
    </row>
    <row r="6" spans="1:35" ht="15" customHeight="1" x14ac:dyDescent="0.25">
      <c r="A6" s="79">
        <v>1</v>
      </c>
      <c r="B6" s="151" t="s">
        <v>28</v>
      </c>
      <c r="C6" s="581" t="s">
        <v>68</v>
      </c>
      <c r="D6" s="1065">
        <v>2</v>
      </c>
      <c r="E6" s="1093">
        <v>96</v>
      </c>
      <c r="F6" s="1035">
        <v>59.7</v>
      </c>
      <c r="G6" s="1179">
        <v>1</v>
      </c>
      <c r="H6" s="1093">
        <v>100</v>
      </c>
      <c r="I6" s="266">
        <v>62.05</v>
      </c>
      <c r="J6" s="321"/>
      <c r="K6" s="254"/>
      <c r="L6" s="266">
        <v>57.26</v>
      </c>
      <c r="M6" s="321"/>
      <c r="N6" s="254"/>
      <c r="O6" s="266">
        <v>56.19</v>
      </c>
      <c r="P6" s="59">
        <v>3</v>
      </c>
      <c r="Q6" s="60">
        <v>60.666666666666664</v>
      </c>
      <c r="R6" s="153">
        <v>54.32</v>
      </c>
      <c r="S6" s="59">
        <v>2</v>
      </c>
      <c r="T6" s="155">
        <v>63.5</v>
      </c>
      <c r="U6" s="313">
        <v>53.2</v>
      </c>
      <c r="V6" s="154">
        <v>1</v>
      </c>
      <c r="W6" s="155">
        <v>77</v>
      </c>
      <c r="X6" s="156">
        <v>56.47</v>
      </c>
      <c r="Y6" s="1160">
        <v>1</v>
      </c>
      <c r="Z6" s="594">
        <v>1</v>
      </c>
      <c r="AA6" s="594">
        <v>40</v>
      </c>
      <c r="AB6" s="594">
        <v>45</v>
      </c>
      <c r="AC6" s="157">
        <v>13</v>
      </c>
      <c r="AD6" s="157">
        <v>10</v>
      </c>
      <c r="AE6" s="180">
        <v>4</v>
      </c>
      <c r="AF6" s="187">
        <f t="shared" ref="AF6:AF37" si="0">SUM(Y6:AE6)</f>
        <v>114</v>
      </c>
      <c r="AG6" s="41"/>
    </row>
    <row r="7" spans="1:35" ht="15" customHeight="1" x14ac:dyDescent="0.25">
      <c r="A7" s="74">
        <v>2</v>
      </c>
      <c r="B7" s="227" t="s">
        <v>28</v>
      </c>
      <c r="C7" s="575" t="s">
        <v>30</v>
      </c>
      <c r="D7" s="1056">
        <v>3</v>
      </c>
      <c r="E7" s="779">
        <v>92</v>
      </c>
      <c r="F7" s="1026">
        <v>59.7</v>
      </c>
      <c r="G7" s="778">
        <v>2</v>
      </c>
      <c r="H7" s="779">
        <v>66</v>
      </c>
      <c r="I7" s="596">
        <v>62.05</v>
      </c>
      <c r="J7" s="651">
        <v>1</v>
      </c>
      <c r="K7" s="202">
        <v>67</v>
      </c>
      <c r="L7" s="596">
        <v>57.26</v>
      </c>
      <c r="M7" s="282">
        <v>2</v>
      </c>
      <c r="N7" s="202">
        <v>71.5</v>
      </c>
      <c r="O7" s="302">
        <v>56.19</v>
      </c>
      <c r="P7" s="57">
        <v>1</v>
      </c>
      <c r="Q7" s="50">
        <v>58</v>
      </c>
      <c r="R7" s="139">
        <v>54.32</v>
      </c>
      <c r="S7" s="314"/>
      <c r="T7" s="50"/>
      <c r="U7" s="315">
        <v>53.2</v>
      </c>
      <c r="V7" s="54"/>
      <c r="W7" s="50"/>
      <c r="X7" s="141">
        <v>56.47</v>
      </c>
      <c r="Y7" s="1161">
        <v>3</v>
      </c>
      <c r="Z7" s="587">
        <v>14</v>
      </c>
      <c r="AA7" s="587">
        <v>8</v>
      </c>
      <c r="AB7" s="559">
        <v>7</v>
      </c>
      <c r="AC7" s="142">
        <v>16</v>
      </c>
      <c r="AD7" s="142">
        <v>33</v>
      </c>
      <c r="AE7" s="178">
        <v>43</v>
      </c>
      <c r="AF7" s="188">
        <f t="shared" si="0"/>
        <v>124</v>
      </c>
      <c r="AG7" s="41"/>
    </row>
    <row r="8" spans="1:35" s="208" customFormat="1" ht="15" customHeight="1" x14ac:dyDescent="0.25">
      <c r="A8" s="74">
        <v>3</v>
      </c>
      <c r="B8" s="138" t="s">
        <v>47</v>
      </c>
      <c r="C8" s="575" t="s">
        <v>62</v>
      </c>
      <c r="D8" s="1056">
        <v>4</v>
      </c>
      <c r="E8" s="779">
        <v>65.75</v>
      </c>
      <c r="F8" s="1026">
        <v>59.7</v>
      </c>
      <c r="G8" s="282">
        <v>2</v>
      </c>
      <c r="H8" s="202">
        <v>74.5</v>
      </c>
      <c r="I8" s="263">
        <v>62.05</v>
      </c>
      <c r="J8" s="282">
        <v>1</v>
      </c>
      <c r="K8" s="202">
        <v>60</v>
      </c>
      <c r="L8" s="263">
        <v>57.26</v>
      </c>
      <c r="M8" s="282">
        <v>1</v>
      </c>
      <c r="N8" s="202">
        <v>47</v>
      </c>
      <c r="O8" s="302">
        <v>56.19</v>
      </c>
      <c r="P8" s="57">
        <v>1</v>
      </c>
      <c r="Q8" s="50">
        <v>62</v>
      </c>
      <c r="R8" s="139">
        <v>54.32</v>
      </c>
      <c r="S8" s="57">
        <v>1</v>
      </c>
      <c r="T8" s="51">
        <v>65</v>
      </c>
      <c r="U8" s="315">
        <v>53.2</v>
      </c>
      <c r="V8" s="55"/>
      <c r="W8" s="50"/>
      <c r="X8" s="141">
        <v>56.47</v>
      </c>
      <c r="Y8" s="1161">
        <v>17</v>
      </c>
      <c r="Z8" s="587">
        <v>6</v>
      </c>
      <c r="AA8" s="587">
        <v>18</v>
      </c>
      <c r="AB8" s="559">
        <v>35</v>
      </c>
      <c r="AC8" s="142">
        <v>11</v>
      </c>
      <c r="AD8" s="142">
        <v>8</v>
      </c>
      <c r="AE8" s="178">
        <v>43</v>
      </c>
      <c r="AF8" s="188">
        <f t="shared" si="0"/>
        <v>138</v>
      </c>
      <c r="AG8" s="41"/>
    </row>
    <row r="9" spans="1:35" ht="15" customHeight="1" x14ac:dyDescent="0.25">
      <c r="A9" s="74">
        <v>4</v>
      </c>
      <c r="B9" s="142" t="s">
        <v>2</v>
      </c>
      <c r="C9" s="576" t="s">
        <v>132</v>
      </c>
      <c r="D9" s="1158">
        <v>1</v>
      </c>
      <c r="E9" s="895">
        <v>74</v>
      </c>
      <c r="F9" s="1159">
        <v>59.7</v>
      </c>
      <c r="G9" s="793">
        <v>2</v>
      </c>
      <c r="H9" s="795">
        <v>72.5</v>
      </c>
      <c r="I9" s="264">
        <v>62.05</v>
      </c>
      <c r="J9" s="284">
        <v>5</v>
      </c>
      <c r="K9" s="474">
        <v>73</v>
      </c>
      <c r="L9" s="264">
        <v>57.26</v>
      </c>
      <c r="M9" s="282">
        <v>3</v>
      </c>
      <c r="N9" s="202">
        <v>53.8</v>
      </c>
      <c r="O9" s="302">
        <v>56.19</v>
      </c>
      <c r="P9" s="57"/>
      <c r="Q9" s="144"/>
      <c r="R9" s="139">
        <v>54.32</v>
      </c>
      <c r="S9" s="57">
        <v>1</v>
      </c>
      <c r="T9" s="51">
        <v>67</v>
      </c>
      <c r="U9" s="315">
        <v>53.2</v>
      </c>
      <c r="V9" s="55"/>
      <c r="W9" s="50"/>
      <c r="X9" s="141">
        <v>56.47</v>
      </c>
      <c r="Y9" s="1161">
        <v>10</v>
      </c>
      <c r="Z9" s="587">
        <v>8</v>
      </c>
      <c r="AA9" s="587">
        <v>5</v>
      </c>
      <c r="AB9" s="559">
        <v>27</v>
      </c>
      <c r="AC9" s="142">
        <v>41</v>
      </c>
      <c r="AD9" s="142">
        <v>5</v>
      </c>
      <c r="AE9" s="178">
        <v>43</v>
      </c>
      <c r="AF9" s="188">
        <f t="shared" si="0"/>
        <v>139</v>
      </c>
      <c r="AG9" s="42"/>
    </row>
    <row r="10" spans="1:35" ht="15" customHeight="1" x14ac:dyDescent="0.25">
      <c r="A10" s="74">
        <v>5</v>
      </c>
      <c r="B10" s="142" t="s">
        <v>28</v>
      </c>
      <c r="C10" s="600" t="s">
        <v>106</v>
      </c>
      <c r="D10" s="1060">
        <v>1</v>
      </c>
      <c r="E10" s="859">
        <v>92</v>
      </c>
      <c r="F10" s="1030">
        <v>59.7</v>
      </c>
      <c r="G10" s="651"/>
      <c r="H10" s="202"/>
      <c r="I10" s="601">
        <v>62.05</v>
      </c>
      <c r="J10" s="651">
        <v>2</v>
      </c>
      <c r="K10" s="202">
        <v>89.5</v>
      </c>
      <c r="L10" s="601">
        <v>57.26</v>
      </c>
      <c r="M10" s="282">
        <v>4</v>
      </c>
      <c r="N10" s="202">
        <v>69</v>
      </c>
      <c r="O10" s="656">
        <v>56.19</v>
      </c>
      <c r="P10" s="57"/>
      <c r="Q10" s="144"/>
      <c r="R10" s="139">
        <v>54.32</v>
      </c>
      <c r="S10" s="57">
        <v>1</v>
      </c>
      <c r="T10" s="51">
        <v>63</v>
      </c>
      <c r="U10" s="315">
        <v>53.2</v>
      </c>
      <c r="V10" s="55"/>
      <c r="W10" s="50"/>
      <c r="X10" s="141">
        <v>56.47</v>
      </c>
      <c r="Y10" s="1161">
        <v>4</v>
      </c>
      <c r="Z10" s="587">
        <v>35</v>
      </c>
      <c r="AA10" s="587">
        <v>2</v>
      </c>
      <c r="AB10" s="559">
        <v>8</v>
      </c>
      <c r="AC10" s="142">
        <v>41</v>
      </c>
      <c r="AD10" s="142">
        <v>12</v>
      </c>
      <c r="AE10" s="178">
        <v>43</v>
      </c>
      <c r="AF10" s="188">
        <f t="shared" si="0"/>
        <v>145</v>
      </c>
      <c r="AG10" s="42"/>
    </row>
    <row r="11" spans="1:35" ht="15" customHeight="1" x14ac:dyDescent="0.25">
      <c r="A11" s="74">
        <v>6</v>
      </c>
      <c r="B11" s="138" t="s">
        <v>0</v>
      </c>
      <c r="C11" s="1087" t="s">
        <v>114</v>
      </c>
      <c r="D11" s="1063"/>
      <c r="E11" s="836"/>
      <c r="F11" s="1033">
        <v>59.7</v>
      </c>
      <c r="G11" s="651">
        <v>2</v>
      </c>
      <c r="H11" s="202">
        <v>62.5</v>
      </c>
      <c r="I11" s="267">
        <v>62.05</v>
      </c>
      <c r="J11" s="651">
        <v>2</v>
      </c>
      <c r="K11" s="202">
        <v>48</v>
      </c>
      <c r="L11" s="267">
        <v>57.26</v>
      </c>
      <c r="M11" s="282">
        <v>1</v>
      </c>
      <c r="N11" s="202">
        <v>87</v>
      </c>
      <c r="O11" s="299">
        <v>56.19</v>
      </c>
      <c r="P11" s="57">
        <v>1</v>
      </c>
      <c r="Q11" s="50">
        <v>68</v>
      </c>
      <c r="R11" s="139">
        <v>54.32</v>
      </c>
      <c r="S11" s="314"/>
      <c r="T11" s="50"/>
      <c r="U11" s="315">
        <v>53.2</v>
      </c>
      <c r="V11" s="140">
        <v>2</v>
      </c>
      <c r="W11" s="51">
        <v>58.5</v>
      </c>
      <c r="X11" s="141">
        <v>56.47</v>
      </c>
      <c r="Y11" s="1161">
        <v>54</v>
      </c>
      <c r="Z11" s="587">
        <v>19</v>
      </c>
      <c r="AA11" s="587">
        <v>32</v>
      </c>
      <c r="AB11" s="559">
        <v>2</v>
      </c>
      <c r="AC11" s="142">
        <v>4</v>
      </c>
      <c r="AD11" s="142">
        <v>33</v>
      </c>
      <c r="AE11" s="178">
        <v>17</v>
      </c>
      <c r="AF11" s="606">
        <f t="shared" si="0"/>
        <v>161</v>
      </c>
      <c r="AG11" s="42"/>
    </row>
    <row r="12" spans="1:35" s="208" customFormat="1" ht="15" customHeight="1" x14ac:dyDescent="0.25">
      <c r="A12" s="74">
        <v>7</v>
      </c>
      <c r="B12" s="142" t="s">
        <v>2</v>
      </c>
      <c r="C12" s="573" t="s">
        <v>144</v>
      </c>
      <c r="D12" s="1058">
        <v>1</v>
      </c>
      <c r="E12" s="782">
        <v>44</v>
      </c>
      <c r="F12" s="1028">
        <v>59.7</v>
      </c>
      <c r="G12" s="787">
        <v>1</v>
      </c>
      <c r="H12" s="782">
        <v>52</v>
      </c>
      <c r="I12" s="595">
        <v>62.05</v>
      </c>
      <c r="J12" s="687"/>
      <c r="K12" s="374"/>
      <c r="L12" s="595">
        <v>57.26</v>
      </c>
      <c r="M12" s="282">
        <v>1</v>
      </c>
      <c r="N12" s="237">
        <v>83</v>
      </c>
      <c r="O12" s="300">
        <v>56.19</v>
      </c>
      <c r="P12" s="57">
        <v>1</v>
      </c>
      <c r="Q12" s="50">
        <v>66</v>
      </c>
      <c r="R12" s="139">
        <v>54.32</v>
      </c>
      <c r="S12" s="57">
        <v>7</v>
      </c>
      <c r="T12" s="51">
        <v>42.714285714285715</v>
      </c>
      <c r="U12" s="315">
        <v>53.2</v>
      </c>
      <c r="V12" s="140">
        <v>5</v>
      </c>
      <c r="W12" s="51">
        <v>57.6</v>
      </c>
      <c r="X12" s="141">
        <v>56.47</v>
      </c>
      <c r="Y12" s="1161">
        <v>40</v>
      </c>
      <c r="Z12" s="587">
        <v>26</v>
      </c>
      <c r="AA12" s="587">
        <v>40</v>
      </c>
      <c r="AB12" s="559">
        <v>5</v>
      </c>
      <c r="AC12" s="142">
        <v>6</v>
      </c>
      <c r="AD12" s="142">
        <v>27</v>
      </c>
      <c r="AE12" s="178">
        <v>18</v>
      </c>
      <c r="AF12" s="188">
        <f t="shared" si="0"/>
        <v>162</v>
      </c>
      <c r="AG12" s="42"/>
    </row>
    <row r="13" spans="1:35" s="208" customFormat="1" ht="15" customHeight="1" x14ac:dyDescent="0.25">
      <c r="A13" s="74">
        <v>8</v>
      </c>
      <c r="B13" s="158" t="s">
        <v>47</v>
      </c>
      <c r="C13" s="574" t="s">
        <v>58</v>
      </c>
      <c r="D13" s="1055">
        <v>1</v>
      </c>
      <c r="E13" s="767">
        <v>87</v>
      </c>
      <c r="F13" s="1025">
        <v>59.7</v>
      </c>
      <c r="G13" s="301"/>
      <c r="H13" s="128"/>
      <c r="I13" s="263">
        <v>62.05</v>
      </c>
      <c r="J13" s="301"/>
      <c r="K13" s="128"/>
      <c r="L13" s="263">
        <v>57.26</v>
      </c>
      <c r="M13" s="282">
        <v>1</v>
      </c>
      <c r="N13" s="202">
        <v>69</v>
      </c>
      <c r="O13" s="302">
        <v>56.19</v>
      </c>
      <c r="P13" s="159"/>
      <c r="Q13" s="160"/>
      <c r="R13" s="139">
        <v>54.32</v>
      </c>
      <c r="S13" s="159"/>
      <c r="T13" s="160"/>
      <c r="U13" s="315">
        <v>53.2</v>
      </c>
      <c r="V13" s="140">
        <v>1</v>
      </c>
      <c r="W13" s="51">
        <v>77</v>
      </c>
      <c r="X13" s="141">
        <v>56.47</v>
      </c>
      <c r="Y13" s="1161">
        <v>6</v>
      </c>
      <c r="Z13" s="587">
        <v>35</v>
      </c>
      <c r="AA13" s="587">
        <v>40</v>
      </c>
      <c r="AB13" s="559">
        <v>9</v>
      </c>
      <c r="AC13" s="142">
        <v>41</v>
      </c>
      <c r="AD13" s="142">
        <v>33</v>
      </c>
      <c r="AE13" s="178">
        <v>3</v>
      </c>
      <c r="AF13" s="189">
        <f t="shared" si="0"/>
        <v>167</v>
      </c>
      <c r="AG13" s="42"/>
    </row>
    <row r="14" spans="1:35" s="208" customFormat="1" ht="15" customHeight="1" x14ac:dyDescent="0.25">
      <c r="A14" s="74">
        <v>9</v>
      </c>
      <c r="B14" s="138" t="s">
        <v>40</v>
      </c>
      <c r="C14" s="577" t="s">
        <v>46</v>
      </c>
      <c r="D14" s="1061">
        <v>1</v>
      </c>
      <c r="E14" s="769">
        <v>74</v>
      </c>
      <c r="F14" s="1031">
        <v>59.7</v>
      </c>
      <c r="G14" s="768">
        <v>1</v>
      </c>
      <c r="H14" s="769">
        <v>52</v>
      </c>
      <c r="I14" s="265">
        <v>62.05</v>
      </c>
      <c r="J14" s="569"/>
      <c r="K14" s="251"/>
      <c r="L14" s="265">
        <v>57.26</v>
      </c>
      <c r="M14" s="304"/>
      <c r="N14" s="251"/>
      <c r="O14" s="305">
        <v>56.19</v>
      </c>
      <c r="P14" s="57">
        <v>1</v>
      </c>
      <c r="Q14" s="50">
        <v>56</v>
      </c>
      <c r="R14" s="139">
        <v>54.32</v>
      </c>
      <c r="S14" s="314"/>
      <c r="T14" s="50"/>
      <c r="U14" s="315">
        <v>53.2</v>
      </c>
      <c r="V14" s="140">
        <v>1</v>
      </c>
      <c r="W14" s="51">
        <v>97</v>
      </c>
      <c r="X14" s="141">
        <v>56.47</v>
      </c>
      <c r="Y14" s="1161">
        <v>9</v>
      </c>
      <c r="Z14" s="587">
        <v>24</v>
      </c>
      <c r="AA14" s="587">
        <v>40</v>
      </c>
      <c r="AB14" s="587">
        <v>45</v>
      </c>
      <c r="AC14" s="142">
        <v>19</v>
      </c>
      <c r="AD14" s="142">
        <v>33</v>
      </c>
      <c r="AE14" s="178">
        <v>2</v>
      </c>
      <c r="AF14" s="188">
        <f t="shared" si="0"/>
        <v>172</v>
      </c>
      <c r="AG14" s="42"/>
    </row>
    <row r="15" spans="1:35" ht="15" customHeight="1" thickBot="1" x14ac:dyDescent="0.3">
      <c r="A15" s="84">
        <v>10</v>
      </c>
      <c r="B15" s="165" t="s">
        <v>2</v>
      </c>
      <c r="C15" s="741" t="s">
        <v>14</v>
      </c>
      <c r="D15" s="1083">
        <v>1</v>
      </c>
      <c r="E15" s="1142">
        <v>64</v>
      </c>
      <c r="F15" s="1054">
        <v>59.7</v>
      </c>
      <c r="G15" s="906">
        <v>3</v>
      </c>
      <c r="H15" s="907">
        <v>66.666666666666671</v>
      </c>
      <c r="I15" s="597">
        <v>62.05</v>
      </c>
      <c r="J15" s="508">
        <v>1</v>
      </c>
      <c r="K15" s="509">
        <v>27</v>
      </c>
      <c r="L15" s="597">
        <v>57.26</v>
      </c>
      <c r="M15" s="303">
        <v>2</v>
      </c>
      <c r="N15" s="296">
        <v>62.7</v>
      </c>
      <c r="O15" s="1098">
        <v>56.19</v>
      </c>
      <c r="P15" s="61">
        <v>1</v>
      </c>
      <c r="Q15" s="62">
        <v>61</v>
      </c>
      <c r="R15" s="163">
        <v>54.32</v>
      </c>
      <c r="S15" s="603"/>
      <c r="T15" s="62"/>
      <c r="U15" s="316">
        <v>53.2</v>
      </c>
      <c r="V15" s="65"/>
      <c r="W15" s="62"/>
      <c r="X15" s="164">
        <v>56.47</v>
      </c>
      <c r="Y15" s="1162">
        <v>20</v>
      </c>
      <c r="Z15" s="588">
        <v>12</v>
      </c>
      <c r="AA15" s="588">
        <v>39</v>
      </c>
      <c r="AB15" s="590">
        <v>13</v>
      </c>
      <c r="AC15" s="165">
        <v>12</v>
      </c>
      <c r="AD15" s="165">
        <v>33</v>
      </c>
      <c r="AE15" s="179">
        <v>43</v>
      </c>
      <c r="AF15" s="190">
        <f t="shared" si="0"/>
        <v>172</v>
      </c>
      <c r="AG15" s="42"/>
    </row>
    <row r="16" spans="1:35" ht="15" customHeight="1" x14ac:dyDescent="0.25">
      <c r="A16" s="79">
        <v>11</v>
      </c>
      <c r="B16" s="151" t="s">
        <v>40</v>
      </c>
      <c r="C16" s="572" t="s">
        <v>43</v>
      </c>
      <c r="D16" s="1078"/>
      <c r="E16" s="1138"/>
      <c r="F16" s="1049">
        <v>59.7</v>
      </c>
      <c r="G16" s="765"/>
      <c r="H16" s="585"/>
      <c r="I16" s="397">
        <v>62.05</v>
      </c>
      <c r="J16" s="765"/>
      <c r="K16" s="585"/>
      <c r="L16" s="397">
        <v>57.26</v>
      </c>
      <c r="M16" s="285">
        <v>1</v>
      </c>
      <c r="N16" s="206">
        <v>68</v>
      </c>
      <c r="O16" s="1119">
        <v>56.19</v>
      </c>
      <c r="P16" s="66">
        <v>3</v>
      </c>
      <c r="Q16" s="67">
        <v>54.666666666666664</v>
      </c>
      <c r="R16" s="133">
        <v>54.32</v>
      </c>
      <c r="S16" s="66">
        <v>1</v>
      </c>
      <c r="T16" s="134">
        <v>83</v>
      </c>
      <c r="U16" s="317">
        <v>53.2</v>
      </c>
      <c r="V16" s="135">
        <v>3</v>
      </c>
      <c r="W16" s="134">
        <v>59.33</v>
      </c>
      <c r="X16" s="136">
        <v>56.47</v>
      </c>
      <c r="Y16" s="1163">
        <v>54</v>
      </c>
      <c r="Z16" s="593">
        <v>35</v>
      </c>
      <c r="AA16" s="593">
        <v>40</v>
      </c>
      <c r="AB16" s="589">
        <v>10</v>
      </c>
      <c r="AC16" s="137">
        <v>21</v>
      </c>
      <c r="AD16" s="137">
        <v>1</v>
      </c>
      <c r="AE16" s="271">
        <v>14</v>
      </c>
      <c r="AF16" s="1126">
        <f t="shared" si="0"/>
        <v>175</v>
      </c>
      <c r="AG16" s="42"/>
    </row>
    <row r="17" spans="1:33" ht="15" customHeight="1" x14ac:dyDescent="0.25">
      <c r="A17" s="74">
        <v>12</v>
      </c>
      <c r="B17" s="142" t="s">
        <v>23</v>
      </c>
      <c r="C17" s="1127" t="s">
        <v>173</v>
      </c>
      <c r="D17" s="1055">
        <v>1</v>
      </c>
      <c r="E17" s="767">
        <v>68</v>
      </c>
      <c r="F17" s="1025">
        <v>59.7</v>
      </c>
      <c r="G17" s="567"/>
      <c r="H17" s="128"/>
      <c r="I17" s="263">
        <v>62.05</v>
      </c>
      <c r="J17" s="567"/>
      <c r="K17" s="128"/>
      <c r="L17" s="263">
        <v>57.26</v>
      </c>
      <c r="M17" s="301"/>
      <c r="N17" s="128"/>
      <c r="O17" s="302">
        <v>56.19</v>
      </c>
      <c r="P17" s="57">
        <v>1</v>
      </c>
      <c r="Q17" s="50">
        <v>69</v>
      </c>
      <c r="R17" s="139">
        <v>54.32</v>
      </c>
      <c r="S17" s="57">
        <v>1</v>
      </c>
      <c r="T17" s="143">
        <v>69</v>
      </c>
      <c r="U17" s="315">
        <v>53.2</v>
      </c>
      <c r="V17" s="54"/>
      <c r="W17" s="50"/>
      <c r="X17" s="141">
        <v>56.47</v>
      </c>
      <c r="Y17" s="1161">
        <v>13</v>
      </c>
      <c r="Z17" s="587">
        <v>35</v>
      </c>
      <c r="AA17" s="587">
        <v>40</v>
      </c>
      <c r="AB17" s="587">
        <v>45</v>
      </c>
      <c r="AC17" s="142">
        <v>3</v>
      </c>
      <c r="AD17" s="142">
        <v>2</v>
      </c>
      <c r="AE17" s="178">
        <v>43</v>
      </c>
      <c r="AF17" s="270">
        <f t="shared" si="0"/>
        <v>181</v>
      </c>
      <c r="AG17" s="42"/>
    </row>
    <row r="18" spans="1:33" s="208" customFormat="1" ht="15" customHeight="1" x14ac:dyDescent="0.25">
      <c r="A18" s="74">
        <v>13</v>
      </c>
      <c r="B18" s="138" t="s">
        <v>47</v>
      </c>
      <c r="C18" s="1127" t="s">
        <v>163</v>
      </c>
      <c r="D18" s="1055">
        <v>2</v>
      </c>
      <c r="E18" s="767">
        <v>66</v>
      </c>
      <c r="F18" s="1025">
        <v>59.7</v>
      </c>
      <c r="G18" s="301"/>
      <c r="H18" s="128"/>
      <c r="I18" s="263">
        <v>62.05</v>
      </c>
      <c r="J18" s="301"/>
      <c r="K18" s="128"/>
      <c r="L18" s="263">
        <v>57.26</v>
      </c>
      <c r="M18" s="282">
        <v>3</v>
      </c>
      <c r="N18" s="202">
        <v>54</v>
      </c>
      <c r="O18" s="302">
        <v>56.19</v>
      </c>
      <c r="P18" s="57">
        <v>1</v>
      </c>
      <c r="Q18" s="50">
        <v>78</v>
      </c>
      <c r="R18" s="139">
        <v>54.32</v>
      </c>
      <c r="S18" s="57">
        <v>4</v>
      </c>
      <c r="T18" s="51">
        <v>52.25</v>
      </c>
      <c r="U18" s="315">
        <v>53.2</v>
      </c>
      <c r="V18" s="55"/>
      <c r="W18" s="50"/>
      <c r="X18" s="141">
        <v>56.47</v>
      </c>
      <c r="Y18" s="1161">
        <v>16</v>
      </c>
      <c r="Z18" s="587">
        <v>35</v>
      </c>
      <c r="AA18" s="587">
        <v>40</v>
      </c>
      <c r="AB18" s="559">
        <v>25</v>
      </c>
      <c r="AC18" s="142">
        <v>1</v>
      </c>
      <c r="AD18" s="142">
        <v>22</v>
      </c>
      <c r="AE18" s="178">
        <v>43</v>
      </c>
      <c r="AF18" s="606">
        <f t="shared" si="0"/>
        <v>182</v>
      </c>
      <c r="AG18" s="42"/>
    </row>
    <row r="19" spans="1:33" ht="15" customHeight="1" x14ac:dyDescent="0.25">
      <c r="A19" s="74">
        <v>14</v>
      </c>
      <c r="B19" s="142" t="s">
        <v>2</v>
      </c>
      <c r="C19" s="574" t="s">
        <v>10</v>
      </c>
      <c r="D19" s="1055">
        <v>1</v>
      </c>
      <c r="E19" s="767">
        <v>31</v>
      </c>
      <c r="F19" s="1025">
        <v>59.7</v>
      </c>
      <c r="G19" s="282">
        <v>1</v>
      </c>
      <c r="H19" s="202">
        <v>64</v>
      </c>
      <c r="I19" s="263">
        <v>62.05</v>
      </c>
      <c r="J19" s="282">
        <v>1</v>
      </c>
      <c r="K19" s="202">
        <v>69</v>
      </c>
      <c r="L19" s="263">
        <v>57.26</v>
      </c>
      <c r="M19" s="282">
        <v>1</v>
      </c>
      <c r="N19" s="202">
        <v>56</v>
      </c>
      <c r="O19" s="302">
        <v>56.19</v>
      </c>
      <c r="P19" s="57"/>
      <c r="Q19" s="144"/>
      <c r="R19" s="139">
        <v>54.32</v>
      </c>
      <c r="S19" s="57">
        <v>1</v>
      </c>
      <c r="T19" s="51">
        <v>66</v>
      </c>
      <c r="U19" s="315">
        <v>53.2</v>
      </c>
      <c r="V19" s="55"/>
      <c r="W19" s="50"/>
      <c r="X19" s="141">
        <v>56.47</v>
      </c>
      <c r="Y19" s="1161">
        <v>50</v>
      </c>
      <c r="Z19" s="587">
        <v>16</v>
      </c>
      <c r="AA19" s="587">
        <v>6</v>
      </c>
      <c r="AB19" s="559">
        <v>21</v>
      </c>
      <c r="AC19" s="142">
        <v>41</v>
      </c>
      <c r="AD19" s="142">
        <v>6</v>
      </c>
      <c r="AE19" s="178">
        <v>43</v>
      </c>
      <c r="AF19" s="188">
        <f t="shared" si="0"/>
        <v>183</v>
      </c>
      <c r="AG19" s="42"/>
    </row>
    <row r="20" spans="1:33" s="208" customFormat="1" ht="15" customHeight="1" x14ac:dyDescent="0.25">
      <c r="A20" s="74">
        <v>15</v>
      </c>
      <c r="B20" s="227" t="s">
        <v>28</v>
      </c>
      <c r="C20" s="575" t="s">
        <v>67</v>
      </c>
      <c r="D20" s="1056">
        <v>3</v>
      </c>
      <c r="E20" s="779">
        <v>45</v>
      </c>
      <c r="F20" s="1026">
        <v>59.7</v>
      </c>
      <c r="G20" s="1194"/>
      <c r="H20" s="22"/>
      <c r="I20" s="596">
        <v>62.05</v>
      </c>
      <c r="J20" s="1194"/>
      <c r="K20" s="22"/>
      <c r="L20" s="596">
        <v>57.26</v>
      </c>
      <c r="M20" s="282">
        <v>2</v>
      </c>
      <c r="N20" s="202">
        <v>55.5</v>
      </c>
      <c r="O20" s="302">
        <v>56.19</v>
      </c>
      <c r="P20" s="57">
        <v>1</v>
      </c>
      <c r="Q20" s="50">
        <v>64</v>
      </c>
      <c r="R20" s="139">
        <v>54.32</v>
      </c>
      <c r="S20" s="57">
        <v>1</v>
      </c>
      <c r="T20" s="51">
        <v>57</v>
      </c>
      <c r="U20" s="315">
        <v>53.2</v>
      </c>
      <c r="V20" s="140">
        <v>2</v>
      </c>
      <c r="W20" s="51">
        <v>52.5</v>
      </c>
      <c r="X20" s="141">
        <v>56.47</v>
      </c>
      <c r="Y20" s="1161">
        <v>37</v>
      </c>
      <c r="Z20" s="587">
        <v>35</v>
      </c>
      <c r="AA20" s="587">
        <v>40</v>
      </c>
      <c r="AB20" s="559">
        <v>22</v>
      </c>
      <c r="AC20" s="142">
        <v>7</v>
      </c>
      <c r="AD20" s="142">
        <v>18</v>
      </c>
      <c r="AE20" s="178">
        <v>27</v>
      </c>
      <c r="AF20" s="188">
        <f t="shared" si="0"/>
        <v>186</v>
      </c>
      <c r="AG20" s="42"/>
    </row>
    <row r="21" spans="1:33" s="351" customFormat="1" ht="15" customHeight="1" x14ac:dyDescent="0.25">
      <c r="A21" s="74">
        <v>16</v>
      </c>
      <c r="B21" s="142" t="s">
        <v>2</v>
      </c>
      <c r="C21" s="1172" t="s">
        <v>180</v>
      </c>
      <c r="D21" s="1062">
        <v>1</v>
      </c>
      <c r="E21" s="783">
        <v>61</v>
      </c>
      <c r="F21" s="1032">
        <v>59.7</v>
      </c>
      <c r="G21" s="570"/>
      <c r="H21" s="249"/>
      <c r="I21" s="262">
        <v>62.05</v>
      </c>
      <c r="J21" s="570"/>
      <c r="K21" s="249"/>
      <c r="L21" s="262">
        <v>57.26</v>
      </c>
      <c r="M21" s="306"/>
      <c r="N21" s="249"/>
      <c r="O21" s="300">
        <v>56.19</v>
      </c>
      <c r="P21" s="57">
        <v>1</v>
      </c>
      <c r="Q21" s="50">
        <v>64</v>
      </c>
      <c r="R21" s="139">
        <v>54.32</v>
      </c>
      <c r="S21" s="57">
        <v>4</v>
      </c>
      <c r="T21" s="51">
        <v>55.25</v>
      </c>
      <c r="U21" s="315">
        <v>53.2</v>
      </c>
      <c r="V21" s="54">
        <v>3</v>
      </c>
      <c r="W21" s="50">
        <v>58.67</v>
      </c>
      <c r="X21" s="141">
        <v>56.47</v>
      </c>
      <c r="Y21" s="1161">
        <v>23</v>
      </c>
      <c r="Z21" s="587">
        <v>35</v>
      </c>
      <c r="AA21" s="587">
        <v>40</v>
      </c>
      <c r="AB21" s="587">
        <v>45</v>
      </c>
      <c r="AC21" s="142">
        <v>10</v>
      </c>
      <c r="AD21" s="142">
        <v>19</v>
      </c>
      <c r="AE21" s="178">
        <v>16</v>
      </c>
      <c r="AF21" s="188">
        <f t="shared" si="0"/>
        <v>188</v>
      </c>
      <c r="AG21" s="42"/>
    </row>
    <row r="22" spans="1:33" ht="15" customHeight="1" x14ac:dyDescent="0.25">
      <c r="A22" s="74">
        <v>17</v>
      </c>
      <c r="B22" s="142" t="s">
        <v>23</v>
      </c>
      <c r="C22" s="574" t="s">
        <v>93</v>
      </c>
      <c r="D22" s="1055">
        <v>5</v>
      </c>
      <c r="E22" s="767">
        <v>78</v>
      </c>
      <c r="F22" s="1025">
        <v>59.7</v>
      </c>
      <c r="G22" s="780">
        <v>6</v>
      </c>
      <c r="H22" s="767">
        <v>62.5</v>
      </c>
      <c r="I22" s="263">
        <v>62.05</v>
      </c>
      <c r="J22" s="301"/>
      <c r="K22" s="128"/>
      <c r="L22" s="263">
        <v>57.26</v>
      </c>
      <c r="M22" s="301"/>
      <c r="N22" s="128"/>
      <c r="O22" s="302">
        <v>56.19</v>
      </c>
      <c r="P22" s="57"/>
      <c r="Q22" s="51"/>
      <c r="R22" s="139">
        <v>54.32</v>
      </c>
      <c r="S22" s="57"/>
      <c r="T22" s="50"/>
      <c r="U22" s="315">
        <v>53.2</v>
      </c>
      <c r="V22" s="140">
        <v>6</v>
      </c>
      <c r="W22" s="51">
        <v>72.5</v>
      </c>
      <c r="X22" s="141">
        <v>56.47</v>
      </c>
      <c r="Y22" s="1161">
        <v>8</v>
      </c>
      <c r="Z22" s="587">
        <v>18</v>
      </c>
      <c r="AA22" s="587">
        <v>40</v>
      </c>
      <c r="AB22" s="587">
        <v>45</v>
      </c>
      <c r="AC22" s="142">
        <v>41</v>
      </c>
      <c r="AD22" s="142">
        <v>33</v>
      </c>
      <c r="AE22" s="178">
        <v>5</v>
      </c>
      <c r="AF22" s="188">
        <f t="shared" si="0"/>
        <v>190</v>
      </c>
      <c r="AG22" s="42"/>
    </row>
    <row r="23" spans="1:33" s="208" customFormat="1" ht="15" customHeight="1" x14ac:dyDescent="0.25">
      <c r="A23" s="74">
        <v>18</v>
      </c>
      <c r="B23" s="138" t="s">
        <v>33</v>
      </c>
      <c r="C23" s="574" t="s">
        <v>57</v>
      </c>
      <c r="D23" s="1055">
        <v>1</v>
      </c>
      <c r="E23" s="767">
        <v>68</v>
      </c>
      <c r="F23" s="1025">
        <v>59.7</v>
      </c>
      <c r="G23" s="616"/>
      <c r="H23" s="610"/>
      <c r="I23" s="263">
        <v>62.05</v>
      </c>
      <c r="J23" s="616">
        <v>1</v>
      </c>
      <c r="K23" s="610">
        <v>42</v>
      </c>
      <c r="L23" s="263">
        <v>57.26</v>
      </c>
      <c r="M23" s="301"/>
      <c r="N23" s="128"/>
      <c r="O23" s="302">
        <v>56.19</v>
      </c>
      <c r="P23" s="57">
        <v>2</v>
      </c>
      <c r="Q23" s="50">
        <v>56.5</v>
      </c>
      <c r="R23" s="139">
        <v>54.32</v>
      </c>
      <c r="S23" s="314"/>
      <c r="T23" s="50"/>
      <c r="U23" s="315">
        <v>53.2</v>
      </c>
      <c r="V23" s="140">
        <v>1</v>
      </c>
      <c r="W23" s="51">
        <v>63</v>
      </c>
      <c r="X23" s="141">
        <v>56.47</v>
      </c>
      <c r="Y23" s="1161">
        <v>12</v>
      </c>
      <c r="Z23" s="587">
        <v>35</v>
      </c>
      <c r="AA23" s="587">
        <v>37</v>
      </c>
      <c r="AB23" s="587">
        <v>45</v>
      </c>
      <c r="AC23" s="142">
        <v>18</v>
      </c>
      <c r="AD23" s="142">
        <v>33</v>
      </c>
      <c r="AE23" s="178">
        <v>11</v>
      </c>
      <c r="AF23" s="188">
        <f t="shared" si="0"/>
        <v>191</v>
      </c>
      <c r="AG23" s="42"/>
    </row>
    <row r="24" spans="1:33" s="208" customFormat="1" ht="15" customHeight="1" x14ac:dyDescent="0.25">
      <c r="A24" s="74">
        <v>19</v>
      </c>
      <c r="B24" s="138" t="s">
        <v>23</v>
      </c>
      <c r="C24" s="574" t="s">
        <v>71</v>
      </c>
      <c r="D24" s="1055"/>
      <c r="E24" s="767"/>
      <c r="F24" s="1025">
        <v>59.7</v>
      </c>
      <c r="G24" s="282"/>
      <c r="H24" s="202"/>
      <c r="I24" s="263">
        <v>62.05</v>
      </c>
      <c r="J24" s="282">
        <v>4</v>
      </c>
      <c r="K24" s="202">
        <v>55</v>
      </c>
      <c r="L24" s="263">
        <v>57.26</v>
      </c>
      <c r="M24" s="282">
        <v>1</v>
      </c>
      <c r="N24" s="202">
        <v>54</v>
      </c>
      <c r="O24" s="302">
        <v>56.19</v>
      </c>
      <c r="P24" s="57">
        <v>1</v>
      </c>
      <c r="Q24" s="50">
        <v>56</v>
      </c>
      <c r="R24" s="139">
        <v>54.32</v>
      </c>
      <c r="S24" s="314"/>
      <c r="T24" s="50"/>
      <c r="U24" s="315">
        <v>53.2</v>
      </c>
      <c r="V24" s="140">
        <v>1</v>
      </c>
      <c r="W24" s="51">
        <v>100</v>
      </c>
      <c r="X24" s="141">
        <v>56.47</v>
      </c>
      <c r="Y24" s="1161">
        <v>54</v>
      </c>
      <c r="Z24" s="587">
        <v>35</v>
      </c>
      <c r="AA24" s="587">
        <v>27</v>
      </c>
      <c r="AB24" s="559">
        <v>26</v>
      </c>
      <c r="AC24" s="142">
        <v>20</v>
      </c>
      <c r="AD24" s="142">
        <v>33</v>
      </c>
      <c r="AE24" s="178">
        <v>1</v>
      </c>
      <c r="AF24" s="188">
        <f t="shared" si="0"/>
        <v>196</v>
      </c>
      <c r="AG24" s="42"/>
    </row>
    <row r="25" spans="1:33" ht="15" customHeight="1" thickBot="1" x14ac:dyDescent="0.3">
      <c r="A25" s="84">
        <v>20</v>
      </c>
      <c r="B25" s="162" t="s">
        <v>40</v>
      </c>
      <c r="C25" s="1230" t="s">
        <v>168</v>
      </c>
      <c r="D25" s="1190">
        <v>2</v>
      </c>
      <c r="E25" s="1191">
        <v>54</v>
      </c>
      <c r="F25" s="1192">
        <v>59.7</v>
      </c>
      <c r="G25" s="653"/>
      <c r="H25" s="296"/>
      <c r="I25" s="1193">
        <v>62.05</v>
      </c>
      <c r="J25" s="653">
        <v>1</v>
      </c>
      <c r="K25" s="296">
        <v>60</v>
      </c>
      <c r="L25" s="1193">
        <v>57.26</v>
      </c>
      <c r="M25" s="284">
        <v>1</v>
      </c>
      <c r="N25" s="474">
        <v>67</v>
      </c>
      <c r="O25" s="663">
        <v>56.19</v>
      </c>
      <c r="P25" s="63">
        <v>1</v>
      </c>
      <c r="Q25" s="64">
        <v>50</v>
      </c>
      <c r="R25" s="145">
        <v>54.32</v>
      </c>
      <c r="S25" s="1123"/>
      <c r="T25" s="64"/>
      <c r="U25" s="319">
        <v>53.2</v>
      </c>
      <c r="V25" s="372"/>
      <c r="W25" s="64"/>
      <c r="X25" s="148">
        <v>56.47</v>
      </c>
      <c r="Y25" s="1164">
        <v>28</v>
      </c>
      <c r="Z25" s="591">
        <v>35</v>
      </c>
      <c r="AA25" s="591">
        <v>19</v>
      </c>
      <c r="AB25" s="560">
        <v>11</v>
      </c>
      <c r="AC25" s="149">
        <v>28</v>
      </c>
      <c r="AD25" s="149">
        <v>33</v>
      </c>
      <c r="AE25" s="272">
        <v>43</v>
      </c>
      <c r="AF25" s="270">
        <f t="shared" si="0"/>
        <v>197</v>
      </c>
      <c r="AG25" s="42"/>
    </row>
    <row r="26" spans="1:33" ht="15" customHeight="1" x14ac:dyDescent="0.25">
      <c r="A26" s="79">
        <v>21</v>
      </c>
      <c r="B26" s="234" t="s">
        <v>33</v>
      </c>
      <c r="C26" s="1157" t="s">
        <v>169</v>
      </c>
      <c r="D26" s="1184">
        <v>1</v>
      </c>
      <c r="E26" s="791">
        <v>87</v>
      </c>
      <c r="F26" s="1186">
        <v>59.7</v>
      </c>
      <c r="G26" s="666"/>
      <c r="H26" s="234"/>
      <c r="I26" s="661">
        <v>62.05</v>
      </c>
      <c r="J26" s="666"/>
      <c r="K26" s="234"/>
      <c r="L26" s="661">
        <v>57.26</v>
      </c>
      <c r="M26" s="281">
        <v>1</v>
      </c>
      <c r="N26" s="1197">
        <v>100</v>
      </c>
      <c r="O26" s="1261">
        <v>56.19</v>
      </c>
      <c r="P26" s="59"/>
      <c r="Q26" s="60"/>
      <c r="R26" s="153">
        <v>54.32</v>
      </c>
      <c r="S26" s="749"/>
      <c r="T26" s="60"/>
      <c r="U26" s="313">
        <v>53.2</v>
      </c>
      <c r="V26" s="191"/>
      <c r="W26" s="60"/>
      <c r="X26" s="156">
        <v>56.47</v>
      </c>
      <c r="Y26" s="1160">
        <v>5</v>
      </c>
      <c r="Z26" s="594">
        <v>35</v>
      </c>
      <c r="AA26" s="594">
        <v>40</v>
      </c>
      <c r="AB26" s="561">
        <v>1</v>
      </c>
      <c r="AC26" s="157">
        <v>41</v>
      </c>
      <c r="AD26" s="157">
        <v>33</v>
      </c>
      <c r="AE26" s="180">
        <v>43</v>
      </c>
      <c r="AF26" s="187">
        <f t="shared" si="0"/>
        <v>198</v>
      </c>
      <c r="AG26" s="42"/>
    </row>
    <row r="27" spans="1:33" ht="15" customHeight="1" x14ac:dyDescent="0.25">
      <c r="A27" s="74">
        <v>22</v>
      </c>
      <c r="B27" s="227" t="s">
        <v>23</v>
      </c>
      <c r="C27" s="764" t="s">
        <v>161</v>
      </c>
      <c r="D27" s="1069"/>
      <c r="E27" s="1139"/>
      <c r="F27" s="1040">
        <v>59.7</v>
      </c>
      <c r="G27" s="850">
        <v>1</v>
      </c>
      <c r="H27" s="785">
        <v>92</v>
      </c>
      <c r="I27" s="264">
        <v>62.05</v>
      </c>
      <c r="J27" s="568"/>
      <c r="K27" s="227"/>
      <c r="L27" s="264">
        <v>57.26</v>
      </c>
      <c r="M27" s="282">
        <v>2</v>
      </c>
      <c r="N27" s="1097">
        <v>57.5</v>
      </c>
      <c r="O27" s="302">
        <v>56.19</v>
      </c>
      <c r="P27" s="57"/>
      <c r="Q27" s="51"/>
      <c r="R27" s="139">
        <v>54.32</v>
      </c>
      <c r="S27" s="318"/>
      <c r="T27" s="50"/>
      <c r="U27" s="315">
        <v>53.2</v>
      </c>
      <c r="V27" s="140">
        <v>1</v>
      </c>
      <c r="W27" s="51">
        <v>66</v>
      </c>
      <c r="X27" s="141">
        <v>56.47</v>
      </c>
      <c r="Y27" s="1161">
        <v>54</v>
      </c>
      <c r="Z27" s="587">
        <v>3</v>
      </c>
      <c r="AA27" s="587">
        <v>40</v>
      </c>
      <c r="AB27" s="559">
        <v>19</v>
      </c>
      <c r="AC27" s="142">
        <v>41</v>
      </c>
      <c r="AD27" s="142">
        <v>33</v>
      </c>
      <c r="AE27" s="178">
        <v>9</v>
      </c>
      <c r="AF27" s="188">
        <f t="shared" si="0"/>
        <v>199</v>
      </c>
      <c r="AG27" s="42"/>
    </row>
    <row r="28" spans="1:33" s="351" customFormat="1" ht="15" customHeight="1" x14ac:dyDescent="0.25">
      <c r="A28" s="74">
        <v>23</v>
      </c>
      <c r="B28" s="142" t="s">
        <v>40</v>
      </c>
      <c r="C28" s="577" t="s">
        <v>39</v>
      </c>
      <c r="D28" s="1061"/>
      <c r="E28" s="769"/>
      <c r="F28" s="1031">
        <v>59.7</v>
      </c>
      <c r="G28" s="651">
        <v>1</v>
      </c>
      <c r="H28" s="202">
        <v>74</v>
      </c>
      <c r="I28" s="265">
        <v>62.05</v>
      </c>
      <c r="J28" s="651">
        <v>1</v>
      </c>
      <c r="K28" s="202">
        <v>66</v>
      </c>
      <c r="L28" s="265">
        <v>57.26</v>
      </c>
      <c r="M28" s="304"/>
      <c r="N28" s="251"/>
      <c r="O28" s="305">
        <v>56.19</v>
      </c>
      <c r="P28" s="57">
        <v>1</v>
      </c>
      <c r="Q28" s="50">
        <v>57</v>
      </c>
      <c r="R28" s="139">
        <v>54.32</v>
      </c>
      <c r="S28" s="57">
        <v>1</v>
      </c>
      <c r="T28" s="51">
        <v>43</v>
      </c>
      <c r="U28" s="315">
        <v>53.2</v>
      </c>
      <c r="V28" s="140">
        <v>1</v>
      </c>
      <c r="W28" s="51">
        <v>40</v>
      </c>
      <c r="X28" s="141">
        <v>56.47</v>
      </c>
      <c r="Y28" s="1161">
        <v>54</v>
      </c>
      <c r="Z28" s="587">
        <v>7</v>
      </c>
      <c r="AA28" s="587">
        <v>10</v>
      </c>
      <c r="AB28" s="587">
        <v>45</v>
      </c>
      <c r="AC28" s="142">
        <v>17</v>
      </c>
      <c r="AD28" s="142">
        <v>26</v>
      </c>
      <c r="AE28" s="178">
        <v>41</v>
      </c>
      <c r="AF28" s="188">
        <f t="shared" si="0"/>
        <v>200</v>
      </c>
      <c r="AG28" s="42"/>
    </row>
    <row r="29" spans="1:33" s="208" customFormat="1" ht="15" customHeight="1" x14ac:dyDescent="0.25">
      <c r="A29" s="74">
        <v>24</v>
      </c>
      <c r="B29" s="142" t="s">
        <v>2</v>
      </c>
      <c r="C29" s="1172" t="s">
        <v>177</v>
      </c>
      <c r="D29" s="1023">
        <v>2</v>
      </c>
      <c r="E29" s="1176">
        <v>60</v>
      </c>
      <c r="F29" s="1036">
        <v>59.7</v>
      </c>
      <c r="G29" s="658"/>
      <c r="H29" s="659"/>
      <c r="I29" s="262">
        <v>62.05</v>
      </c>
      <c r="J29" s="658"/>
      <c r="K29" s="659"/>
      <c r="L29" s="262">
        <v>57.26</v>
      </c>
      <c r="M29" s="282">
        <v>5</v>
      </c>
      <c r="N29" s="202">
        <v>54.8</v>
      </c>
      <c r="O29" s="300">
        <v>56.19</v>
      </c>
      <c r="P29" s="57">
        <v>1</v>
      </c>
      <c r="Q29" s="50">
        <v>64</v>
      </c>
      <c r="R29" s="139">
        <v>54.32</v>
      </c>
      <c r="S29" s="314"/>
      <c r="T29" s="50"/>
      <c r="U29" s="315">
        <v>53.2</v>
      </c>
      <c r="V29" s="54">
        <v>4</v>
      </c>
      <c r="W29" s="50">
        <v>46.5</v>
      </c>
      <c r="X29" s="141">
        <v>56.47</v>
      </c>
      <c r="Y29" s="1161">
        <v>26</v>
      </c>
      <c r="Z29" s="587">
        <v>35</v>
      </c>
      <c r="AA29" s="587">
        <v>40</v>
      </c>
      <c r="AB29" s="559">
        <v>24</v>
      </c>
      <c r="AC29" s="142">
        <v>8</v>
      </c>
      <c r="AD29" s="142">
        <v>33</v>
      </c>
      <c r="AE29" s="178">
        <v>35</v>
      </c>
      <c r="AF29" s="188">
        <f t="shared" si="0"/>
        <v>201</v>
      </c>
      <c r="AG29" s="42"/>
    </row>
    <row r="30" spans="1:33" ht="15" customHeight="1" x14ac:dyDescent="0.25">
      <c r="A30" s="74">
        <v>25</v>
      </c>
      <c r="B30" s="128" t="s">
        <v>47</v>
      </c>
      <c r="C30" s="580" t="s">
        <v>126</v>
      </c>
      <c r="D30" s="1063">
        <v>1</v>
      </c>
      <c r="E30" s="836">
        <v>37</v>
      </c>
      <c r="F30" s="1033">
        <v>59.7</v>
      </c>
      <c r="G30" s="651">
        <v>1</v>
      </c>
      <c r="H30" s="202">
        <v>68</v>
      </c>
      <c r="I30" s="267">
        <v>62.05</v>
      </c>
      <c r="J30" s="651">
        <v>6</v>
      </c>
      <c r="K30" s="202">
        <v>58</v>
      </c>
      <c r="L30" s="267">
        <v>57.26</v>
      </c>
      <c r="M30" s="282">
        <v>3</v>
      </c>
      <c r="N30" s="202">
        <v>52</v>
      </c>
      <c r="O30" s="299">
        <v>56.19</v>
      </c>
      <c r="P30" s="57"/>
      <c r="Q30" s="50"/>
      <c r="R30" s="139">
        <v>54.32</v>
      </c>
      <c r="S30" s="57">
        <v>2</v>
      </c>
      <c r="T30" s="51">
        <v>65</v>
      </c>
      <c r="U30" s="315">
        <v>53.2</v>
      </c>
      <c r="V30" s="55"/>
      <c r="W30" s="50"/>
      <c r="X30" s="141">
        <v>56.47</v>
      </c>
      <c r="Y30" s="1161">
        <v>47</v>
      </c>
      <c r="Z30" s="587">
        <v>10</v>
      </c>
      <c r="AA30" s="587">
        <v>23</v>
      </c>
      <c r="AB30" s="559">
        <v>30</v>
      </c>
      <c r="AC30" s="142">
        <v>41</v>
      </c>
      <c r="AD30" s="142">
        <v>7</v>
      </c>
      <c r="AE30" s="178">
        <v>43</v>
      </c>
      <c r="AF30" s="188">
        <f t="shared" si="0"/>
        <v>201</v>
      </c>
      <c r="AG30" s="42"/>
    </row>
    <row r="31" spans="1:33" s="208" customFormat="1" ht="15" customHeight="1" x14ac:dyDescent="0.25">
      <c r="A31" s="74">
        <v>26</v>
      </c>
      <c r="B31" s="142" t="s">
        <v>33</v>
      </c>
      <c r="C31" s="574" t="s">
        <v>36</v>
      </c>
      <c r="D31" s="1055"/>
      <c r="E31" s="767"/>
      <c r="F31" s="1025">
        <v>59.7</v>
      </c>
      <c r="G31" s="766">
        <v>2</v>
      </c>
      <c r="H31" s="767">
        <v>66.5</v>
      </c>
      <c r="I31" s="263">
        <v>62.05</v>
      </c>
      <c r="J31" s="567"/>
      <c r="K31" s="128"/>
      <c r="L31" s="263">
        <v>57.26</v>
      </c>
      <c r="M31" s="301"/>
      <c r="N31" s="128"/>
      <c r="O31" s="302">
        <v>56.19</v>
      </c>
      <c r="P31" s="57"/>
      <c r="Q31" s="144"/>
      <c r="R31" s="139">
        <v>54.32</v>
      </c>
      <c r="S31" s="57">
        <v>1</v>
      </c>
      <c r="T31" s="51">
        <v>68</v>
      </c>
      <c r="U31" s="315">
        <v>53.2</v>
      </c>
      <c r="V31" s="140">
        <v>1</v>
      </c>
      <c r="W31" s="51">
        <v>67</v>
      </c>
      <c r="X31" s="141">
        <v>56.47</v>
      </c>
      <c r="Y31" s="1161">
        <v>54</v>
      </c>
      <c r="Z31" s="587">
        <v>13</v>
      </c>
      <c r="AA31" s="587">
        <v>40</v>
      </c>
      <c r="AB31" s="587">
        <v>45</v>
      </c>
      <c r="AC31" s="142">
        <v>41</v>
      </c>
      <c r="AD31" s="142">
        <v>3</v>
      </c>
      <c r="AE31" s="178">
        <v>7</v>
      </c>
      <c r="AF31" s="188">
        <f t="shared" si="0"/>
        <v>203</v>
      </c>
      <c r="AG31" s="42"/>
    </row>
    <row r="32" spans="1:33" ht="15" customHeight="1" x14ac:dyDescent="0.25">
      <c r="A32" s="74">
        <v>27</v>
      </c>
      <c r="B32" s="138" t="s">
        <v>0</v>
      </c>
      <c r="C32" s="574" t="s">
        <v>74</v>
      </c>
      <c r="D32" s="1055"/>
      <c r="E32" s="767"/>
      <c r="F32" s="1025">
        <v>59.7</v>
      </c>
      <c r="G32" s="651"/>
      <c r="H32" s="202"/>
      <c r="I32" s="263">
        <v>62.05</v>
      </c>
      <c r="J32" s="651">
        <v>1</v>
      </c>
      <c r="K32" s="202">
        <v>47</v>
      </c>
      <c r="L32" s="263">
        <v>57.26</v>
      </c>
      <c r="M32" s="282">
        <v>3</v>
      </c>
      <c r="N32" s="202">
        <v>53</v>
      </c>
      <c r="O32" s="302">
        <v>56.19</v>
      </c>
      <c r="P32" s="57">
        <v>1</v>
      </c>
      <c r="Q32" s="50">
        <v>68</v>
      </c>
      <c r="R32" s="139">
        <v>54.32</v>
      </c>
      <c r="S32" s="314"/>
      <c r="T32" s="50"/>
      <c r="U32" s="315">
        <v>53.2</v>
      </c>
      <c r="V32" s="54">
        <v>2</v>
      </c>
      <c r="W32" s="50">
        <v>57</v>
      </c>
      <c r="X32" s="141">
        <v>56.47</v>
      </c>
      <c r="Y32" s="1161">
        <v>54</v>
      </c>
      <c r="Z32" s="587">
        <v>35</v>
      </c>
      <c r="AA32" s="587">
        <v>34</v>
      </c>
      <c r="AB32" s="559">
        <v>28</v>
      </c>
      <c r="AC32" s="142">
        <v>5</v>
      </c>
      <c r="AD32" s="142">
        <v>33</v>
      </c>
      <c r="AE32" s="178">
        <v>20</v>
      </c>
      <c r="AF32" s="188">
        <f t="shared" si="0"/>
        <v>209</v>
      </c>
      <c r="AG32" s="42"/>
    </row>
    <row r="33" spans="1:33" s="208" customFormat="1" ht="15" customHeight="1" x14ac:dyDescent="0.25">
      <c r="A33" s="74">
        <v>28</v>
      </c>
      <c r="B33" s="227" t="s">
        <v>28</v>
      </c>
      <c r="C33" s="753" t="s">
        <v>105</v>
      </c>
      <c r="D33" s="1064"/>
      <c r="E33" s="860"/>
      <c r="F33" s="1034">
        <v>59.7</v>
      </c>
      <c r="G33" s="784">
        <v>2</v>
      </c>
      <c r="H33" s="786">
        <v>63.5</v>
      </c>
      <c r="I33" s="756">
        <v>62.05</v>
      </c>
      <c r="J33" s="368">
        <v>3</v>
      </c>
      <c r="K33" s="370">
        <v>59</v>
      </c>
      <c r="L33" s="756">
        <v>57.26</v>
      </c>
      <c r="M33" s="368">
        <v>1</v>
      </c>
      <c r="N33" s="370">
        <v>83</v>
      </c>
      <c r="O33" s="263">
        <v>56.19</v>
      </c>
      <c r="P33" s="57"/>
      <c r="Q33" s="50"/>
      <c r="R33" s="139">
        <v>54.32</v>
      </c>
      <c r="S33" s="314"/>
      <c r="T33" s="50"/>
      <c r="U33" s="315">
        <v>53.2</v>
      </c>
      <c r="V33" s="54"/>
      <c r="W33" s="50"/>
      <c r="X33" s="141">
        <v>56.47</v>
      </c>
      <c r="Y33" s="1161">
        <v>54</v>
      </c>
      <c r="Z33" s="587">
        <v>17</v>
      </c>
      <c r="AA33" s="587">
        <v>21</v>
      </c>
      <c r="AB33" s="559">
        <v>4</v>
      </c>
      <c r="AC33" s="142">
        <v>41</v>
      </c>
      <c r="AD33" s="142">
        <v>33</v>
      </c>
      <c r="AE33" s="178">
        <v>43</v>
      </c>
      <c r="AF33" s="188">
        <f t="shared" si="0"/>
        <v>213</v>
      </c>
      <c r="AG33" s="42"/>
    </row>
    <row r="34" spans="1:33" s="351" customFormat="1" ht="15" customHeight="1" x14ac:dyDescent="0.25">
      <c r="A34" s="74">
        <v>29</v>
      </c>
      <c r="B34" s="138" t="s">
        <v>33</v>
      </c>
      <c r="C34" s="1087" t="s">
        <v>113</v>
      </c>
      <c r="D34" s="1063">
        <v>1</v>
      </c>
      <c r="E34" s="836">
        <v>92</v>
      </c>
      <c r="F34" s="1033">
        <v>59.7</v>
      </c>
      <c r="G34" s="652"/>
      <c r="H34" s="610"/>
      <c r="I34" s="267">
        <v>62.05</v>
      </c>
      <c r="J34" s="652">
        <v>2</v>
      </c>
      <c r="K34" s="610">
        <v>56</v>
      </c>
      <c r="L34" s="267">
        <v>57.26</v>
      </c>
      <c r="M34" s="1096"/>
      <c r="N34" s="258"/>
      <c r="O34" s="299">
        <v>56.19</v>
      </c>
      <c r="P34" s="57">
        <v>2</v>
      </c>
      <c r="Q34" s="50">
        <v>49</v>
      </c>
      <c r="R34" s="139">
        <v>54.32</v>
      </c>
      <c r="S34" s="314"/>
      <c r="T34" s="50"/>
      <c r="U34" s="315">
        <v>53.2</v>
      </c>
      <c r="V34" s="55"/>
      <c r="W34" s="50"/>
      <c r="X34" s="141">
        <v>56.47</v>
      </c>
      <c r="Y34" s="1161">
        <v>2</v>
      </c>
      <c r="Z34" s="587">
        <v>35</v>
      </c>
      <c r="AA34" s="587">
        <v>25</v>
      </c>
      <c r="AB34" s="587">
        <v>45</v>
      </c>
      <c r="AC34" s="142">
        <v>31</v>
      </c>
      <c r="AD34" s="142">
        <v>33</v>
      </c>
      <c r="AE34" s="178">
        <v>43</v>
      </c>
      <c r="AF34" s="188">
        <f t="shared" si="0"/>
        <v>214</v>
      </c>
      <c r="AG34" s="42"/>
    </row>
    <row r="35" spans="1:33" s="208" customFormat="1" ht="15" customHeight="1" thickBot="1" x14ac:dyDescent="0.3">
      <c r="A35" s="84">
        <v>30</v>
      </c>
      <c r="B35" s="165" t="s">
        <v>2</v>
      </c>
      <c r="C35" s="1174" t="s">
        <v>142</v>
      </c>
      <c r="D35" s="1175">
        <v>1</v>
      </c>
      <c r="E35" s="1177">
        <v>62</v>
      </c>
      <c r="F35" s="1178">
        <v>59.7</v>
      </c>
      <c r="G35" s="1196">
        <v>2</v>
      </c>
      <c r="H35" s="1198">
        <v>60</v>
      </c>
      <c r="I35" s="1181">
        <v>62.05</v>
      </c>
      <c r="J35" s="653">
        <v>18</v>
      </c>
      <c r="K35" s="296">
        <v>48</v>
      </c>
      <c r="L35" s="1181">
        <v>57.26</v>
      </c>
      <c r="M35" s="303">
        <v>6</v>
      </c>
      <c r="N35" s="296">
        <v>43</v>
      </c>
      <c r="O35" s="597">
        <v>56.19</v>
      </c>
      <c r="P35" s="61">
        <v>1</v>
      </c>
      <c r="Q35" s="62">
        <v>49</v>
      </c>
      <c r="R35" s="163">
        <v>54.32</v>
      </c>
      <c r="S35" s="603"/>
      <c r="T35" s="62"/>
      <c r="U35" s="316">
        <v>53.2</v>
      </c>
      <c r="V35" s="168">
        <v>2</v>
      </c>
      <c r="W35" s="167">
        <v>44</v>
      </c>
      <c r="X35" s="164">
        <v>56.47</v>
      </c>
      <c r="Y35" s="1162">
        <v>21</v>
      </c>
      <c r="Z35" s="588">
        <v>20</v>
      </c>
      <c r="AA35" s="588">
        <v>31</v>
      </c>
      <c r="AB35" s="590">
        <v>40</v>
      </c>
      <c r="AC35" s="165">
        <v>32</v>
      </c>
      <c r="AD35" s="165">
        <v>33</v>
      </c>
      <c r="AE35" s="179">
        <v>37</v>
      </c>
      <c r="AF35" s="190">
        <f t="shared" si="0"/>
        <v>214</v>
      </c>
      <c r="AG35" s="42"/>
    </row>
    <row r="36" spans="1:33" ht="15" customHeight="1" x14ac:dyDescent="0.25">
      <c r="A36" s="79">
        <v>31</v>
      </c>
      <c r="B36" s="157" t="s">
        <v>0</v>
      </c>
      <c r="C36" s="738" t="s">
        <v>156</v>
      </c>
      <c r="D36" s="1075">
        <v>2</v>
      </c>
      <c r="E36" s="1141">
        <v>82.5</v>
      </c>
      <c r="F36" s="1046">
        <v>59.7</v>
      </c>
      <c r="G36" s="1111">
        <v>2</v>
      </c>
      <c r="H36" s="743">
        <v>78</v>
      </c>
      <c r="I36" s="745">
        <v>62.05</v>
      </c>
      <c r="J36" s="1111"/>
      <c r="K36" s="743"/>
      <c r="L36" s="745">
        <v>57.26</v>
      </c>
      <c r="M36" s="657"/>
      <c r="N36" s="662"/>
      <c r="O36" s="748">
        <v>56.19</v>
      </c>
      <c r="P36" s="66"/>
      <c r="Q36" s="67"/>
      <c r="R36" s="133">
        <v>54.32</v>
      </c>
      <c r="S36" s="604"/>
      <c r="T36" s="67"/>
      <c r="U36" s="317">
        <v>53.2</v>
      </c>
      <c r="V36" s="379"/>
      <c r="W36" s="67"/>
      <c r="X36" s="136">
        <v>56.47</v>
      </c>
      <c r="Y36" s="1163">
        <v>7</v>
      </c>
      <c r="Z36" s="593">
        <v>5</v>
      </c>
      <c r="AA36" s="593">
        <v>40</v>
      </c>
      <c r="AB36" s="593">
        <v>45</v>
      </c>
      <c r="AC36" s="137">
        <v>41</v>
      </c>
      <c r="AD36" s="137">
        <v>33</v>
      </c>
      <c r="AE36" s="271">
        <v>43</v>
      </c>
      <c r="AF36" s="269">
        <f t="shared" si="0"/>
        <v>214</v>
      </c>
      <c r="AG36" s="42"/>
    </row>
    <row r="37" spans="1:33" ht="15" customHeight="1" x14ac:dyDescent="0.25">
      <c r="A37" s="74">
        <v>32</v>
      </c>
      <c r="B37" s="142" t="s">
        <v>2</v>
      </c>
      <c r="C37" s="578" t="s">
        <v>3</v>
      </c>
      <c r="D37" s="1062">
        <v>1</v>
      </c>
      <c r="E37" s="783">
        <v>41</v>
      </c>
      <c r="F37" s="1032">
        <v>59.7</v>
      </c>
      <c r="G37" s="651">
        <v>2</v>
      </c>
      <c r="H37" s="202">
        <v>40.5</v>
      </c>
      <c r="I37" s="262">
        <v>62.05</v>
      </c>
      <c r="J37" s="651">
        <v>1</v>
      </c>
      <c r="K37" s="202">
        <v>56</v>
      </c>
      <c r="L37" s="262">
        <v>57.26</v>
      </c>
      <c r="M37" s="282">
        <v>3</v>
      </c>
      <c r="N37" s="202">
        <v>62.3</v>
      </c>
      <c r="O37" s="300">
        <v>56.19</v>
      </c>
      <c r="P37" s="57"/>
      <c r="Q37" s="51"/>
      <c r="R37" s="139">
        <v>54.32</v>
      </c>
      <c r="S37" s="57"/>
      <c r="T37" s="50"/>
      <c r="U37" s="315">
        <v>53.2</v>
      </c>
      <c r="V37" s="140">
        <v>1</v>
      </c>
      <c r="W37" s="51">
        <v>55</v>
      </c>
      <c r="X37" s="141">
        <v>56.47</v>
      </c>
      <c r="Y37" s="1161">
        <v>42</v>
      </c>
      <c r="Z37" s="587">
        <v>32</v>
      </c>
      <c r="AA37" s="587">
        <v>26</v>
      </c>
      <c r="AB37" s="559">
        <v>15</v>
      </c>
      <c r="AC37" s="142">
        <v>41</v>
      </c>
      <c r="AD37" s="142">
        <v>33</v>
      </c>
      <c r="AE37" s="178">
        <v>26</v>
      </c>
      <c r="AF37" s="188">
        <f t="shared" si="0"/>
        <v>215</v>
      </c>
      <c r="AG37" s="42"/>
    </row>
    <row r="38" spans="1:33" s="351" customFormat="1" ht="15" customHeight="1" x14ac:dyDescent="0.25">
      <c r="A38" s="74">
        <v>33</v>
      </c>
      <c r="B38" s="142" t="s">
        <v>23</v>
      </c>
      <c r="C38" s="574" t="s">
        <v>81</v>
      </c>
      <c r="D38" s="1076"/>
      <c r="E38" s="797"/>
      <c r="F38" s="1047">
        <v>59.7</v>
      </c>
      <c r="G38" s="285"/>
      <c r="H38" s="202"/>
      <c r="I38" s="263">
        <v>62.05</v>
      </c>
      <c r="J38" s="285">
        <v>1</v>
      </c>
      <c r="K38" s="202">
        <v>83</v>
      </c>
      <c r="L38" s="263">
        <v>57.26</v>
      </c>
      <c r="M38" s="301"/>
      <c r="N38" s="128"/>
      <c r="O38" s="263">
        <v>56.19</v>
      </c>
      <c r="P38" s="57">
        <v>1</v>
      </c>
      <c r="Q38" s="50">
        <v>52</v>
      </c>
      <c r="R38" s="139">
        <v>54.32</v>
      </c>
      <c r="S38" s="57">
        <v>1</v>
      </c>
      <c r="T38" s="51">
        <v>62</v>
      </c>
      <c r="U38" s="315">
        <v>53.2</v>
      </c>
      <c r="V38" s="54">
        <v>1</v>
      </c>
      <c r="W38" s="50">
        <v>42</v>
      </c>
      <c r="X38" s="141">
        <v>56.47</v>
      </c>
      <c r="Y38" s="1161">
        <v>54</v>
      </c>
      <c r="Z38" s="587">
        <v>35</v>
      </c>
      <c r="AA38" s="587">
        <v>3</v>
      </c>
      <c r="AB38" s="587">
        <v>45</v>
      </c>
      <c r="AC38" s="142">
        <v>25</v>
      </c>
      <c r="AD38" s="142">
        <v>14</v>
      </c>
      <c r="AE38" s="178">
        <v>40</v>
      </c>
      <c r="AF38" s="188">
        <f t="shared" ref="AF38:AF69" si="1">SUM(Y38:AE38)</f>
        <v>216</v>
      </c>
      <c r="AG38" s="42"/>
    </row>
    <row r="39" spans="1:33" s="208" customFormat="1" ht="15" customHeight="1" x14ac:dyDescent="0.25">
      <c r="A39" s="74">
        <v>34</v>
      </c>
      <c r="B39" s="227" t="s">
        <v>23</v>
      </c>
      <c r="C39" s="576" t="s">
        <v>108</v>
      </c>
      <c r="D39" s="1059"/>
      <c r="E39" s="785"/>
      <c r="F39" s="1029">
        <v>59.7</v>
      </c>
      <c r="G39" s="651">
        <v>1</v>
      </c>
      <c r="H39" s="202">
        <v>57</v>
      </c>
      <c r="I39" s="264">
        <v>62.05</v>
      </c>
      <c r="J39" s="651">
        <v>1</v>
      </c>
      <c r="K39" s="202">
        <v>67</v>
      </c>
      <c r="L39" s="264">
        <v>57.26</v>
      </c>
      <c r="M39" s="282">
        <v>2</v>
      </c>
      <c r="N39" s="202">
        <v>62.5</v>
      </c>
      <c r="O39" s="302">
        <v>56.19</v>
      </c>
      <c r="P39" s="57"/>
      <c r="Q39" s="51"/>
      <c r="R39" s="139">
        <v>54.32</v>
      </c>
      <c r="S39" s="57"/>
      <c r="T39" s="50"/>
      <c r="U39" s="315">
        <v>53.2</v>
      </c>
      <c r="V39" s="140"/>
      <c r="W39" s="51"/>
      <c r="X39" s="141">
        <v>56.47</v>
      </c>
      <c r="Y39" s="1161">
        <v>54</v>
      </c>
      <c r="Z39" s="587">
        <v>22</v>
      </c>
      <c r="AA39" s="587">
        <v>9</v>
      </c>
      <c r="AB39" s="559">
        <v>14</v>
      </c>
      <c r="AC39" s="142">
        <v>41</v>
      </c>
      <c r="AD39" s="142">
        <v>33</v>
      </c>
      <c r="AE39" s="178">
        <v>43</v>
      </c>
      <c r="AF39" s="188">
        <f t="shared" si="1"/>
        <v>216</v>
      </c>
      <c r="AG39" s="42"/>
    </row>
    <row r="40" spans="1:33" s="351" customFormat="1" ht="15" customHeight="1" x14ac:dyDescent="0.25">
      <c r="A40" s="74">
        <v>35</v>
      </c>
      <c r="B40" s="142" t="s">
        <v>28</v>
      </c>
      <c r="C40" s="1127" t="s">
        <v>188</v>
      </c>
      <c r="D40" s="1059"/>
      <c r="E40" s="785"/>
      <c r="F40" s="1029">
        <v>59.7</v>
      </c>
      <c r="G40" s="568"/>
      <c r="H40" s="227"/>
      <c r="I40" s="264">
        <v>62.05</v>
      </c>
      <c r="J40" s="568"/>
      <c r="K40" s="227"/>
      <c r="L40" s="264">
        <v>57.26</v>
      </c>
      <c r="M40" s="282">
        <v>1</v>
      </c>
      <c r="N40" s="202">
        <v>74</v>
      </c>
      <c r="O40" s="264">
        <v>56.19</v>
      </c>
      <c r="P40" s="57"/>
      <c r="Q40" s="51"/>
      <c r="R40" s="139">
        <v>54.32</v>
      </c>
      <c r="S40" s="57"/>
      <c r="T40" s="50"/>
      <c r="U40" s="315">
        <v>53.2</v>
      </c>
      <c r="V40" s="140">
        <v>1</v>
      </c>
      <c r="W40" s="51">
        <v>67</v>
      </c>
      <c r="X40" s="141">
        <v>56.47</v>
      </c>
      <c r="Y40" s="1161">
        <v>54</v>
      </c>
      <c r="Z40" s="587">
        <v>35</v>
      </c>
      <c r="AA40" s="587">
        <v>40</v>
      </c>
      <c r="AB40" s="559">
        <v>6</v>
      </c>
      <c r="AC40" s="142">
        <v>41</v>
      </c>
      <c r="AD40" s="142">
        <v>33</v>
      </c>
      <c r="AE40" s="178">
        <v>8</v>
      </c>
      <c r="AF40" s="188">
        <f t="shared" si="1"/>
        <v>217</v>
      </c>
      <c r="AG40" s="42"/>
    </row>
    <row r="41" spans="1:33" s="208" customFormat="1" ht="15" customHeight="1" x14ac:dyDescent="0.25">
      <c r="A41" s="74">
        <v>36</v>
      </c>
      <c r="B41" s="142" t="s">
        <v>2</v>
      </c>
      <c r="C41" s="578" t="s">
        <v>22</v>
      </c>
      <c r="D41" s="1062">
        <v>1</v>
      </c>
      <c r="E41" s="783">
        <v>45</v>
      </c>
      <c r="F41" s="1032">
        <v>59.7</v>
      </c>
      <c r="G41" s="306"/>
      <c r="H41" s="659"/>
      <c r="I41" s="262">
        <v>62.05</v>
      </c>
      <c r="J41" s="306"/>
      <c r="K41" s="659"/>
      <c r="L41" s="262">
        <v>57.26</v>
      </c>
      <c r="M41" s="306"/>
      <c r="N41" s="249"/>
      <c r="O41" s="300">
        <v>56.19</v>
      </c>
      <c r="P41" s="57">
        <v>1</v>
      </c>
      <c r="Q41" s="50">
        <v>64</v>
      </c>
      <c r="R41" s="139">
        <v>54.32</v>
      </c>
      <c r="S41" s="318">
        <v>1</v>
      </c>
      <c r="T41" s="50">
        <v>65</v>
      </c>
      <c r="U41" s="315">
        <v>53.2</v>
      </c>
      <c r="V41" s="54"/>
      <c r="W41" s="50"/>
      <c r="X41" s="141">
        <v>56.47</v>
      </c>
      <c r="Y41" s="1161">
        <v>39</v>
      </c>
      <c r="Z41" s="587">
        <v>35</v>
      </c>
      <c r="AA41" s="587">
        <v>40</v>
      </c>
      <c r="AB41" s="587">
        <v>45</v>
      </c>
      <c r="AC41" s="142">
        <v>9</v>
      </c>
      <c r="AD41" s="142">
        <v>9</v>
      </c>
      <c r="AE41" s="178">
        <v>43</v>
      </c>
      <c r="AF41" s="188">
        <f t="shared" si="1"/>
        <v>220</v>
      </c>
      <c r="AG41" s="42"/>
    </row>
    <row r="42" spans="1:33" ht="15" customHeight="1" x14ac:dyDescent="0.25">
      <c r="A42" s="74">
        <v>37</v>
      </c>
      <c r="B42" s="158" t="s">
        <v>47</v>
      </c>
      <c r="C42" s="574" t="s">
        <v>59</v>
      </c>
      <c r="D42" s="1055">
        <v>1</v>
      </c>
      <c r="E42" s="767">
        <v>67</v>
      </c>
      <c r="F42" s="1025">
        <v>59.7</v>
      </c>
      <c r="G42" s="766">
        <v>1</v>
      </c>
      <c r="H42" s="767">
        <v>65</v>
      </c>
      <c r="I42" s="263">
        <v>62.05</v>
      </c>
      <c r="J42" s="567"/>
      <c r="K42" s="128"/>
      <c r="L42" s="263">
        <v>57.26</v>
      </c>
      <c r="M42" s="301"/>
      <c r="N42" s="128"/>
      <c r="O42" s="263">
        <v>56.19</v>
      </c>
      <c r="P42" s="159"/>
      <c r="Q42" s="160"/>
      <c r="R42" s="139">
        <v>54.32</v>
      </c>
      <c r="S42" s="159"/>
      <c r="T42" s="160"/>
      <c r="U42" s="315">
        <v>53.2</v>
      </c>
      <c r="V42" s="140">
        <v>2</v>
      </c>
      <c r="W42" s="51">
        <v>47.5</v>
      </c>
      <c r="X42" s="141">
        <v>56.47</v>
      </c>
      <c r="Y42" s="1161">
        <v>15</v>
      </c>
      <c r="Z42" s="587">
        <v>15</v>
      </c>
      <c r="AA42" s="587">
        <v>40</v>
      </c>
      <c r="AB42" s="587">
        <v>45</v>
      </c>
      <c r="AC42" s="142">
        <v>41</v>
      </c>
      <c r="AD42" s="142">
        <v>33</v>
      </c>
      <c r="AE42" s="178">
        <v>33</v>
      </c>
      <c r="AF42" s="189">
        <f t="shared" si="1"/>
        <v>222</v>
      </c>
      <c r="AG42" s="42"/>
    </row>
    <row r="43" spans="1:33" ht="15" customHeight="1" x14ac:dyDescent="0.25">
      <c r="A43" s="74">
        <v>38</v>
      </c>
      <c r="B43" s="138" t="s">
        <v>33</v>
      </c>
      <c r="C43" s="574" t="s">
        <v>56</v>
      </c>
      <c r="D43" s="1055">
        <v>1</v>
      </c>
      <c r="E43" s="767">
        <v>34</v>
      </c>
      <c r="F43" s="1025">
        <v>59.7</v>
      </c>
      <c r="G43" s="301"/>
      <c r="H43" s="128"/>
      <c r="I43" s="263">
        <v>62.05</v>
      </c>
      <c r="J43" s="301"/>
      <c r="K43" s="128"/>
      <c r="L43" s="263">
        <v>57.26</v>
      </c>
      <c r="M43" s="301"/>
      <c r="N43" s="128"/>
      <c r="O43" s="263">
        <v>56.19</v>
      </c>
      <c r="P43" s="57">
        <v>4</v>
      </c>
      <c r="Q43" s="51">
        <v>60.5</v>
      </c>
      <c r="R43" s="139">
        <v>54.32</v>
      </c>
      <c r="S43" s="314"/>
      <c r="T43" s="50"/>
      <c r="U43" s="315">
        <v>53.2</v>
      </c>
      <c r="V43" s="140">
        <v>2</v>
      </c>
      <c r="W43" s="51">
        <v>68.5</v>
      </c>
      <c r="X43" s="141">
        <v>56.47</v>
      </c>
      <c r="Y43" s="1161">
        <v>49</v>
      </c>
      <c r="Z43" s="587">
        <v>35</v>
      </c>
      <c r="AA43" s="587">
        <v>40</v>
      </c>
      <c r="AB43" s="587">
        <v>45</v>
      </c>
      <c r="AC43" s="142">
        <v>14</v>
      </c>
      <c r="AD43" s="142">
        <v>33</v>
      </c>
      <c r="AE43" s="178">
        <v>6</v>
      </c>
      <c r="AF43" s="188">
        <f t="shared" si="1"/>
        <v>222</v>
      </c>
      <c r="AG43" s="42"/>
    </row>
    <row r="44" spans="1:33" ht="15" customHeight="1" x14ac:dyDescent="0.25">
      <c r="A44" s="78">
        <v>39</v>
      </c>
      <c r="B44" s="149" t="s">
        <v>2</v>
      </c>
      <c r="C44" s="742" t="s">
        <v>13</v>
      </c>
      <c r="D44" s="1067">
        <v>2</v>
      </c>
      <c r="E44" s="1185">
        <v>48</v>
      </c>
      <c r="F44" s="1038">
        <v>59.7</v>
      </c>
      <c r="G44" s="1250">
        <v>1</v>
      </c>
      <c r="H44" s="1185">
        <v>46</v>
      </c>
      <c r="I44" s="655">
        <v>62.05</v>
      </c>
      <c r="J44" s="1195"/>
      <c r="K44" s="253"/>
      <c r="L44" s="655">
        <v>57.26</v>
      </c>
      <c r="M44" s="284">
        <v>1</v>
      </c>
      <c r="N44" s="474">
        <v>57</v>
      </c>
      <c r="O44" s="655">
        <v>56.19</v>
      </c>
      <c r="P44" s="63">
        <v>2</v>
      </c>
      <c r="Q44" s="64">
        <v>52.5</v>
      </c>
      <c r="R44" s="145">
        <v>54.32</v>
      </c>
      <c r="S44" s="1123"/>
      <c r="T44" s="64"/>
      <c r="U44" s="319">
        <v>53.2</v>
      </c>
      <c r="V44" s="58"/>
      <c r="W44" s="64"/>
      <c r="X44" s="148">
        <v>56.47</v>
      </c>
      <c r="Y44" s="1164">
        <v>35</v>
      </c>
      <c r="Z44" s="591">
        <v>28</v>
      </c>
      <c r="AA44" s="591">
        <v>40</v>
      </c>
      <c r="AB44" s="560">
        <v>20</v>
      </c>
      <c r="AC44" s="149">
        <v>24</v>
      </c>
      <c r="AD44" s="149">
        <v>33</v>
      </c>
      <c r="AE44" s="272">
        <v>43</v>
      </c>
      <c r="AF44" s="270">
        <f t="shared" si="1"/>
        <v>223</v>
      </c>
      <c r="AG44" s="42"/>
    </row>
    <row r="45" spans="1:33" s="351" customFormat="1" ht="15" customHeight="1" thickBot="1" x14ac:dyDescent="0.3">
      <c r="A45" s="84">
        <v>40</v>
      </c>
      <c r="B45" s="162" t="s">
        <v>40</v>
      </c>
      <c r="C45" s="1189" t="s">
        <v>42</v>
      </c>
      <c r="D45" s="1190"/>
      <c r="E45" s="1191"/>
      <c r="F45" s="1192">
        <v>59.7</v>
      </c>
      <c r="G45" s="653"/>
      <c r="H45" s="296"/>
      <c r="I45" s="1193">
        <v>62.05</v>
      </c>
      <c r="J45" s="653">
        <v>1</v>
      </c>
      <c r="K45" s="296">
        <v>62</v>
      </c>
      <c r="L45" s="1193">
        <v>57.26</v>
      </c>
      <c r="M45" s="303">
        <v>1</v>
      </c>
      <c r="N45" s="296">
        <v>62</v>
      </c>
      <c r="O45" s="1262">
        <v>56.19</v>
      </c>
      <c r="P45" s="61">
        <v>2</v>
      </c>
      <c r="Q45" s="62">
        <v>50.5</v>
      </c>
      <c r="R45" s="163">
        <v>54.32</v>
      </c>
      <c r="S45" s="371"/>
      <c r="T45" s="62"/>
      <c r="U45" s="316">
        <v>53.2</v>
      </c>
      <c r="V45" s="56"/>
      <c r="W45" s="62"/>
      <c r="X45" s="164">
        <v>56.47</v>
      </c>
      <c r="Y45" s="1162">
        <v>54</v>
      </c>
      <c r="Z45" s="588">
        <v>35</v>
      </c>
      <c r="AA45" s="588">
        <v>15</v>
      </c>
      <c r="AB45" s="590">
        <v>16</v>
      </c>
      <c r="AC45" s="165">
        <v>27</v>
      </c>
      <c r="AD45" s="165">
        <v>33</v>
      </c>
      <c r="AE45" s="179">
        <v>43</v>
      </c>
      <c r="AF45" s="190">
        <f t="shared" si="1"/>
        <v>223</v>
      </c>
      <c r="AG45" s="42"/>
    </row>
    <row r="46" spans="1:33" ht="15" customHeight="1" x14ac:dyDescent="0.25">
      <c r="A46" s="79">
        <v>41</v>
      </c>
      <c r="B46" s="650" t="s">
        <v>40</v>
      </c>
      <c r="C46" s="1232" t="s">
        <v>44</v>
      </c>
      <c r="D46" s="1236"/>
      <c r="E46" s="1242"/>
      <c r="F46" s="1247">
        <v>59.7</v>
      </c>
      <c r="G46" s="1251"/>
      <c r="H46" s="1253"/>
      <c r="I46" s="1257">
        <v>62.05</v>
      </c>
      <c r="J46" s="1251">
        <v>1</v>
      </c>
      <c r="K46" s="1253">
        <v>52</v>
      </c>
      <c r="L46" s="1257">
        <v>57.26</v>
      </c>
      <c r="M46" s="1258">
        <v>1</v>
      </c>
      <c r="N46" s="1259">
        <v>61</v>
      </c>
      <c r="O46" s="1263">
        <v>56.19</v>
      </c>
      <c r="P46" s="403"/>
      <c r="Q46" s="1099"/>
      <c r="R46" s="404">
        <v>54.32</v>
      </c>
      <c r="S46" s="403">
        <v>2</v>
      </c>
      <c r="T46" s="1100">
        <v>36</v>
      </c>
      <c r="U46" s="405">
        <v>53.2</v>
      </c>
      <c r="V46" s="1101">
        <v>3</v>
      </c>
      <c r="W46" s="1100">
        <v>57</v>
      </c>
      <c r="X46" s="406">
        <v>56.47</v>
      </c>
      <c r="Y46" s="1165">
        <v>54</v>
      </c>
      <c r="Z46" s="592">
        <v>35</v>
      </c>
      <c r="AA46" s="592">
        <v>29</v>
      </c>
      <c r="AB46" s="751">
        <v>17</v>
      </c>
      <c r="AC46" s="402">
        <v>41</v>
      </c>
      <c r="AD46" s="402">
        <v>30</v>
      </c>
      <c r="AE46" s="333">
        <v>19</v>
      </c>
      <c r="AF46" s="334">
        <f t="shared" si="1"/>
        <v>225</v>
      </c>
      <c r="AG46" s="42"/>
    </row>
    <row r="47" spans="1:33" ht="15" customHeight="1" x14ac:dyDescent="0.25">
      <c r="A47" s="401">
        <v>42</v>
      </c>
      <c r="B47" s="227" t="s">
        <v>2</v>
      </c>
      <c r="C47" s="1171" t="s">
        <v>176</v>
      </c>
      <c r="D47" s="1073">
        <v>2</v>
      </c>
      <c r="E47" s="786">
        <v>60.5</v>
      </c>
      <c r="F47" s="1044">
        <v>59.7</v>
      </c>
      <c r="G47" s="651"/>
      <c r="H47" s="202"/>
      <c r="I47" s="746">
        <v>62.05</v>
      </c>
      <c r="J47" s="651">
        <v>1</v>
      </c>
      <c r="K47" s="202">
        <v>63</v>
      </c>
      <c r="L47" s="746">
        <v>57.26</v>
      </c>
      <c r="M47" s="282">
        <v>2</v>
      </c>
      <c r="N47" s="202">
        <v>45</v>
      </c>
      <c r="O47" s="262">
        <v>56.19</v>
      </c>
      <c r="P47" s="57"/>
      <c r="Q47" s="50"/>
      <c r="R47" s="139">
        <v>54.32</v>
      </c>
      <c r="S47" s="314"/>
      <c r="T47" s="50"/>
      <c r="U47" s="315">
        <v>53.2</v>
      </c>
      <c r="V47" s="54"/>
      <c r="W47" s="50"/>
      <c r="X47" s="141">
        <v>56.47</v>
      </c>
      <c r="Y47" s="1161">
        <v>25</v>
      </c>
      <c r="Z47" s="587">
        <v>35</v>
      </c>
      <c r="AA47" s="559">
        <v>13</v>
      </c>
      <c r="AB47" s="559">
        <v>38</v>
      </c>
      <c r="AC47" s="142">
        <v>41</v>
      </c>
      <c r="AD47" s="142">
        <v>33</v>
      </c>
      <c r="AE47" s="178">
        <v>43</v>
      </c>
      <c r="AF47" s="188">
        <f t="shared" si="1"/>
        <v>228</v>
      </c>
      <c r="AG47" s="42"/>
    </row>
    <row r="48" spans="1:33" ht="15" customHeight="1" x14ac:dyDescent="0.25">
      <c r="A48" s="74">
        <v>43</v>
      </c>
      <c r="B48" s="142" t="s">
        <v>2</v>
      </c>
      <c r="C48" s="1172" t="s">
        <v>178</v>
      </c>
      <c r="D48" s="1062">
        <v>1</v>
      </c>
      <c r="E48" s="783">
        <v>61</v>
      </c>
      <c r="F48" s="1032">
        <v>59.7</v>
      </c>
      <c r="G48" s="282"/>
      <c r="H48" s="202"/>
      <c r="I48" s="262">
        <v>62.05</v>
      </c>
      <c r="J48" s="282">
        <v>1</v>
      </c>
      <c r="K48" s="202">
        <v>34</v>
      </c>
      <c r="L48" s="262">
        <v>57.26</v>
      </c>
      <c r="M48" s="306"/>
      <c r="N48" s="249"/>
      <c r="O48" s="262">
        <v>56.19</v>
      </c>
      <c r="P48" s="57">
        <v>1</v>
      </c>
      <c r="Q48" s="50">
        <v>50</v>
      </c>
      <c r="R48" s="139">
        <v>54.32</v>
      </c>
      <c r="S48" s="314"/>
      <c r="T48" s="50"/>
      <c r="U48" s="315">
        <v>53.2</v>
      </c>
      <c r="V48" s="54">
        <v>2</v>
      </c>
      <c r="W48" s="50">
        <v>52.5</v>
      </c>
      <c r="X48" s="141">
        <v>56.47</v>
      </c>
      <c r="Y48" s="1161">
        <v>22</v>
      </c>
      <c r="Z48" s="587">
        <v>35</v>
      </c>
      <c r="AA48" s="587">
        <v>38</v>
      </c>
      <c r="AB48" s="587">
        <v>45</v>
      </c>
      <c r="AC48" s="142">
        <v>29</v>
      </c>
      <c r="AD48" s="142">
        <v>33</v>
      </c>
      <c r="AE48" s="178">
        <v>28</v>
      </c>
      <c r="AF48" s="188">
        <f t="shared" si="1"/>
        <v>230</v>
      </c>
      <c r="AG48" s="42"/>
    </row>
    <row r="49" spans="1:33" ht="15" customHeight="1" x14ac:dyDescent="0.25">
      <c r="A49" s="74">
        <v>44</v>
      </c>
      <c r="B49" s="142" t="s">
        <v>2</v>
      </c>
      <c r="C49" s="573" t="s">
        <v>143</v>
      </c>
      <c r="D49" s="1058"/>
      <c r="E49" s="782"/>
      <c r="F49" s="1028">
        <v>59.7</v>
      </c>
      <c r="G49" s="787">
        <v>1</v>
      </c>
      <c r="H49" s="782">
        <v>58</v>
      </c>
      <c r="I49" s="595">
        <v>62.05</v>
      </c>
      <c r="J49" s="687"/>
      <c r="K49" s="374"/>
      <c r="L49" s="595">
        <v>57.26</v>
      </c>
      <c r="M49" s="282">
        <v>1</v>
      </c>
      <c r="N49" s="202">
        <v>64</v>
      </c>
      <c r="O49" s="300">
        <v>56.19</v>
      </c>
      <c r="P49" s="57"/>
      <c r="Q49" s="51"/>
      <c r="R49" s="139">
        <v>54.32</v>
      </c>
      <c r="S49" s="57"/>
      <c r="T49" s="50"/>
      <c r="U49" s="315">
        <v>53.2</v>
      </c>
      <c r="V49" s="140">
        <v>4</v>
      </c>
      <c r="W49" s="51">
        <v>52</v>
      </c>
      <c r="X49" s="141">
        <v>56.47</v>
      </c>
      <c r="Y49" s="1161">
        <v>54</v>
      </c>
      <c r="Z49" s="587">
        <v>21</v>
      </c>
      <c r="AA49" s="587">
        <v>40</v>
      </c>
      <c r="AB49" s="559">
        <v>12</v>
      </c>
      <c r="AC49" s="142">
        <v>41</v>
      </c>
      <c r="AD49" s="142">
        <v>33</v>
      </c>
      <c r="AE49" s="178">
        <v>29</v>
      </c>
      <c r="AF49" s="188">
        <f t="shared" si="1"/>
        <v>230</v>
      </c>
      <c r="AG49" s="42"/>
    </row>
    <row r="50" spans="1:33" s="351" customFormat="1" ht="15" customHeight="1" x14ac:dyDescent="0.25">
      <c r="A50" s="74">
        <v>45</v>
      </c>
      <c r="B50" s="142" t="s">
        <v>2</v>
      </c>
      <c r="C50" s="1172" t="s">
        <v>157</v>
      </c>
      <c r="D50" s="1071">
        <v>4</v>
      </c>
      <c r="E50" s="872">
        <v>47</v>
      </c>
      <c r="F50" s="1042">
        <v>59.7</v>
      </c>
      <c r="G50" s="282">
        <v>1</v>
      </c>
      <c r="H50" s="202">
        <v>68</v>
      </c>
      <c r="I50" s="268">
        <v>62.05</v>
      </c>
      <c r="J50" s="282">
        <v>1</v>
      </c>
      <c r="K50" s="202">
        <v>57</v>
      </c>
      <c r="L50" s="268">
        <v>57.26</v>
      </c>
      <c r="M50" s="311"/>
      <c r="N50" s="256"/>
      <c r="O50" s="268">
        <v>56.19</v>
      </c>
      <c r="P50" s="57"/>
      <c r="Q50" s="50"/>
      <c r="R50" s="139">
        <v>54.32</v>
      </c>
      <c r="S50" s="318"/>
      <c r="T50" s="50"/>
      <c r="U50" s="315">
        <v>53.2</v>
      </c>
      <c r="V50" s="54"/>
      <c r="W50" s="50"/>
      <c r="X50" s="141">
        <v>56.47</v>
      </c>
      <c r="Y50" s="1161">
        <v>36</v>
      </c>
      <c r="Z50" s="587">
        <v>11</v>
      </c>
      <c r="AA50" s="587">
        <v>24</v>
      </c>
      <c r="AB50" s="587">
        <v>45</v>
      </c>
      <c r="AC50" s="142">
        <v>41</v>
      </c>
      <c r="AD50" s="142">
        <v>33</v>
      </c>
      <c r="AE50" s="178">
        <v>43</v>
      </c>
      <c r="AF50" s="188">
        <f t="shared" si="1"/>
        <v>233</v>
      </c>
      <c r="AG50" s="42"/>
    </row>
    <row r="51" spans="1:33" s="208" customFormat="1" ht="15" customHeight="1" x14ac:dyDescent="0.25">
      <c r="A51" s="74">
        <v>46</v>
      </c>
      <c r="B51" s="142" t="s">
        <v>40</v>
      </c>
      <c r="C51" s="619" t="s">
        <v>150</v>
      </c>
      <c r="D51" s="1235">
        <v>1</v>
      </c>
      <c r="E51" s="1240">
        <v>53</v>
      </c>
      <c r="F51" s="1246">
        <v>59.7</v>
      </c>
      <c r="G51" s="654"/>
      <c r="H51" s="206"/>
      <c r="I51" s="268">
        <v>62.05</v>
      </c>
      <c r="J51" s="654">
        <v>1</v>
      </c>
      <c r="K51" s="206">
        <v>67</v>
      </c>
      <c r="L51" s="268">
        <v>57.26</v>
      </c>
      <c r="M51" s="311"/>
      <c r="N51" s="256"/>
      <c r="O51" s="268">
        <v>56.19</v>
      </c>
      <c r="P51" s="57"/>
      <c r="Q51" s="50"/>
      <c r="R51" s="139">
        <v>54.32</v>
      </c>
      <c r="S51" s="318"/>
      <c r="T51" s="50"/>
      <c r="U51" s="315">
        <v>53.2</v>
      </c>
      <c r="V51" s="54"/>
      <c r="W51" s="50"/>
      <c r="X51" s="141">
        <v>56.47</v>
      </c>
      <c r="Y51" s="1161">
        <v>30</v>
      </c>
      <c r="Z51" s="587">
        <v>35</v>
      </c>
      <c r="AA51" s="587">
        <v>7</v>
      </c>
      <c r="AB51" s="587">
        <v>45</v>
      </c>
      <c r="AC51" s="142">
        <v>41</v>
      </c>
      <c r="AD51" s="142">
        <v>33</v>
      </c>
      <c r="AE51" s="178">
        <v>43</v>
      </c>
      <c r="AF51" s="188">
        <f t="shared" si="1"/>
        <v>234</v>
      </c>
      <c r="AG51" s="42"/>
    </row>
    <row r="52" spans="1:33" ht="15" customHeight="1" x14ac:dyDescent="0.25">
      <c r="A52" s="74">
        <v>47</v>
      </c>
      <c r="B52" s="142" t="s">
        <v>2</v>
      </c>
      <c r="C52" s="1172" t="s">
        <v>184</v>
      </c>
      <c r="D52" s="1071">
        <v>1</v>
      </c>
      <c r="E52" s="872">
        <v>52</v>
      </c>
      <c r="F52" s="1042">
        <v>59.7</v>
      </c>
      <c r="G52" s="651"/>
      <c r="H52" s="202"/>
      <c r="I52" s="268">
        <v>62.05</v>
      </c>
      <c r="J52" s="651">
        <v>1</v>
      </c>
      <c r="K52" s="202">
        <v>74</v>
      </c>
      <c r="L52" s="268">
        <v>57.26</v>
      </c>
      <c r="M52" s="311"/>
      <c r="N52" s="256"/>
      <c r="O52" s="268">
        <v>56.19</v>
      </c>
      <c r="P52" s="57"/>
      <c r="Q52" s="50"/>
      <c r="R52" s="139">
        <v>54.32</v>
      </c>
      <c r="S52" s="318"/>
      <c r="T52" s="50"/>
      <c r="U52" s="315">
        <v>53.2</v>
      </c>
      <c r="V52" s="54"/>
      <c r="W52" s="50"/>
      <c r="X52" s="141">
        <v>56.47</v>
      </c>
      <c r="Y52" s="1161">
        <v>33</v>
      </c>
      <c r="Z52" s="587">
        <v>35</v>
      </c>
      <c r="AA52" s="587">
        <v>4</v>
      </c>
      <c r="AB52" s="587">
        <v>45</v>
      </c>
      <c r="AC52" s="142">
        <v>41</v>
      </c>
      <c r="AD52" s="142">
        <v>33</v>
      </c>
      <c r="AE52" s="178">
        <v>43</v>
      </c>
      <c r="AF52" s="188">
        <f t="shared" si="1"/>
        <v>234</v>
      </c>
      <c r="AG52" s="42"/>
    </row>
    <row r="53" spans="1:33" ht="15" customHeight="1" x14ac:dyDescent="0.25">
      <c r="A53" s="74">
        <v>48</v>
      </c>
      <c r="B53" s="142" t="s">
        <v>2</v>
      </c>
      <c r="C53" s="1172" t="s">
        <v>181</v>
      </c>
      <c r="D53" s="1062">
        <v>1</v>
      </c>
      <c r="E53" s="783">
        <v>14</v>
      </c>
      <c r="F53" s="1032">
        <v>59.7</v>
      </c>
      <c r="G53" s="651"/>
      <c r="H53" s="202"/>
      <c r="I53" s="262">
        <v>62.05</v>
      </c>
      <c r="J53" s="651">
        <v>3</v>
      </c>
      <c r="K53" s="202">
        <v>59</v>
      </c>
      <c r="L53" s="262">
        <v>57.26</v>
      </c>
      <c r="M53" s="282">
        <v>9</v>
      </c>
      <c r="N53" s="202">
        <v>54.8</v>
      </c>
      <c r="O53" s="262">
        <v>56.19</v>
      </c>
      <c r="P53" s="57">
        <v>1</v>
      </c>
      <c r="Q53" s="50">
        <v>24</v>
      </c>
      <c r="R53" s="139">
        <v>54.32</v>
      </c>
      <c r="S53" s="57">
        <v>1</v>
      </c>
      <c r="T53" s="51">
        <v>53</v>
      </c>
      <c r="U53" s="315">
        <v>53.2</v>
      </c>
      <c r="V53" s="54"/>
      <c r="W53" s="50"/>
      <c r="X53" s="141">
        <v>56.47</v>
      </c>
      <c r="Y53" s="1161">
        <v>53</v>
      </c>
      <c r="Z53" s="587">
        <v>35</v>
      </c>
      <c r="AA53" s="559">
        <v>22</v>
      </c>
      <c r="AB53" s="559">
        <v>23</v>
      </c>
      <c r="AC53" s="142">
        <v>40</v>
      </c>
      <c r="AD53" s="142">
        <v>21</v>
      </c>
      <c r="AE53" s="178">
        <v>43</v>
      </c>
      <c r="AF53" s="188">
        <f t="shared" si="1"/>
        <v>237</v>
      </c>
      <c r="AG53" s="42"/>
    </row>
    <row r="54" spans="1:33" s="208" customFormat="1" ht="15" customHeight="1" x14ac:dyDescent="0.25">
      <c r="A54" s="74">
        <v>49</v>
      </c>
      <c r="B54" s="128" t="s">
        <v>47</v>
      </c>
      <c r="C54" s="618" t="s">
        <v>63</v>
      </c>
      <c r="D54" s="1066"/>
      <c r="E54" s="610"/>
      <c r="F54" s="1037">
        <v>59.7</v>
      </c>
      <c r="G54" s="651"/>
      <c r="H54" s="202"/>
      <c r="I54" s="261">
        <v>62.05</v>
      </c>
      <c r="J54" s="651">
        <v>1</v>
      </c>
      <c r="K54" s="202">
        <v>61</v>
      </c>
      <c r="L54" s="261">
        <v>57.26</v>
      </c>
      <c r="M54" s="308"/>
      <c r="N54" s="252"/>
      <c r="O54" s="261">
        <v>56.19</v>
      </c>
      <c r="P54" s="57"/>
      <c r="Q54" s="50"/>
      <c r="R54" s="139">
        <v>54.32</v>
      </c>
      <c r="S54" s="57"/>
      <c r="T54" s="51"/>
      <c r="U54" s="315">
        <v>53.2</v>
      </c>
      <c r="V54" s="140">
        <v>3</v>
      </c>
      <c r="W54" s="51">
        <v>62.33</v>
      </c>
      <c r="X54" s="141">
        <v>56.47</v>
      </c>
      <c r="Y54" s="1161">
        <v>54</v>
      </c>
      <c r="Z54" s="587">
        <v>35</v>
      </c>
      <c r="AA54" s="587">
        <v>17</v>
      </c>
      <c r="AB54" s="587">
        <v>45</v>
      </c>
      <c r="AC54" s="142">
        <v>41</v>
      </c>
      <c r="AD54" s="142">
        <v>33</v>
      </c>
      <c r="AE54" s="178">
        <v>12</v>
      </c>
      <c r="AF54" s="188">
        <f t="shared" si="1"/>
        <v>237</v>
      </c>
      <c r="AG54" s="42"/>
    </row>
    <row r="55" spans="1:33" s="351" customFormat="1" ht="15" customHeight="1" thickBot="1" x14ac:dyDescent="0.3">
      <c r="A55" s="84">
        <v>50</v>
      </c>
      <c r="B55" s="1228" t="s">
        <v>0</v>
      </c>
      <c r="C55" s="1231" t="s">
        <v>148</v>
      </c>
      <c r="D55" s="1234"/>
      <c r="E55" s="913"/>
      <c r="F55" s="1245">
        <v>59.7</v>
      </c>
      <c r="G55" s="508">
        <v>1</v>
      </c>
      <c r="H55" s="509">
        <v>37</v>
      </c>
      <c r="I55" s="747">
        <v>62.05</v>
      </c>
      <c r="J55" s="508">
        <v>2</v>
      </c>
      <c r="K55" s="509">
        <v>64</v>
      </c>
      <c r="L55" s="747">
        <v>57.26</v>
      </c>
      <c r="M55" s="303">
        <v>1</v>
      </c>
      <c r="N55" s="296">
        <v>40</v>
      </c>
      <c r="O55" s="1156">
        <v>56.19</v>
      </c>
      <c r="P55" s="61">
        <v>2</v>
      </c>
      <c r="Q55" s="62">
        <v>53</v>
      </c>
      <c r="R55" s="163">
        <v>54.32</v>
      </c>
      <c r="S55" s="603"/>
      <c r="T55" s="62"/>
      <c r="U55" s="316">
        <v>53.2</v>
      </c>
      <c r="V55" s="56"/>
      <c r="W55" s="62"/>
      <c r="X55" s="164">
        <v>56.47</v>
      </c>
      <c r="Y55" s="1162">
        <v>54</v>
      </c>
      <c r="Z55" s="588">
        <v>33</v>
      </c>
      <c r="AA55" s="588">
        <v>11</v>
      </c>
      <c r="AB55" s="590">
        <v>41</v>
      </c>
      <c r="AC55" s="165">
        <v>23</v>
      </c>
      <c r="AD55" s="165">
        <v>33</v>
      </c>
      <c r="AE55" s="179">
        <v>43</v>
      </c>
      <c r="AF55" s="190">
        <f t="shared" si="1"/>
        <v>238</v>
      </c>
      <c r="AG55" s="42"/>
    </row>
    <row r="56" spans="1:33" ht="15" customHeight="1" x14ac:dyDescent="0.25">
      <c r="A56" s="79">
        <v>51</v>
      </c>
      <c r="B56" s="151" t="s">
        <v>47</v>
      </c>
      <c r="C56" s="1157" t="s">
        <v>162</v>
      </c>
      <c r="D56" s="1065">
        <v>6</v>
      </c>
      <c r="E56" s="1093">
        <v>45</v>
      </c>
      <c r="F56" s="1035">
        <v>59.7</v>
      </c>
      <c r="G56" s="281"/>
      <c r="H56" s="280"/>
      <c r="I56" s="266">
        <v>62.05</v>
      </c>
      <c r="J56" s="281">
        <v>2</v>
      </c>
      <c r="K56" s="280">
        <v>42</v>
      </c>
      <c r="L56" s="266">
        <v>57.26</v>
      </c>
      <c r="M56" s="281">
        <v>4</v>
      </c>
      <c r="N56" s="280">
        <v>50</v>
      </c>
      <c r="O56" s="266">
        <v>56.19</v>
      </c>
      <c r="P56" s="59">
        <v>2</v>
      </c>
      <c r="Q56" s="60">
        <v>53</v>
      </c>
      <c r="R56" s="153">
        <v>54.32</v>
      </c>
      <c r="S56" s="749"/>
      <c r="T56" s="60"/>
      <c r="U56" s="313">
        <v>53.2</v>
      </c>
      <c r="V56" s="154">
        <v>3</v>
      </c>
      <c r="W56" s="155">
        <v>35.33</v>
      </c>
      <c r="X56" s="156">
        <v>56.47</v>
      </c>
      <c r="Y56" s="1160">
        <v>38</v>
      </c>
      <c r="Z56" s="594">
        <v>35</v>
      </c>
      <c r="AA56" s="594">
        <v>36</v>
      </c>
      <c r="AB56" s="561">
        <v>33</v>
      </c>
      <c r="AC56" s="157">
        <v>22</v>
      </c>
      <c r="AD56" s="157">
        <v>33</v>
      </c>
      <c r="AE56" s="180">
        <v>42</v>
      </c>
      <c r="AF56" s="187">
        <f t="shared" si="1"/>
        <v>239</v>
      </c>
      <c r="AG56" s="42"/>
    </row>
    <row r="57" spans="1:33" s="208" customFormat="1" ht="15" customHeight="1" x14ac:dyDescent="0.25">
      <c r="A57" s="89">
        <v>52</v>
      </c>
      <c r="B57" s="137" t="s">
        <v>33</v>
      </c>
      <c r="C57" s="1084" t="s">
        <v>38</v>
      </c>
      <c r="D57" s="1076"/>
      <c r="E57" s="797"/>
      <c r="F57" s="1047">
        <v>59.7</v>
      </c>
      <c r="G57" s="1112"/>
      <c r="H57" s="369"/>
      <c r="I57" s="897">
        <v>62.05</v>
      </c>
      <c r="J57" s="1112"/>
      <c r="K57" s="369"/>
      <c r="L57" s="897">
        <v>57.26</v>
      </c>
      <c r="M57" s="367"/>
      <c r="N57" s="369"/>
      <c r="O57" s="897">
        <v>56.19</v>
      </c>
      <c r="P57" s="66"/>
      <c r="Q57" s="607"/>
      <c r="R57" s="133">
        <v>54.32</v>
      </c>
      <c r="S57" s="66">
        <v>1</v>
      </c>
      <c r="T57" s="134">
        <v>67</v>
      </c>
      <c r="U57" s="317">
        <v>53.2</v>
      </c>
      <c r="V57" s="135">
        <v>2</v>
      </c>
      <c r="W57" s="134">
        <v>55.5</v>
      </c>
      <c r="X57" s="136">
        <v>56.47</v>
      </c>
      <c r="Y57" s="1163">
        <v>54</v>
      </c>
      <c r="Z57" s="593">
        <v>35</v>
      </c>
      <c r="AA57" s="593">
        <v>40</v>
      </c>
      <c r="AB57" s="593">
        <v>45</v>
      </c>
      <c r="AC57" s="137">
        <v>41</v>
      </c>
      <c r="AD57" s="137">
        <v>4</v>
      </c>
      <c r="AE57" s="271">
        <v>22</v>
      </c>
      <c r="AF57" s="269">
        <f t="shared" si="1"/>
        <v>241</v>
      </c>
      <c r="AG57" s="42"/>
    </row>
    <row r="58" spans="1:33" ht="15" customHeight="1" x14ac:dyDescent="0.25">
      <c r="A58" s="401">
        <v>53</v>
      </c>
      <c r="B58" s="138" t="s">
        <v>28</v>
      </c>
      <c r="C58" s="574" t="s">
        <v>80</v>
      </c>
      <c r="D58" s="1055">
        <v>1</v>
      </c>
      <c r="E58" s="767">
        <v>39</v>
      </c>
      <c r="F58" s="1025">
        <v>59.7</v>
      </c>
      <c r="G58" s="766">
        <v>1</v>
      </c>
      <c r="H58" s="767">
        <v>52</v>
      </c>
      <c r="I58" s="263">
        <v>62.05</v>
      </c>
      <c r="J58" s="567"/>
      <c r="K58" s="128"/>
      <c r="L58" s="263">
        <v>57.26</v>
      </c>
      <c r="M58" s="301"/>
      <c r="N58" s="128"/>
      <c r="O58" s="302">
        <v>56.19</v>
      </c>
      <c r="P58" s="57">
        <v>2</v>
      </c>
      <c r="Q58" s="50">
        <v>58</v>
      </c>
      <c r="R58" s="139">
        <v>54.32</v>
      </c>
      <c r="S58" s="314"/>
      <c r="T58" s="50"/>
      <c r="U58" s="315">
        <v>53.2</v>
      </c>
      <c r="V58" s="55"/>
      <c r="W58" s="50"/>
      <c r="X58" s="141">
        <v>56.47</v>
      </c>
      <c r="Y58" s="1161">
        <v>46</v>
      </c>
      <c r="Z58" s="587">
        <v>25</v>
      </c>
      <c r="AA58" s="587">
        <v>40</v>
      </c>
      <c r="AB58" s="587">
        <v>45</v>
      </c>
      <c r="AC58" s="142">
        <v>15</v>
      </c>
      <c r="AD58" s="142">
        <v>33</v>
      </c>
      <c r="AE58" s="178">
        <v>43</v>
      </c>
      <c r="AF58" s="188">
        <f t="shared" si="1"/>
        <v>247</v>
      </c>
      <c r="AG58" s="42"/>
    </row>
    <row r="59" spans="1:33" ht="15" customHeight="1" x14ac:dyDescent="0.25">
      <c r="A59" s="74">
        <v>54</v>
      </c>
      <c r="B59" s="142" t="s">
        <v>2</v>
      </c>
      <c r="C59" s="582" t="s">
        <v>185</v>
      </c>
      <c r="D59" s="1081">
        <v>1</v>
      </c>
      <c r="E59" s="862">
        <v>69</v>
      </c>
      <c r="F59" s="1052">
        <v>59.7</v>
      </c>
      <c r="G59" s="1092"/>
      <c r="H59" s="256"/>
      <c r="I59" s="268">
        <v>62.05</v>
      </c>
      <c r="J59" s="1092"/>
      <c r="K59" s="256"/>
      <c r="L59" s="268">
        <v>57.26</v>
      </c>
      <c r="M59" s="311"/>
      <c r="N59" s="256"/>
      <c r="O59" s="602">
        <v>56.19</v>
      </c>
      <c r="P59" s="57"/>
      <c r="Q59" s="50"/>
      <c r="R59" s="139">
        <v>54.32</v>
      </c>
      <c r="S59" s="318"/>
      <c r="T59" s="50"/>
      <c r="U59" s="315">
        <v>53.2</v>
      </c>
      <c r="V59" s="54"/>
      <c r="W59" s="50"/>
      <c r="X59" s="141">
        <v>56.47</v>
      </c>
      <c r="Y59" s="1161">
        <v>11</v>
      </c>
      <c r="Z59" s="587">
        <v>35</v>
      </c>
      <c r="AA59" s="587">
        <v>40</v>
      </c>
      <c r="AB59" s="587">
        <v>45</v>
      </c>
      <c r="AC59" s="142">
        <v>41</v>
      </c>
      <c r="AD59" s="142">
        <v>33</v>
      </c>
      <c r="AE59" s="178">
        <v>43</v>
      </c>
      <c r="AF59" s="188">
        <f t="shared" si="1"/>
        <v>248</v>
      </c>
      <c r="AG59" s="42"/>
    </row>
    <row r="60" spans="1:33" ht="15" customHeight="1" x14ac:dyDescent="0.25">
      <c r="A60" s="74">
        <v>55</v>
      </c>
      <c r="B60" s="142" t="s">
        <v>2</v>
      </c>
      <c r="C60" s="578" t="s">
        <v>8</v>
      </c>
      <c r="D60" s="1062"/>
      <c r="E60" s="783"/>
      <c r="F60" s="1032">
        <v>59.7</v>
      </c>
      <c r="G60" s="651"/>
      <c r="H60" s="202"/>
      <c r="I60" s="262">
        <v>62.05</v>
      </c>
      <c r="J60" s="651">
        <v>1</v>
      </c>
      <c r="K60" s="202">
        <v>62</v>
      </c>
      <c r="L60" s="262">
        <v>57.26</v>
      </c>
      <c r="M60" s="306"/>
      <c r="N60" s="249"/>
      <c r="O60" s="262">
        <v>56.19</v>
      </c>
      <c r="P60" s="57">
        <v>2</v>
      </c>
      <c r="Q60" s="50">
        <v>39</v>
      </c>
      <c r="R60" s="139">
        <v>54.32</v>
      </c>
      <c r="S60" s="318">
        <v>1</v>
      </c>
      <c r="T60" s="50">
        <v>51</v>
      </c>
      <c r="U60" s="315">
        <v>53.2</v>
      </c>
      <c r="V60" s="54">
        <v>1</v>
      </c>
      <c r="W60" s="50">
        <v>44</v>
      </c>
      <c r="X60" s="141">
        <v>56.47</v>
      </c>
      <c r="Y60" s="1161">
        <v>54</v>
      </c>
      <c r="Z60" s="587">
        <v>35</v>
      </c>
      <c r="AA60" s="587">
        <v>16</v>
      </c>
      <c r="AB60" s="587">
        <v>45</v>
      </c>
      <c r="AC60" s="142">
        <v>37</v>
      </c>
      <c r="AD60" s="142">
        <v>23</v>
      </c>
      <c r="AE60" s="178">
        <v>38</v>
      </c>
      <c r="AF60" s="188">
        <f t="shared" si="1"/>
        <v>248</v>
      </c>
      <c r="AG60" s="42"/>
    </row>
    <row r="61" spans="1:33" s="208" customFormat="1" ht="15" customHeight="1" x14ac:dyDescent="0.25">
      <c r="A61" s="74">
        <v>56</v>
      </c>
      <c r="B61" s="142" t="s">
        <v>0</v>
      </c>
      <c r="C61" s="574" t="s">
        <v>79</v>
      </c>
      <c r="D61" s="1055">
        <v>4</v>
      </c>
      <c r="E61" s="767">
        <v>52.8</v>
      </c>
      <c r="F61" s="1025">
        <v>59.7</v>
      </c>
      <c r="G61" s="567"/>
      <c r="H61" s="128"/>
      <c r="I61" s="263">
        <v>62.05</v>
      </c>
      <c r="J61" s="567"/>
      <c r="K61" s="128"/>
      <c r="L61" s="263">
        <v>57.26</v>
      </c>
      <c r="M61" s="301"/>
      <c r="N61" s="128"/>
      <c r="O61" s="302">
        <v>56.19</v>
      </c>
      <c r="P61" s="57"/>
      <c r="Q61" s="51"/>
      <c r="R61" s="139">
        <v>54.32</v>
      </c>
      <c r="S61" s="57"/>
      <c r="T61" s="50"/>
      <c r="U61" s="315">
        <v>53.2</v>
      </c>
      <c r="V61" s="140">
        <v>3</v>
      </c>
      <c r="W61" s="51">
        <v>55.33</v>
      </c>
      <c r="X61" s="141">
        <v>56.47</v>
      </c>
      <c r="Y61" s="1161">
        <v>32</v>
      </c>
      <c r="Z61" s="587">
        <v>35</v>
      </c>
      <c r="AA61" s="587">
        <v>40</v>
      </c>
      <c r="AB61" s="587">
        <v>45</v>
      </c>
      <c r="AC61" s="142">
        <v>41</v>
      </c>
      <c r="AD61" s="142">
        <v>33</v>
      </c>
      <c r="AE61" s="178">
        <v>23</v>
      </c>
      <c r="AF61" s="188">
        <f t="shared" si="1"/>
        <v>249</v>
      </c>
      <c r="AG61" s="42"/>
    </row>
    <row r="62" spans="1:33" s="351" customFormat="1" ht="15" customHeight="1" x14ac:dyDescent="0.25">
      <c r="A62" s="74">
        <v>57</v>
      </c>
      <c r="B62" s="227" t="s">
        <v>28</v>
      </c>
      <c r="C62" s="764" t="s">
        <v>130</v>
      </c>
      <c r="D62" s="1069"/>
      <c r="E62" s="1139"/>
      <c r="F62" s="1040">
        <v>59.7</v>
      </c>
      <c r="G62" s="1090"/>
      <c r="H62" s="375"/>
      <c r="I62" s="598">
        <v>62.05</v>
      </c>
      <c r="J62" s="1090"/>
      <c r="K62" s="375"/>
      <c r="L62" s="598">
        <v>57.26</v>
      </c>
      <c r="M62" s="282">
        <v>3</v>
      </c>
      <c r="N62" s="202">
        <v>83</v>
      </c>
      <c r="O62" s="263">
        <v>56.19</v>
      </c>
      <c r="P62" s="57"/>
      <c r="Q62" s="50"/>
      <c r="R62" s="139">
        <v>54.32</v>
      </c>
      <c r="S62" s="57"/>
      <c r="T62" s="51"/>
      <c r="U62" s="315">
        <v>53.2</v>
      </c>
      <c r="V62" s="140"/>
      <c r="W62" s="51"/>
      <c r="X62" s="141">
        <v>56.47</v>
      </c>
      <c r="Y62" s="1161">
        <v>54</v>
      </c>
      <c r="Z62" s="587">
        <v>35</v>
      </c>
      <c r="AA62" s="587">
        <v>40</v>
      </c>
      <c r="AB62" s="559">
        <v>3</v>
      </c>
      <c r="AC62" s="142">
        <v>41</v>
      </c>
      <c r="AD62" s="142">
        <v>33</v>
      </c>
      <c r="AE62" s="178">
        <v>43</v>
      </c>
      <c r="AF62" s="188">
        <f t="shared" si="1"/>
        <v>249</v>
      </c>
      <c r="AG62" s="42"/>
    </row>
    <row r="63" spans="1:33" s="351" customFormat="1" ht="15" customHeight="1" x14ac:dyDescent="0.25">
      <c r="A63" s="74">
        <v>58</v>
      </c>
      <c r="B63" s="142" t="s">
        <v>23</v>
      </c>
      <c r="C63" s="621" t="s">
        <v>174</v>
      </c>
      <c r="D63" s="1070">
        <v>1</v>
      </c>
      <c r="E63" s="1149">
        <v>67</v>
      </c>
      <c r="F63" s="1041">
        <v>59.7</v>
      </c>
      <c r="G63" s="1152"/>
      <c r="H63" s="1154"/>
      <c r="I63" s="268">
        <v>62.05</v>
      </c>
      <c r="J63" s="1152"/>
      <c r="K63" s="1154"/>
      <c r="L63" s="268">
        <v>57.26</v>
      </c>
      <c r="M63" s="311"/>
      <c r="N63" s="256"/>
      <c r="O63" s="268">
        <v>56.19</v>
      </c>
      <c r="P63" s="57"/>
      <c r="Q63" s="50"/>
      <c r="R63" s="139">
        <v>54.32</v>
      </c>
      <c r="S63" s="318"/>
      <c r="T63" s="50"/>
      <c r="U63" s="315">
        <v>53.2</v>
      </c>
      <c r="V63" s="54"/>
      <c r="W63" s="50"/>
      <c r="X63" s="141">
        <v>56.47</v>
      </c>
      <c r="Y63" s="1161">
        <v>14</v>
      </c>
      <c r="Z63" s="587">
        <v>35</v>
      </c>
      <c r="AA63" s="587">
        <v>40</v>
      </c>
      <c r="AB63" s="587">
        <v>45</v>
      </c>
      <c r="AC63" s="142">
        <v>41</v>
      </c>
      <c r="AD63" s="142">
        <v>33</v>
      </c>
      <c r="AE63" s="178">
        <v>43</v>
      </c>
      <c r="AF63" s="188">
        <f t="shared" si="1"/>
        <v>251</v>
      </c>
      <c r="AG63" s="42"/>
    </row>
    <row r="64" spans="1:33" ht="15" customHeight="1" x14ac:dyDescent="0.25">
      <c r="A64" s="74">
        <v>59</v>
      </c>
      <c r="B64" s="138" t="s">
        <v>28</v>
      </c>
      <c r="C64" s="574" t="s">
        <v>31</v>
      </c>
      <c r="D64" s="1055"/>
      <c r="E64" s="767"/>
      <c r="F64" s="1025">
        <v>59.7</v>
      </c>
      <c r="G64" s="301"/>
      <c r="H64" s="128"/>
      <c r="I64" s="263">
        <v>62.05</v>
      </c>
      <c r="J64" s="301"/>
      <c r="K64" s="128"/>
      <c r="L64" s="263">
        <v>57.26</v>
      </c>
      <c r="M64" s="301"/>
      <c r="N64" s="128"/>
      <c r="O64" s="263">
        <v>56.19</v>
      </c>
      <c r="P64" s="57">
        <v>2</v>
      </c>
      <c r="Q64" s="50">
        <v>69</v>
      </c>
      <c r="R64" s="139">
        <v>54.32</v>
      </c>
      <c r="S64" s="314"/>
      <c r="T64" s="50"/>
      <c r="U64" s="315">
        <v>53.2</v>
      </c>
      <c r="V64" s="54"/>
      <c r="W64" s="50"/>
      <c r="X64" s="141">
        <v>56.47</v>
      </c>
      <c r="Y64" s="1161">
        <v>54</v>
      </c>
      <c r="Z64" s="587">
        <v>35</v>
      </c>
      <c r="AA64" s="587">
        <v>40</v>
      </c>
      <c r="AB64" s="587">
        <v>45</v>
      </c>
      <c r="AC64" s="142">
        <v>2</v>
      </c>
      <c r="AD64" s="142">
        <v>33</v>
      </c>
      <c r="AE64" s="178">
        <v>43</v>
      </c>
      <c r="AF64" s="188">
        <f t="shared" si="1"/>
        <v>252</v>
      </c>
      <c r="AG64" s="42"/>
    </row>
    <row r="65" spans="1:33" ht="15" customHeight="1" thickBot="1" x14ac:dyDescent="0.3">
      <c r="A65" s="84">
        <v>60</v>
      </c>
      <c r="B65" s="165" t="s">
        <v>0</v>
      </c>
      <c r="C65" s="752" t="s">
        <v>149</v>
      </c>
      <c r="D65" s="1077"/>
      <c r="E65" s="1147"/>
      <c r="F65" s="1048">
        <v>59.7</v>
      </c>
      <c r="G65" s="1249"/>
      <c r="H65" s="744"/>
      <c r="I65" s="747">
        <v>62.05</v>
      </c>
      <c r="J65" s="1249">
        <v>1</v>
      </c>
      <c r="K65" s="744">
        <v>92</v>
      </c>
      <c r="L65" s="747">
        <v>57.26</v>
      </c>
      <c r="M65" s="473"/>
      <c r="N65" s="466"/>
      <c r="O65" s="747">
        <v>56.19</v>
      </c>
      <c r="P65" s="61"/>
      <c r="Q65" s="62"/>
      <c r="R65" s="163">
        <v>54.32</v>
      </c>
      <c r="S65" s="371"/>
      <c r="T65" s="62"/>
      <c r="U65" s="316">
        <v>53.2</v>
      </c>
      <c r="V65" s="65"/>
      <c r="W65" s="62"/>
      <c r="X65" s="164">
        <v>56.47</v>
      </c>
      <c r="Y65" s="1162">
        <v>54</v>
      </c>
      <c r="Z65" s="588">
        <v>35</v>
      </c>
      <c r="AA65" s="588">
        <v>1</v>
      </c>
      <c r="AB65" s="588">
        <v>45</v>
      </c>
      <c r="AC65" s="165">
        <v>41</v>
      </c>
      <c r="AD65" s="165">
        <v>33</v>
      </c>
      <c r="AE65" s="179">
        <v>43</v>
      </c>
      <c r="AF65" s="190">
        <f t="shared" si="1"/>
        <v>252</v>
      </c>
      <c r="AG65" s="42"/>
    </row>
    <row r="66" spans="1:33" s="351" customFormat="1" ht="15" customHeight="1" x14ac:dyDescent="0.25">
      <c r="A66" s="79">
        <v>61</v>
      </c>
      <c r="B66" s="157" t="s">
        <v>23</v>
      </c>
      <c r="C66" s="1157" t="s">
        <v>175</v>
      </c>
      <c r="D66" s="1065">
        <v>5</v>
      </c>
      <c r="E66" s="1093">
        <v>28.4</v>
      </c>
      <c r="F66" s="1035">
        <v>59.7</v>
      </c>
      <c r="G66" s="321"/>
      <c r="H66" s="254"/>
      <c r="I66" s="266">
        <v>62.05</v>
      </c>
      <c r="J66" s="321"/>
      <c r="K66" s="254"/>
      <c r="L66" s="266">
        <v>57.26</v>
      </c>
      <c r="M66" s="367"/>
      <c r="N66" s="369"/>
      <c r="O66" s="897">
        <v>56.19</v>
      </c>
      <c r="P66" s="66"/>
      <c r="Q66" s="607"/>
      <c r="R66" s="133">
        <v>54.32</v>
      </c>
      <c r="S66" s="66">
        <v>1</v>
      </c>
      <c r="T66" s="134">
        <v>60</v>
      </c>
      <c r="U66" s="317">
        <v>53.2</v>
      </c>
      <c r="V66" s="135">
        <v>1</v>
      </c>
      <c r="W66" s="134">
        <v>55</v>
      </c>
      <c r="X66" s="136">
        <v>56.47</v>
      </c>
      <c r="Y66" s="1163">
        <v>51</v>
      </c>
      <c r="Z66" s="593">
        <v>35</v>
      </c>
      <c r="AA66" s="593">
        <v>40</v>
      </c>
      <c r="AB66" s="593">
        <v>45</v>
      </c>
      <c r="AC66" s="137">
        <v>41</v>
      </c>
      <c r="AD66" s="137">
        <v>16</v>
      </c>
      <c r="AE66" s="271">
        <v>25</v>
      </c>
      <c r="AF66" s="269">
        <f t="shared" si="1"/>
        <v>253</v>
      </c>
      <c r="AG66" s="42"/>
    </row>
    <row r="67" spans="1:33" ht="15" customHeight="1" x14ac:dyDescent="0.25">
      <c r="A67" s="89">
        <v>62</v>
      </c>
      <c r="B67" s="224" t="s">
        <v>2</v>
      </c>
      <c r="C67" s="1229" t="s">
        <v>110</v>
      </c>
      <c r="D67" s="1233"/>
      <c r="E67" s="1239"/>
      <c r="F67" s="1244">
        <v>59.7</v>
      </c>
      <c r="G67" s="282"/>
      <c r="H67" s="202"/>
      <c r="I67" s="1256">
        <v>62.05</v>
      </c>
      <c r="J67" s="282">
        <v>1</v>
      </c>
      <c r="K67" s="202">
        <v>63</v>
      </c>
      <c r="L67" s="1256">
        <v>57.26</v>
      </c>
      <c r="M67" s="285">
        <v>2</v>
      </c>
      <c r="N67" s="206">
        <v>47</v>
      </c>
      <c r="O67" s="330">
        <v>56.19</v>
      </c>
      <c r="P67" s="66"/>
      <c r="Q67" s="134"/>
      <c r="R67" s="133">
        <v>54.32</v>
      </c>
      <c r="S67" s="66"/>
      <c r="T67" s="67"/>
      <c r="U67" s="317">
        <v>53.2</v>
      </c>
      <c r="V67" s="379"/>
      <c r="W67" s="67"/>
      <c r="X67" s="136">
        <v>56.47</v>
      </c>
      <c r="Y67" s="1163">
        <v>54</v>
      </c>
      <c r="Z67" s="593">
        <v>35</v>
      </c>
      <c r="AA67" s="593">
        <v>14</v>
      </c>
      <c r="AB67" s="589">
        <v>34</v>
      </c>
      <c r="AC67" s="137">
        <v>41</v>
      </c>
      <c r="AD67" s="137">
        <v>33</v>
      </c>
      <c r="AE67" s="271">
        <v>43</v>
      </c>
      <c r="AF67" s="269">
        <f t="shared" si="1"/>
        <v>254</v>
      </c>
      <c r="AG67" s="42"/>
    </row>
    <row r="68" spans="1:33" ht="15" customHeight="1" x14ac:dyDescent="0.25">
      <c r="A68" s="74">
        <v>63</v>
      </c>
      <c r="B68" s="142" t="s">
        <v>0</v>
      </c>
      <c r="C68" s="582" t="s">
        <v>166</v>
      </c>
      <c r="D68" s="1081">
        <v>2</v>
      </c>
      <c r="E68" s="862">
        <v>65.5</v>
      </c>
      <c r="F68" s="1052">
        <v>59.7</v>
      </c>
      <c r="G68" s="311"/>
      <c r="H68" s="256"/>
      <c r="I68" s="268">
        <v>62.05</v>
      </c>
      <c r="J68" s="311"/>
      <c r="K68" s="256"/>
      <c r="L68" s="268">
        <v>57.26</v>
      </c>
      <c r="M68" s="311"/>
      <c r="N68" s="256"/>
      <c r="O68" s="268">
        <v>56.19</v>
      </c>
      <c r="P68" s="57"/>
      <c r="Q68" s="50"/>
      <c r="R68" s="139">
        <v>54.32</v>
      </c>
      <c r="S68" s="318"/>
      <c r="T68" s="50"/>
      <c r="U68" s="315">
        <v>53.2</v>
      </c>
      <c r="V68" s="54"/>
      <c r="W68" s="50"/>
      <c r="X68" s="141">
        <v>56.47</v>
      </c>
      <c r="Y68" s="1163">
        <v>18</v>
      </c>
      <c r="Z68" s="593">
        <v>35</v>
      </c>
      <c r="AA68" s="593">
        <v>40</v>
      </c>
      <c r="AB68" s="587">
        <v>45</v>
      </c>
      <c r="AC68" s="142">
        <v>41</v>
      </c>
      <c r="AD68" s="142">
        <v>33</v>
      </c>
      <c r="AE68" s="178">
        <v>43</v>
      </c>
      <c r="AF68" s="188">
        <f t="shared" si="1"/>
        <v>255</v>
      </c>
      <c r="AG68" s="42"/>
    </row>
    <row r="69" spans="1:33" s="351" customFormat="1" ht="15" customHeight="1" x14ac:dyDescent="0.25">
      <c r="A69" s="74">
        <v>64</v>
      </c>
      <c r="B69" s="142" t="s">
        <v>2</v>
      </c>
      <c r="C69" s="1172" t="s">
        <v>189</v>
      </c>
      <c r="D69" s="1062"/>
      <c r="E69" s="783"/>
      <c r="F69" s="1032">
        <v>59.7</v>
      </c>
      <c r="G69" s="651"/>
      <c r="H69" s="202"/>
      <c r="I69" s="262">
        <v>62.05</v>
      </c>
      <c r="J69" s="651">
        <v>2</v>
      </c>
      <c r="K69" s="202">
        <v>63</v>
      </c>
      <c r="L69" s="262">
        <v>57.26</v>
      </c>
      <c r="M69" s="306"/>
      <c r="N69" s="249"/>
      <c r="O69" s="300">
        <v>56.19</v>
      </c>
      <c r="P69" s="57"/>
      <c r="Q69" s="144"/>
      <c r="R69" s="139">
        <v>54.32</v>
      </c>
      <c r="S69" s="57">
        <v>2</v>
      </c>
      <c r="T69" s="51">
        <v>44</v>
      </c>
      <c r="U69" s="315">
        <v>53.2</v>
      </c>
      <c r="V69" s="140"/>
      <c r="W69" s="51"/>
      <c r="X69" s="141">
        <v>56.47</v>
      </c>
      <c r="Y69" s="1161">
        <v>54</v>
      </c>
      <c r="Z69" s="587">
        <v>35</v>
      </c>
      <c r="AA69" s="559">
        <v>12</v>
      </c>
      <c r="AB69" s="587">
        <v>45</v>
      </c>
      <c r="AC69" s="142">
        <v>41</v>
      </c>
      <c r="AD69" s="142">
        <v>25</v>
      </c>
      <c r="AE69" s="178">
        <v>43</v>
      </c>
      <c r="AF69" s="188">
        <f t="shared" si="1"/>
        <v>255</v>
      </c>
      <c r="AG69" s="42"/>
    </row>
    <row r="70" spans="1:33" ht="15" customHeight="1" x14ac:dyDescent="0.25">
      <c r="A70" s="74">
        <v>65</v>
      </c>
      <c r="B70" s="142" t="s">
        <v>40</v>
      </c>
      <c r="C70" s="582" t="s">
        <v>167</v>
      </c>
      <c r="D70" s="1081">
        <v>2</v>
      </c>
      <c r="E70" s="862">
        <v>64</v>
      </c>
      <c r="F70" s="1052">
        <v>59.7</v>
      </c>
      <c r="G70" s="1092"/>
      <c r="H70" s="256"/>
      <c r="I70" s="268">
        <v>62.05</v>
      </c>
      <c r="J70" s="1092"/>
      <c r="K70" s="256"/>
      <c r="L70" s="268">
        <v>57.26</v>
      </c>
      <c r="M70" s="311"/>
      <c r="N70" s="256"/>
      <c r="O70" s="268">
        <v>56.19</v>
      </c>
      <c r="P70" s="57"/>
      <c r="Q70" s="50"/>
      <c r="R70" s="139">
        <v>54.32</v>
      </c>
      <c r="S70" s="318"/>
      <c r="T70" s="50"/>
      <c r="U70" s="315">
        <v>53.2</v>
      </c>
      <c r="V70" s="54"/>
      <c r="W70" s="50"/>
      <c r="X70" s="141">
        <v>56.47</v>
      </c>
      <c r="Y70" s="1161">
        <v>19</v>
      </c>
      <c r="Z70" s="587">
        <v>35</v>
      </c>
      <c r="AA70" s="587">
        <v>40</v>
      </c>
      <c r="AB70" s="587">
        <v>45</v>
      </c>
      <c r="AC70" s="142">
        <v>41</v>
      </c>
      <c r="AD70" s="142">
        <v>33</v>
      </c>
      <c r="AE70" s="178">
        <v>43</v>
      </c>
      <c r="AF70" s="188">
        <f t="shared" ref="AF70:AF101" si="2">SUM(Y70:AE70)</f>
        <v>256</v>
      </c>
      <c r="AG70" s="42"/>
    </row>
    <row r="71" spans="1:33" ht="15" customHeight="1" x14ac:dyDescent="0.25">
      <c r="A71" s="74">
        <v>66</v>
      </c>
      <c r="B71" s="142" t="s">
        <v>2</v>
      </c>
      <c r="C71" s="1172" t="s">
        <v>182</v>
      </c>
      <c r="D71" s="1062">
        <v>1</v>
      </c>
      <c r="E71" s="783">
        <v>43</v>
      </c>
      <c r="F71" s="1032">
        <v>59.7</v>
      </c>
      <c r="G71" s="570"/>
      <c r="H71" s="249"/>
      <c r="I71" s="262">
        <v>62.05</v>
      </c>
      <c r="J71" s="570"/>
      <c r="K71" s="249"/>
      <c r="L71" s="262">
        <v>57.26</v>
      </c>
      <c r="M71" s="282">
        <v>2</v>
      </c>
      <c r="N71" s="202">
        <v>43.5</v>
      </c>
      <c r="O71" s="262">
        <v>56.19</v>
      </c>
      <c r="P71" s="57"/>
      <c r="Q71" s="144"/>
      <c r="R71" s="139">
        <v>54.32</v>
      </c>
      <c r="S71" s="57">
        <v>1</v>
      </c>
      <c r="T71" s="51">
        <v>60</v>
      </c>
      <c r="U71" s="315">
        <v>53.2</v>
      </c>
      <c r="V71" s="55"/>
      <c r="W71" s="50"/>
      <c r="X71" s="141">
        <v>56.47</v>
      </c>
      <c r="Y71" s="1161">
        <v>41</v>
      </c>
      <c r="Z71" s="587">
        <v>35</v>
      </c>
      <c r="AA71" s="587">
        <v>40</v>
      </c>
      <c r="AB71" s="559">
        <v>39</v>
      </c>
      <c r="AC71" s="142">
        <v>41</v>
      </c>
      <c r="AD71" s="142">
        <v>17</v>
      </c>
      <c r="AE71" s="178">
        <v>43</v>
      </c>
      <c r="AF71" s="188">
        <f t="shared" si="2"/>
        <v>256</v>
      </c>
      <c r="AG71" s="42"/>
    </row>
    <row r="72" spans="1:33" s="208" customFormat="1" ht="15" customHeight="1" x14ac:dyDescent="0.25">
      <c r="A72" s="74">
        <v>67</v>
      </c>
      <c r="B72" s="539" t="s">
        <v>40</v>
      </c>
      <c r="C72" s="620" t="s">
        <v>151</v>
      </c>
      <c r="D72" s="1237">
        <v>4</v>
      </c>
      <c r="E72" s="1243">
        <v>54.5</v>
      </c>
      <c r="F72" s="1248">
        <v>59.7</v>
      </c>
      <c r="G72" s="1180"/>
      <c r="H72" s="1254"/>
      <c r="I72" s="268">
        <v>62.05</v>
      </c>
      <c r="J72" s="1180">
        <v>1</v>
      </c>
      <c r="K72" s="1254">
        <v>47</v>
      </c>
      <c r="L72" s="268">
        <v>57.26</v>
      </c>
      <c r="M72" s="311"/>
      <c r="N72" s="256"/>
      <c r="O72" s="268">
        <v>56.19</v>
      </c>
      <c r="P72" s="57"/>
      <c r="Q72" s="50"/>
      <c r="R72" s="139">
        <v>54.32</v>
      </c>
      <c r="S72" s="318"/>
      <c r="T72" s="50"/>
      <c r="U72" s="315">
        <v>53.2</v>
      </c>
      <c r="V72" s="54"/>
      <c r="W72" s="50"/>
      <c r="X72" s="141">
        <v>56.47</v>
      </c>
      <c r="Y72" s="1161">
        <v>27</v>
      </c>
      <c r="Z72" s="587">
        <v>35</v>
      </c>
      <c r="AA72" s="587">
        <v>33</v>
      </c>
      <c r="AB72" s="587">
        <v>45</v>
      </c>
      <c r="AC72" s="142">
        <v>41</v>
      </c>
      <c r="AD72" s="142">
        <v>33</v>
      </c>
      <c r="AE72" s="178">
        <v>43</v>
      </c>
      <c r="AF72" s="188">
        <f t="shared" si="2"/>
        <v>257</v>
      </c>
      <c r="AG72" s="42"/>
    </row>
    <row r="73" spans="1:33" s="208" customFormat="1" ht="15" customHeight="1" x14ac:dyDescent="0.25">
      <c r="A73" s="74">
        <v>68</v>
      </c>
      <c r="B73" s="142" t="s">
        <v>23</v>
      </c>
      <c r="C73" s="621" t="s">
        <v>155</v>
      </c>
      <c r="D73" s="1071"/>
      <c r="E73" s="872"/>
      <c r="F73" s="1042">
        <v>59.7</v>
      </c>
      <c r="G73" s="616">
        <v>1</v>
      </c>
      <c r="H73" s="610">
        <v>96</v>
      </c>
      <c r="I73" s="268">
        <v>62.05</v>
      </c>
      <c r="J73" s="616"/>
      <c r="K73" s="610"/>
      <c r="L73" s="268">
        <v>57.26</v>
      </c>
      <c r="M73" s="311"/>
      <c r="N73" s="256"/>
      <c r="O73" s="268">
        <v>56.19</v>
      </c>
      <c r="P73" s="57"/>
      <c r="Q73" s="50"/>
      <c r="R73" s="139">
        <v>54.32</v>
      </c>
      <c r="S73" s="318"/>
      <c r="T73" s="50"/>
      <c r="U73" s="315">
        <v>53.2</v>
      </c>
      <c r="V73" s="54"/>
      <c r="W73" s="50"/>
      <c r="X73" s="141">
        <v>56.47</v>
      </c>
      <c r="Y73" s="1161">
        <v>54</v>
      </c>
      <c r="Z73" s="587">
        <v>2</v>
      </c>
      <c r="AA73" s="587">
        <v>40</v>
      </c>
      <c r="AB73" s="587">
        <v>45</v>
      </c>
      <c r="AC73" s="142">
        <v>41</v>
      </c>
      <c r="AD73" s="142">
        <v>33</v>
      </c>
      <c r="AE73" s="178">
        <v>43</v>
      </c>
      <c r="AF73" s="188">
        <f t="shared" si="2"/>
        <v>258</v>
      </c>
      <c r="AG73" s="42"/>
    </row>
    <row r="74" spans="1:33" s="351" customFormat="1" ht="15" customHeight="1" x14ac:dyDescent="0.25">
      <c r="A74" s="74">
        <v>69</v>
      </c>
      <c r="B74" s="142" t="s">
        <v>0</v>
      </c>
      <c r="C74" s="576" t="s">
        <v>127</v>
      </c>
      <c r="D74" s="1059"/>
      <c r="E74" s="785"/>
      <c r="F74" s="1029">
        <v>59.7</v>
      </c>
      <c r="G74" s="568"/>
      <c r="H74" s="227"/>
      <c r="I74" s="264">
        <v>62.05</v>
      </c>
      <c r="J74" s="568"/>
      <c r="K74" s="227"/>
      <c r="L74" s="264">
        <v>57.26</v>
      </c>
      <c r="M74" s="307"/>
      <c r="N74" s="227"/>
      <c r="O74" s="264">
        <v>56.19</v>
      </c>
      <c r="P74" s="57"/>
      <c r="Q74" s="51"/>
      <c r="R74" s="139">
        <v>54.32</v>
      </c>
      <c r="S74" s="57"/>
      <c r="T74" s="50"/>
      <c r="U74" s="315">
        <v>53.2</v>
      </c>
      <c r="V74" s="140">
        <v>1</v>
      </c>
      <c r="W74" s="51">
        <v>65</v>
      </c>
      <c r="X74" s="141">
        <v>56.47</v>
      </c>
      <c r="Y74" s="1161">
        <v>54</v>
      </c>
      <c r="Z74" s="587">
        <v>35</v>
      </c>
      <c r="AA74" s="587">
        <v>40</v>
      </c>
      <c r="AB74" s="587">
        <v>45</v>
      </c>
      <c r="AC74" s="142">
        <v>41</v>
      </c>
      <c r="AD74" s="142">
        <v>33</v>
      </c>
      <c r="AE74" s="178">
        <v>10</v>
      </c>
      <c r="AF74" s="188">
        <f t="shared" si="2"/>
        <v>258</v>
      </c>
      <c r="AG74" s="42"/>
    </row>
    <row r="75" spans="1:33" ht="15" customHeight="1" thickBot="1" x14ac:dyDescent="0.3">
      <c r="A75" s="84">
        <v>70</v>
      </c>
      <c r="B75" s="165" t="s">
        <v>2</v>
      </c>
      <c r="C75" s="1174" t="s">
        <v>145</v>
      </c>
      <c r="D75" s="1175">
        <v>3</v>
      </c>
      <c r="E75" s="1177">
        <v>40.5</v>
      </c>
      <c r="F75" s="1178">
        <v>59.7</v>
      </c>
      <c r="G75" s="1182"/>
      <c r="H75" s="1183"/>
      <c r="I75" s="1181">
        <v>62.05</v>
      </c>
      <c r="J75" s="1182"/>
      <c r="K75" s="1183"/>
      <c r="L75" s="1181">
        <v>57.26</v>
      </c>
      <c r="M75" s="303">
        <v>1</v>
      </c>
      <c r="N75" s="296">
        <v>47</v>
      </c>
      <c r="O75" s="597">
        <v>56.19</v>
      </c>
      <c r="P75" s="61">
        <v>4</v>
      </c>
      <c r="Q75" s="167">
        <v>46.25</v>
      </c>
      <c r="R75" s="163">
        <v>54.32</v>
      </c>
      <c r="S75" s="603"/>
      <c r="T75" s="62"/>
      <c r="U75" s="316">
        <v>53.2</v>
      </c>
      <c r="V75" s="168">
        <v>5</v>
      </c>
      <c r="W75" s="167">
        <v>46.2</v>
      </c>
      <c r="X75" s="164">
        <v>56.47</v>
      </c>
      <c r="Y75" s="1162">
        <v>45</v>
      </c>
      <c r="Z75" s="588">
        <v>35</v>
      </c>
      <c r="AA75" s="588">
        <v>40</v>
      </c>
      <c r="AB75" s="590">
        <v>36</v>
      </c>
      <c r="AC75" s="165">
        <v>34</v>
      </c>
      <c r="AD75" s="165">
        <v>33</v>
      </c>
      <c r="AE75" s="179">
        <v>36</v>
      </c>
      <c r="AF75" s="190">
        <f t="shared" si="2"/>
        <v>259</v>
      </c>
      <c r="AG75" s="42"/>
    </row>
    <row r="76" spans="1:33" ht="15" customHeight="1" x14ac:dyDescent="0.25">
      <c r="A76" s="79">
        <v>71</v>
      </c>
      <c r="B76" s="157" t="s">
        <v>23</v>
      </c>
      <c r="C76" s="581" t="s">
        <v>72</v>
      </c>
      <c r="D76" s="1065"/>
      <c r="E76" s="1093"/>
      <c r="F76" s="1035">
        <v>59.7</v>
      </c>
      <c r="G76" s="1179">
        <v>2</v>
      </c>
      <c r="H76" s="1093">
        <v>45.5</v>
      </c>
      <c r="I76" s="266">
        <v>62.05</v>
      </c>
      <c r="J76" s="321"/>
      <c r="K76" s="254"/>
      <c r="L76" s="266">
        <v>57.26</v>
      </c>
      <c r="M76" s="367"/>
      <c r="N76" s="369"/>
      <c r="O76" s="897">
        <v>56.19</v>
      </c>
      <c r="P76" s="66">
        <v>2</v>
      </c>
      <c r="Q76" s="67">
        <v>46</v>
      </c>
      <c r="R76" s="133">
        <v>54.32</v>
      </c>
      <c r="S76" s="66">
        <v>1</v>
      </c>
      <c r="T76" s="134">
        <v>63</v>
      </c>
      <c r="U76" s="317">
        <v>53.2</v>
      </c>
      <c r="V76" s="379"/>
      <c r="W76" s="67"/>
      <c r="X76" s="136">
        <v>56.47</v>
      </c>
      <c r="Y76" s="1163">
        <v>54</v>
      </c>
      <c r="Z76" s="593">
        <v>29</v>
      </c>
      <c r="AA76" s="593">
        <v>40</v>
      </c>
      <c r="AB76" s="593">
        <v>45</v>
      </c>
      <c r="AC76" s="137">
        <v>35</v>
      </c>
      <c r="AD76" s="137">
        <v>13</v>
      </c>
      <c r="AE76" s="271">
        <v>43</v>
      </c>
      <c r="AF76" s="269">
        <f t="shared" si="2"/>
        <v>259</v>
      </c>
      <c r="AG76" s="42"/>
    </row>
    <row r="77" spans="1:33" ht="15" customHeight="1" x14ac:dyDescent="0.25">
      <c r="A77" s="89">
        <v>72</v>
      </c>
      <c r="B77" s="224" t="s">
        <v>23</v>
      </c>
      <c r="C77" s="1085" t="s">
        <v>107</v>
      </c>
      <c r="D77" s="1074"/>
      <c r="E77" s="1140"/>
      <c r="F77" s="1045">
        <v>59.7</v>
      </c>
      <c r="G77" s="282"/>
      <c r="H77" s="202"/>
      <c r="I77" s="1094">
        <v>62.05</v>
      </c>
      <c r="J77" s="282">
        <v>1</v>
      </c>
      <c r="K77" s="202">
        <v>44</v>
      </c>
      <c r="L77" s="1094">
        <v>57.26</v>
      </c>
      <c r="M77" s="285">
        <v>2</v>
      </c>
      <c r="N77" s="206">
        <v>59.5</v>
      </c>
      <c r="O77" s="897">
        <v>56.19</v>
      </c>
      <c r="P77" s="66"/>
      <c r="Q77" s="134"/>
      <c r="R77" s="133">
        <v>54.32</v>
      </c>
      <c r="S77" s="604"/>
      <c r="T77" s="67"/>
      <c r="U77" s="317">
        <v>53.2</v>
      </c>
      <c r="V77" s="135"/>
      <c r="W77" s="134"/>
      <c r="X77" s="136">
        <v>56.47</v>
      </c>
      <c r="Y77" s="1163">
        <v>54</v>
      </c>
      <c r="Z77" s="593">
        <v>35</v>
      </c>
      <c r="AA77" s="593">
        <v>35</v>
      </c>
      <c r="AB77" s="589">
        <v>18</v>
      </c>
      <c r="AC77" s="137">
        <v>41</v>
      </c>
      <c r="AD77" s="137">
        <v>33</v>
      </c>
      <c r="AE77" s="271">
        <v>43</v>
      </c>
      <c r="AF77" s="269">
        <f t="shared" si="2"/>
        <v>259</v>
      </c>
      <c r="AG77" s="42"/>
    </row>
    <row r="78" spans="1:33" ht="15" customHeight="1" x14ac:dyDescent="0.25">
      <c r="A78" s="74">
        <v>73</v>
      </c>
      <c r="B78" s="142" t="s">
        <v>33</v>
      </c>
      <c r="C78" s="621" t="s">
        <v>160</v>
      </c>
      <c r="D78" s="1071"/>
      <c r="E78" s="872"/>
      <c r="F78" s="1042">
        <v>59.7</v>
      </c>
      <c r="G78" s="652">
        <v>2</v>
      </c>
      <c r="H78" s="610">
        <v>82.5</v>
      </c>
      <c r="I78" s="268">
        <v>62.05</v>
      </c>
      <c r="J78" s="652"/>
      <c r="K78" s="610"/>
      <c r="L78" s="268">
        <v>57.26</v>
      </c>
      <c r="M78" s="311"/>
      <c r="N78" s="256"/>
      <c r="O78" s="268">
        <v>56.19</v>
      </c>
      <c r="P78" s="57"/>
      <c r="Q78" s="50"/>
      <c r="R78" s="139">
        <v>54.32</v>
      </c>
      <c r="S78" s="318"/>
      <c r="T78" s="50"/>
      <c r="U78" s="315">
        <v>53.2</v>
      </c>
      <c r="V78" s="54"/>
      <c r="W78" s="50"/>
      <c r="X78" s="141">
        <v>56.47</v>
      </c>
      <c r="Y78" s="1161">
        <v>54</v>
      </c>
      <c r="Z78" s="587">
        <v>4</v>
      </c>
      <c r="AA78" s="587">
        <v>40</v>
      </c>
      <c r="AB78" s="587">
        <v>45</v>
      </c>
      <c r="AC78" s="142">
        <v>41</v>
      </c>
      <c r="AD78" s="142">
        <v>33</v>
      </c>
      <c r="AE78" s="178">
        <v>43</v>
      </c>
      <c r="AF78" s="188">
        <f t="shared" si="2"/>
        <v>260</v>
      </c>
      <c r="AG78" s="42"/>
    </row>
    <row r="79" spans="1:33" ht="15" customHeight="1" x14ac:dyDescent="0.25">
      <c r="A79" s="74">
        <v>74</v>
      </c>
      <c r="B79" s="142" t="s">
        <v>28</v>
      </c>
      <c r="C79" s="582" t="s">
        <v>172</v>
      </c>
      <c r="D79" s="1081">
        <v>1</v>
      </c>
      <c r="E79" s="862">
        <v>61</v>
      </c>
      <c r="F79" s="1052">
        <v>59.7</v>
      </c>
      <c r="G79" s="1092"/>
      <c r="H79" s="256"/>
      <c r="I79" s="268">
        <v>62.05</v>
      </c>
      <c r="J79" s="1092"/>
      <c r="K79" s="256"/>
      <c r="L79" s="268">
        <v>57.26</v>
      </c>
      <c r="M79" s="311"/>
      <c r="N79" s="256"/>
      <c r="O79" s="268">
        <v>56.19</v>
      </c>
      <c r="P79" s="57"/>
      <c r="Q79" s="50"/>
      <c r="R79" s="139">
        <v>54.32</v>
      </c>
      <c r="S79" s="318"/>
      <c r="T79" s="50"/>
      <c r="U79" s="315">
        <v>53.2</v>
      </c>
      <c r="V79" s="54"/>
      <c r="W79" s="50"/>
      <c r="X79" s="141">
        <v>56.47</v>
      </c>
      <c r="Y79" s="1161">
        <v>24</v>
      </c>
      <c r="Z79" s="587">
        <v>35</v>
      </c>
      <c r="AA79" s="587">
        <v>40</v>
      </c>
      <c r="AB79" s="587">
        <v>45</v>
      </c>
      <c r="AC79" s="142">
        <v>41</v>
      </c>
      <c r="AD79" s="142">
        <v>33</v>
      </c>
      <c r="AE79" s="178">
        <v>43</v>
      </c>
      <c r="AF79" s="188">
        <f t="shared" si="2"/>
        <v>261</v>
      </c>
      <c r="AG79" s="42"/>
    </row>
    <row r="80" spans="1:33" s="351" customFormat="1" ht="15" customHeight="1" x14ac:dyDescent="0.25">
      <c r="A80" s="74">
        <v>75</v>
      </c>
      <c r="B80" s="142" t="s">
        <v>28</v>
      </c>
      <c r="C80" s="574" t="s">
        <v>29</v>
      </c>
      <c r="D80" s="1055">
        <v>2</v>
      </c>
      <c r="E80" s="767">
        <v>25.5</v>
      </c>
      <c r="F80" s="1025">
        <v>59.7</v>
      </c>
      <c r="G80" s="766">
        <v>1</v>
      </c>
      <c r="H80" s="767">
        <v>31</v>
      </c>
      <c r="I80" s="263">
        <v>62.05</v>
      </c>
      <c r="J80" s="567"/>
      <c r="K80" s="128"/>
      <c r="L80" s="263">
        <v>57.26</v>
      </c>
      <c r="M80" s="282">
        <v>3</v>
      </c>
      <c r="N80" s="202">
        <v>45</v>
      </c>
      <c r="O80" s="263">
        <v>56.19</v>
      </c>
      <c r="P80" s="57"/>
      <c r="Q80" s="51"/>
      <c r="R80" s="139">
        <v>54.32</v>
      </c>
      <c r="S80" s="57"/>
      <c r="T80" s="50"/>
      <c r="U80" s="315">
        <v>53.2</v>
      </c>
      <c r="V80" s="140">
        <v>1</v>
      </c>
      <c r="W80" s="51">
        <v>55</v>
      </c>
      <c r="X80" s="141">
        <v>56.47</v>
      </c>
      <c r="Y80" s="1161">
        <v>52</v>
      </c>
      <c r="Z80" s="587">
        <v>34</v>
      </c>
      <c r="AA80" s="587">
        <v>40</v>
      </c>
      <c r="AB80" s="559">
        <v>37</v>
      </c>
      <c r="AC80" s="142">
        <v>41</v>
      </c>
      <c r="AD80" s="142">
        <v>33</v>
      </c>
      <c r="AE80" s="178">
        <v>24</v>
      </c>
      <c r="AF80" s="188">
        <f t="shared" si="2"/>
        <v>261</v>
      </c>
      <c r="AG80" s="42"/>
    </row>
    <row r="81" spans="1:33" ht="15" customHeight="1" x14ac:dyDescent="0.25">
      <c r="A81" s="74">
        <v>76</v>
      </c>
      <c r="B81" s="142" t="s">
        <v>40</v>
      </c>
      <c r="C81" s="579" t="s">
        <v>45</v>
      </c>
      <c r="D81" s="1057"/>
      <c r="E81" s="835"/>
      <c r="F81" s="1027">
        <v>59.7</v>
      </c>
      <c r="G81" s="571"/>
      <c r="H81" s="248"/>
      <c r="I81" s="261">
        <v>62.05</v>
      </c>
      <c r="J81" s="571"/>
      <c r="K81" s="248"/>
      <c r="L81" s="261">
        <v>57.26</v>
      </c>
      <c r="M81" s="309"/>
      <c r="N81" s="248"/>
      <c r="O81" s="261">
        <v>56.19</v>
      </c>
      <c r="P81" s="57"/>
      <c r="Q81" s="51"/>
      <c r="R81" s="139">
        <v>54.32</v>
      </c>
      <c r="S81" s="57"/>
      <c r="T81" s="50"/>
      <c r="U81" s="315">
        <v>53.2</v>
      </c>
      <c r="V81" s="140">
        <v>1</v>
      </c>
      <c r="W81" s="51">
        <v>60</v>
      </c>
      <c r="X81" s="141">
        <v>56.47</v>
      </c>
      <c r="Y81" s="1161">
        <v>54</v>
      </c>
      <c r="Z81" s="587">
        <v>35</v>
      </c>
      <c r="AA81" s="587">
        <v>40</v>
      </c>
      <c r="AB81" s="587">
        <v>45</v>
      </c>
      <c r="AC81" s="142">
        <v>41</v>
      </c>
      <c r="AD81" s="142">
        <v>33</v>
      </c>
      <c r="AE81" s="178">
        <v>13</v>
      </c>
      <c r="AF81" s="188">
        <f t="shared" si="2"/>
        <v>261</v>
      </c>
      <c r="AG81" s="42"/>
    </row>
    <row r="82" spans="1:33" ht="15" customHeight="1" x14ac:dyDescent="0.25">
      <c r="A82" s="74">
        <v>77</v>
      </c>
      <c r="B82" s="138" t="s">
        <v>47</v>
      </c>
      <c r="C82" s="1127" t="s">
        <v>187</v>
      </c>
      <c r="D82" s="1055"/>
      <c r="E82" s="767"/>
      <c r="F82" s="1025">
        <v>59.7</v>
      </c>
      <c r="G82" s="567"/>
      <c r="H82" s="128"/>
      <c r="I82" s="263">
        <v>62.05</v>
      </c>
      <c r="J82" s="567"/>
      <c r="K82" s="128"/>
      <c r="L82" s="263">
        <v>57.26</v>
      </c>
      <c r="M82" s="282">
        <v>1</v>
      </c>
      <c r="N82" s="202">
        <v>53</v>
      </c>
      <c r="O82" s="302">
        <v>56.19</v>
      </c>
      <c r="P82" s="57"/>
      <c r="Q82" s="50"/>
      <c r="R82" s="139">
        <v>54.32</v>
      </c>
      <c r="S82" s="57">
        <v>2</v>
      </c>
      <c r="T82" s="51">
        <v>55</v>
      </c>
      <c r="U82" s="315">
        <v>53.2</v>
      </c>
      <c r="V82" s="55"/>
      <c r="W82" s="50"/>
      <c r="X82" s="141">
        <v>56.47</v>
      </c>
      <c r="Y82" s="1161">
        <v>54</v>
      </c>
      <c r="Z82" s="587">
        <v>35</v>
      </c>
      <c r="AA82" s="587">
        <v>40</v>
      </c>
      <c r="AB82" s="559">
        <v>29</v>
      </c>
      <c r="AC82" s="142">
        <v>41</v>
      </c>
      <c r="AD82" s="142">
        <v>20</v>
      </c>
      <c r="AE82" s="178">
        <v>43</v>
      </c>
      <c r="AF82" s="188">
        <f t="shared" si="2"/>
        <v>262</v>
      </c>
      <c r="AG82" s="42"/>
    </row>
    <row r="83" spans="1:33" s="208" customFormat="1" ht="15" customHeight="1" x14ac:dyDescent="0.25">
      <c r="A83" s="278">
        <v>78</v>
      </c>
      <c r="B83" s="142" t="s">
        <v>23</v>
      </c>
      <c r="C83" s="574" t="s">
        <v>70</v>
      </c>
      <c r="D83" s="1055"/>
      <c r="E83" s="767"/>
      <c r="F83" s="1025">
        <v>59.7</v>
      </c>
      <c r="G83" s="301"/>
      <c r="H83" s="128"/>
      <c r="I83" s="263">
        <v>62.05</v>
      </c>
      <c r="J83" s="301"/>
      <c r="K83" s="128"/>
      <c r="L83" s="263">
        <v>57.26</v>
      </c>
      <c r="M83" s="301"/>
      <c r="N83" s="128"/>
      <c r="O83" s="263">
        <v>56.19</v>
      </c>
      <c r="P83" s="57"/>
      <c r="Q83" s="51"/>
      <c r="R83" s="139">
        <v>54.32</v>
      </c>
      <c r="S83" s="57"/>
      <c r="T83" s="50"/>
      <c r="U83" s="315">
        <v>53.2</v>
      </c>
      <c r="V83" s="140">
        <v>3</v>
      </c>
      <c r="W83" s="51">
        <v>59.33</v>
      </c>
      <c r="X83" s="141">
        <v>56.47</v>
      </c>
      <c r="Y83" s="1161">
        <v>54</v>
      </c>
      <c r="Z83" s="587">
        <v>35</v>
      </c>
      <c r="AA83" s="587">
        <v>40</v>
      </c>
      <c r="AB83" s="587">
        <v>45</v>
      </c>
      <c r="AC83" s="142">
        <v>41</v>
      </c>
      <c r="AD83" s="142">
        <v>33</v>
      </c>
      <c r="AE83" s="178">
        <v>15</v>
      </c>
      <c r="AF83" s="188">
        <f t="shared" si="2"/>
        <v>263</v>
      </c>
      <c r="AG83" s="42"/>
    </row>
    <row r="84" spans="1:33" ht="15" customHeight="1" x14ac:dyDescent="0.25">
      <c r="A84" s="278">
        <v>79</v>
      </c>
      <c r="B84" s="142" t="s">
        <v>28</v>
      </c>
      <c r="C84" s="574" t="s">
        <v>65</v>
      </c>
      <c r="D84" s="1055"/>
      <c r="E84" s="767"/>
      <c r="F84" s="1025">
        <v>59.7</v>
      </c>
      <c r="G84" s="766">
        <v>2</v>
      </c>
      <c r="H84" s="767">
        <v>42.5</v>
      </c>
      <c r="I84" s="263">
        <v>62.05</v>
      </c>
      <c r="J84" s="567"/>
      <c r="K84" s="128"/>
      <c r="L84" s="263">
        <v>57.26</v>
      </c>
      <c r="M84" s="301"/>
      <c r="N84" s="128"/>
      <c r="O84" s="302">
        <v>56.19</v>
      </c>
      <c r="P84" s="57"/>
      <c r="Q84" s="144"/>
      <c r="R84" s="139">
        <v>54.32</v>
      </c>
      <c r="S84" s="57">
        <v>1</v>
      </c>
      <c r="T84" s="51">
        <v>63</v>
      </c>
      <c r="U84" s="315">
        <v>53.2</v>
      </c>
      <c r="V84" s="55"/>
      <c r="W84" s="50"/>
      <c r="X84" s="141">
        <v>56.47</v>
      </c>
      <c r="Y84" s="1161">
        <v>54</v>
      </c>
      <c r="Z84" s="587">
        <v>30</v>
      </c>
      <c r="AA84" s="587">
        <v>40</v>
      </c>
      <c r="AB84" s="587">
        <v>45</v>
      </c>
      <c r="AC84" s="142">
        <v>41</v>
      </c>
      <c r="AD84" s="142">
        <v>11</v>
      </c>
      <c r="AE84" s="178">
        <v>43</v>
      </c>
      <c r="AF84" s="188">
        <f t="shared" si="2"/>
        <v>264</v>
      </c>
      <c r="AG84" s="42"/>
    </row>
    <row r="85" spans="1:33" s="208" customFormat="1" ht="15" customHeight="1" thickBot="1" x14ac:dyDescent="0.3">
      <c r="A85" s="292">
        <v>80</v>
      </c>
      <c r="B85" s="165" t="s">
        <v>2</v>
      </c>
      <c r="C85" s="1173" t="s">
        <v>183</v>
      </c>
      <c r="D85" s="1083">
        <v>2</v>
      </c>
      <c r="E85" s="1142">
        <v>53.5</v>
      </c>
      <c r="F85" s="1054">
        <v>59.7</v>
      </c>
      <c r="G85" s="399"/>
      <c r="H85" s="400"/>
      <c r="I85" s="597">
        <v>62.05</v>
      </c>
      <c r="J85" s="399"/>
      <c r="K85" s="400"/>
      <c r="L85" s="597">
        <v>57.26</v>
      </c>
      <c r="M85" s="1116"/>
      <c r="N85" s="253"/>
      <c r="O85" s="655">
        <v>56.19</v>
      </c>
      <c r="P85" s="63"/>
      <c r="Q85" s="763"/>
      <c r="R85" s="145">
        <v>54.32</v>
      </c>
      <c r="S85" s="63">
        <v>1</v>
      </c>
      <c r="T85" s="147">
        <v>31</v>
      </c>
      <c r="U85" s="319">
        <v>53.2</v>
      </c>
      <c r="V85" s="372"/>
      <c r="W85" s="64"/>
      <c r="X85" s="148">
        <v>56.47</v>
      </c>
      <c r="Y85" s="1164">
        <v>29</v>
      </c>
      <c r="Z85" s="591">
        <v>35</v>
      </c>
      <c r="AA85" s="591">
        <v>40</v>
      </c>
      <c r="AB85" s="591">
        <v>45</v>
      </c>
      <c r="AC85" s="149">
        <v>41</v>
      </c>
      <c r="AD85" s="149">
        <v>32</v>
      </c>
      <c r="AE85" s="272">
        <v>43</v>
      </c>
      <c r="AF85" s="270">
        <f t="shared" si="2"/>
        <v>265</v>
      </c>
      <c r="AG85" s="42"/>
    </row>
    <row r="86" spans="1:33" ht="15" customHeight="1" x14ac:dyDescent="0.25">
      <c r="A86" s="150">
        <v>81</v>
      </c>
      <c r="B86" s="157" t="s">
        <v>2</v>
      </c>
      <c r="C86" s="738" t="s">
        <v>158</v>
      </c>
      <c r="D86" s="1075"/>
      <c r="E86" s="1141"/>
      <c r="F86" s="1046">
        <v>59.7</v>
      </c>
      <c r="G86" s="1111">
        <v>1</v>
      </c>
      <c r="H86" s="743">
        <v>69</v>
      </c>
      <c r="I86" s="745">
        <v>62.05</v>
      </c>
      <c r="J86" s="1111"/>
      <c r="K86" s="743"/>
      <c r="L86" s="745">
        <v>57.26</v>
      </c>
      <c r="M86" s="1187"/>
      <c r="N86" s="274"/>
      <c r="O86" s="745">
        <v>56.19</v>
      </c>
      <c r="P86" s="59"/>
      <c r="Q86" s="60"/>
      <c r="R86" s="153">
        <v>54.32</v>
      </c>
      <c r="S86" s="1121"/>
      <c r="T86" s="60"/>
      <c r="U86" s="313">
        <v>53.2</v>
      </c>
      <c r="V86" s="750"/>
      <c r="W86" s="60"/>
      <c r="X86" s="156">
        <v>56.47</v>
      </c>
      <c r="Y86" s="1160">
        <v>54</v>
      </c>
      <c r="Z86" s="594">
        <v>9</v>
      </c>
      <c r="AA86" s="594">
        <v>40</v>
      </c>
      <c r="AB86" s="594">
        <v>45</v>
      </c>
      <c r="AC86" s="157">
        <v>41</v>
      </c>
      <c r="AD86" s="157">
        <v>33</v>
      </c>
      <c r="AE86" s="180">
        <v>43</v>
      </c>
      <c r="AF86" s="187">
        <f t="shared" si="2"/>
        <v>265</v>
      </c>
      <c r="AG86" s="42"/>
    </row>
    <row r="87" spans="1:33" ht="15" customHeight="1" x14ac:dyDescent="0.25">
      <c r="A87" s="278">
        <v>82</v>
      </c>
      <c r="B87" s="142" t="s">
        <v>2</v>
      </c>
      <c r="C87" s="578" t="s">
        <v>12</v>
      </c>
      <c r="D87" s="1072"/>
      <c r="E87" s="794"/>
      <c r="F87" s="1043">
        <v>59.7</v>
      </c>
      <c r="G87" s="758"/>
      <c r="H87" s="381"/>
      <c r="I87" s="262">
        <v>62.05</v>
      </c>
      <c r="J87" s="758"/>
      <c r="K87" s="381"/>
      <c r="L87" s="262">
        <v>57.26</v>
      </c>
      <c r="M87" s="282">
        <v>1</v>
      </c>
      <c r="N87" s="202">
        <v>51</v>
      </c>
      <c r="O87" s="262">
        <v>56.19</v>
      </c>
      <c r="P87" s="57">
        <v>2</v>
      </c>
      <c r="Q87" s="50">
        <v>49.5</v>
      </c>
      <c r="R87" s="139">
        <v>54.32</v>
      </c>
      <c r="S87" s="314"/>
      <c r="T87" s="50"/>
      <c r="U87" s="315">
        <v>53.2</v>
      </c>
      <c r="V87" s="54"/>
      <c r="W87" s="50"/>
      <c r="X87" s="141">
        <v>56.47</v>
      </c>
      <c r="Y87" s="1161">
        <v>54</v>
      </c>
      <c r="Z87" s="587">
        <v>35</v>
      </c>
      <c r="AA87" s="587">
        <v>40</v>
      </c>
      <c r="AB87" s="559">
        <v>32</v>
      </c>
      <c r="AC87" s="142">
        <v>30</v>
      </c>
      <c r="AD87" s="142">
        <v>33</v>
      </c>
      <c r="AE87" s="178">
        <v>43</v>
      </c>
      <c r="AF87" s="188">
        <f t="shared" si="2"/>
        <v>267</v>
      </c>
      <c r="AG87" s="42"/>
    </row>
    <row r="88" spans="1:33" s="208" customFormat="1" ht="15" customHeight="1" x14ac:dyDescent="0.25">
      <c r="A88" s="278">
        <v>83</v>
      </c>
      <c r="B88" s="142" t="s">
        <v>33</v>
      </c>
      <c r="C88" s="582" t="s">
        <v>171</v>
      </c>
      <c r="D88" s="1081">
        <v>2</v>
      </c>
      <c r="E88" s="862">
        <v>53</v>
      </c>
      <c r="F88" s="1052">
        <v>59.7</v>
      </c>
      <c r="G88" s="1092"/>
      <c r="H88" s="256"/>
      <c r="I88" s="268">
        <v>62.05</v>
      </c>
      <c r="J88" s="1092"/>
      <c r="K88" s="256"/>
      <c r="L88" s="268">
        <v>57.26</v>
      </c>
      <c r="M88" s="311"/>
      <c r="N88" s="256"/>
      <c r="O88" s="268">
        <v>56.19</v>
      </c>
      <c r="P88" s="57"/>
      <c r="Q88" s="50"/>
      <c r="R88" s="139">
        <v>54.32</v>
      </c>
      <c r="S88" s="318"/>
      <c r="T88" s="50"/>
      <c r="U88" s="315">
        <v>53.2</v>
      </c>
      <c r="V88" s="54"/>
      <c r="W88" s="50"/>
      <c r="X88" s="141">
        <v>56.47</v>
      </c>
      <c r="Y88" s="1161">
        <v>31</v>
      </c>
      <c r="Z88" s="587">
        <v>35</v>
      </c>
      <c r="AA88" s="587">
        <v>40</v>
      </c>
      <c r="AB88" s="587">
        <v>45</v>
      </c>
      <c r="AC88" s="142">
        <v>41</v>
      </c>
      <c r="AD88" s="142">
        <v>33</v>
      </c>
      <c r="AE88" s="178">
        <v>43</v>
      </c>
      <c r="AF88" s="188">
        <f t="shared" si="2"/>
        <v>268</v>
      </c>
      <c r="AG88" s="42"/>
    </row>
    <row r="89" spans="1:33" ht="15" customHeight="1" x14ac:dyDescent="0.25">
      <c r="A89" s="278">
        <v>84</v>
      </c>
      <c r="B89" s="142" t="s">
        <v>33</v>
      </c>
      <c r="C89" s="574" t="s">
        <v>32</v>
      </c>
      <c r="D89" s="1055"/>
      <c r="E89" s="767"/>
      <c r="F89" s="1025">
        <v>59.7</v>
      </c>
      <c r="G89" s="282"/>
      <c r="H89" s="237"/>
      <c r="I89" s="263">
        <v>62.05</v>
      </c>
      <c r="J89" s="282">
        <v>1</v>
      </c>
      <c r="K89" s="237">
        <v>54</v>
      </c>
      <c r="L89" s="263">
        <v>57.26</v>
      </c>
      <c r="M89" s="301"/>
      <c r="N89" s="128"/>
      <c r="O89" s="263">
        <v>56.19</v>
      </c>
      <c r="P89" s="57"/>
      <c r="Q89" s="51"/>
      <c r="R89" s="139">
        <v>54.32</v>
      </c>
      <c r="S89" s="57"/>
      <c r="T89" s="50"/>
      <c r="U89" s="315">
        <v>53.2</v>
      </c>
      <c r="V89" s="140">
        <v>1</v>
      </c>
      <c r="W89" s="51">
        <v>51</v>
      </c>
      <c r="X89" s="141">
        <v>56.47</v>
      </c>
      <c r="Y89" s="1161">
        <v>54</v>
      </c>
      <c r="Z89" s="587">
        <v>35</v>
      </c>
      <c r="AA89" s="587">
        <v>28</v>
      </c>
      <c r="AB89" s="587">
        <v>45</v>
      </c>
      <c r="AC89" s="142">
        <v>41</v>
      </c>
      <c r="AD89" s="142">
        <v>33</v>
      </c>
      <c r="AE89" s="178">
        <v>32</v>
      </c>
      <c r="AF89" s="188">
        <f t="shared" si="2"/>
        <v>268</v>
      </c>
      <c r="AG89" s="42"/>
    </row>
    <row r="90" spans="1:33" ht="15" customHeight="1" x14ac:dyDescent="0.25">
      <c r="A90" s="320">
        <v>85</v>
      </c>
      <c r="B90" s="149" t="s">
        <v>33</v>
      </c>
      <c r="C90" s="574" t="s">
        <v>37</v>
      </c>
      <c r="D90" s="1055"/>
      <c r="E90" s="767"/>
      <c r="F90" s="1025">
        <v>59.7</v>
      </c>
      <c r="G90" s="616"/>
      <c r="H90" s="610"/>
      <c r="I90" s="755">
        <v>62.05</v>
      </c>
      <c r="J90" s="616">
        <v>1</v>
      </c>
      <c r="K90" s="610">
        <v>52</v>
      </c>
      <c r="L90" s="755">
        <v>57.26</v>
      </c>
      <c r="M90" s="759"/>
      <c r="N90" s="754"/>
      <c r="O90" s="762">
        <v>56.19</v>
      </c>
      <c r="P90" s="63"/>
      <c r="Q90" s="147"/>
      <c r="R90" s="145">
        <v>54.32</v>
      </c>
      <c r="S90" s="1124"/>
      <c r="T90" s="64"/>
      <c r="U90" s="319">
        <v>53.2</v>
      </c>
      <c r="V90" s="146">
        <v>1</v>
      </c>
      <c r="W90" s="147">
        <v>51</v>
      </c>
      <c r="X90" s="148">
        <v>56.47</v>
      </c>
      <c r="Y90" s="1164">
        <v>54</v>
      </c>
      <c r="Z90" s="591">
        <v>35</v>
      </c>
      <c r="AA90" s="591">
        <v>30</v>
      </c>
      <c r="AB90" s="591">
        <v>45</v>
      </c>
      <c r="AC90" s="149">
        <v>41</v>
      </c>
      <c r="AD90" s="149">
        <v>33</v>
      </c>
      <c r="AE90" s="272">
        <v>31</v>
      </c>
      <c r="AF90" s="270">
        <f t="shared" si="2"/>
        <v>269</v>
      </c>
      <c r="AG90" s="42"/>
    </row>
    <row r="91" spans="1:33" s="512" customFormat="1" ht="15" customHeight="1" x14ac:dyDescent="0.25">
      <c r="A91" s="278">
        <v>86</v>
      </c>
      <c r="B91" s="142" t="s">
        <v>33</v>
      </c>
      <c r="C91" s="574" t="s">
        <v>35</v>
      </c>
      <c r="D91" s="1055"/>
      <c r="E91" s="767"/>
      <c r="F91" s="1025">
        <v>59.7</v>
      </c>
      <c r="G91" s="301"/>
      <c r="H91" s="128"/>
      <c r="I91" s="263">
        <v>62.05</v>
      </c>
      <c r="J91" s="301"/>
      <c r="K91" s="128"/>
      <c r="L91" s="263">
        <v>57.26</v>
      </c>
      <c r="M91" s="301"/>
      <c r="N91" s="128"/>
      <c r="O91" s="302">
        <v>56.19</v>
      </c>
      <c r="P91" s="57"/>
      <c r="Q91" s="51"/>
      <c r="R91" s="139">
        <v>54.32</v>
      </c>
      <c r="S91" s="57"/>
      <c r="T91" s="50"/>
      <c r="U91" s="315">
        <v>53.2</v>
      </c>
      <c r="V91" s="140">
        <v>1</v>
      </c>
      <c r="W91" s="51">
        <v>56</v>
      </c>
      <c r="X91" s="141">
        <v>56.47</v>
      </c>
      <c r="Y91" s="1161">
        <v>54</v>
      </c>
      <c r="Z91" s="587">
        <v>35</v>
      </c>
      <c r="AA91" s="587">
        <v>40</v>
      </c>
      <c r="AB91" s="609">
        <v>45</v>
      </c>
      <c r="AC91" s="142">
        <v>41</v>
      </c>
      <c r="AD91" s="142">
        <v>33</v>
      </c>
      <c r="AE91" s="142">
        <v>21</v>
      </c>
      <c r="AF91" s="622">
        <f t="shared" si="2"/>
        <v>269</v>
      </c>
      <c r="AG91" s="42"/>
    </row>
    <row r="92" spans="1:33" s="512" customFormat="1" ht="15" customHeight="1" x14ac:dyDescent="0.25">
      <c r="A92" s="278">
        <v>87</v>
      </c>
      <c r="B92" s="142" t="s">
        <v>2</v>
      </c>
      <c r="C92" s="582" t="s">
        <v>179</v>
      </c>
      <c r="D92" s="1081">
        <v>1</v>
      </c>
      <c r="E92" s="862">
        <v>50</v>
      </c>
      <c r="F92" s="1052">
        <v>59.7</v>
      </c>
      <c r="G92" s="311"/>
      <c r="H92" s="256"/>
      <c r="I92" s="268">
        <v>62.05</v>
      </c>
      <c r="J92" s="311"/>
      <c r="K92" s="256"/>
      <c r="L92" s="268">
        <v>57.26</v>
      </c>
      <c r="M92" s="311"/>
      <c r="N92" s="256"/>
      <c r="O92" s="602">
        <v>56.19</v>
      </c>
      <c r="P92" s="57"/>
      <c r="Q92" s="50"/>
      <c r="R92" s="139">
        <v>54.32</v>
      </c>
      <c r="S92" s="318"/>
      <c r="T92" s="50"/>
      <c r="U92" s="315">
        <v>53.2</v>
      </c>
      <c r="V92" s="54"/>
      <c r="W92" s="50"/>
      <c r="X92" s="141">
        <v>56.47</v>
      </c>
      <c r="Y92" s="1161">
        <v>34</v>
      </c>
      <c r="Z92" s="587">
        <v>35</v>
      </c>
      <c r="AA92" s="587">
        <v>40</v>
      </c>
      <c r="AB92" s="609">
        <v>45</v>
      </c>
      <c r="AC92" s="142">
        <v>41</v>
      </c>
      <c r="AD92" s="142">
        <v>33</v>
      </c>
      <c r="AE92" s="142">
        <v>43</v>
      </c>
      <c r="AF92" s="622">
        <f t="shared" si="2"/>
        <v>271</v>
      </c>
      <c r="AG92" s="42"/>
    </row>
    <row r="93" spans="1:33" s="512" customFormat="1" ht="15" customHeight="1" x14ac:dyDescent="0.25">
      <c r="A93" s="278">
        <v>88</v>
      </c>
      <c r="B93" s="227" t="s">
        <v>28</v>
      </c>
      <c r="C93" s="576" t="s">
        <v>152</v>
      </c>
      <c r="D93" s="1059"/>
      <c r="E93" s="785"/>
      <c r="F93" s="1029">
        <v>59.7</v>
      </c>
      <c r="G93" s="282"/>
      <c r="H93" s="202"/>
      <c r="I93" s="268">
        <v>62.05</v>
      </c>
      <c r="J93" s="282">
        <v>3</v>
      </c>
      <c r="K93" s="202">
        <v>59</v>
      </c>
      <c r="L93" s="268">
        <v>57.26</v>
      </c>
      <c r="M93" s="311"/>
      <c r="N93" s="256"/>
      <c r="O93" s="602">
        <v>56.19</v>
      </c>
      <c r="P93" s="57"/>
      <c r="Q93" s="50"/>
      <c r="R93" s="139">
        <v>54.32</v>
      </c>
      <c r="S93" s="318"/>
      <c r="T93" s="50"/>
      <c r="U93" s="315">
        <v>53.2</v>
      </c>
      <c r="V93" s="54"/>
      <c r="W93" s="50"/>
      <c r="X93" s="141">
        <v>56.47</v>
      </c>
      <c r="Y93" s="1161">
        <v>54</v>
      </c>
      <c r="Z93" s="587">
        <v>35</v>
      </c>
      <c r="AA93" s="587">
        <v>20</v>
      </c>
      <c r="AB93" s="609">
        <v>45</v>
      </c>
      <c r="AC93" s="142">
        <v>41</v>
      </c>
      <c r="AD93" s="142">
        <v>33</v>
      </c>
      <c r="AE93" s="142">
        <v>43</v>
      </c>
      <c r="AF93" s="622">
        <f t="shared" si="2"/>
        <v>271</v>
      </c>
      <c r="AG93" s="42"/>
    </row>
    <row r="94" spans="1:33" s="512" customFormat="1" ht="15" customHeight="1" x14ac:dyDescent="0.25">
      <c r="A94" s="278">
        <v>89</v>
      </c>
      <c r="B94" s="142" t="s">
        <v>33</v>
      </c>
      <c r="C94" s="574" t="s">
        <v>34</v>
      </c>
      <c r="D94" s="1055"/>
      <c r="E94" s="767"/>
      <c r="F94" s="1025">
        <v>59.7</v>
      </c>
      <c r="G94" s="301"/>
      <c r="H94" s="128"/>
      <c r="I94" s="263">
        <v>62.05</v>
      </c>
      <c r="J94" s="301"/>
      <c r="K94" s="128"/>
      <c r="L94" s="263">
        <v>57.26</v>
      </c>
      <c r="M94" s="301"/>
      <c r="N94" s="128"/>
      <c r="O94" s="302">
        <v>56.19</v>
      </c>
      <c r="P94" s="57"/>
      <c r="Q94" s="144"/>
      <c r="R94" s="139">
        <v>54.32</v>
      </c>
      <c r="S94" s="57">
        <v>1</v>
      </c>
      <c r="T94" s="51">
        <v>61</v>
      </c>
      <c r="U94" s="315">
        <v>53.2</v>
      </c>
      <c r="V94" s="55"/>
      <c r="W94" s="50"/>
      <c r="X94" s="141">
        <v>56.47</v>
      </c>
      <c r="Y94" s="1161">
        <v>54</v>
      </c>
      <c r="Z94" s="587">
        <v>35</v>
      </c>
      <c r="AA94" s="587">
        <v>40</v>
      </c>
      <c r="AB94" s="609">
        <v>45</v>
      </c>
      <c r="AC94" s="142">
        <v>41</v>
      </c>
      <c r="AD94" s="142">
        <v>15</v>
      </c>
      <c r="AE94" s="142">
        <v>43</v>
      </c>
      <c r="AF94" s="622">
        <f t="shared" si="2"/>
        <v>273</v>
      </c>
      <c r="AG94" s="42"/>
    </row>
    <row r="95" spans="1:33" s="512" customFormat="1" ht="15" customHeight="1" thickBot="1" x14ac:dyDescent="0.3">
      <c r="A95" s="292">
        <v>90</v>
      </c>
      <c r="B95" s="162" t="s">
        <v>28</v>
      </c>
      <c r="C95" s="1086" t="s">
        <v>52</v>
      </c>
      <c r="D95" s="1088"/>
      <c r="E95" s="1241"/>
      <c r="F95" s="1089">
        <v>59.7</v>
      </c>
      <c r="G95" s="1091"/>
      <c r="H95" s="287"/>
      <c r="I95" s="1095">
        <v>62.05</v>
      </c>
      <c r="J95" s="1091"/>
      <c r="K95" s="287"/>
      <c r="L95" s="1095">
        <v>57.26</v>
      </c>
      <c r="M95" s="303">
        <v>1</v>
      </c>
      <c r="N95" s="296">
        <v>37</v>
      </c>
      <c r="O95" s="1117">
        <v>56.19</v>
      </c>
      <c r="P95" s="61">
        <v>1</v>
      </c>
      <c r="Q95" s="62">
        <v>51</v>
      </c>
      <c r="R95" s="163">
        <v>54.32</v>
      </c>
      <c r="S95" s="603"/>
      <c r="T95" s="62"/>
      <c r="U95" s="316">
        <v>53.2</v>
      </c>
      <c r="V95" s="56"/>
      <c r="W95" s="62"/>
      <c r="X95" s="164">
        <v>56.47</v>
      </c>
      <c r="Y95" s="1162">
        <v>54</v>
      </c>
      <c r="Z95" s="588">
        <v>35</v>
      </c>
      <c r="AA95" s="588">
        <v>40</v>
      </c>
      <c r="AB95" s="165">
        <v>42</v>
      </c>
      <c r="AC95" s="165">
        <v>26</v>
      </c>
      <c r="AD95" s="165">
        <v>33</v>
      </c>
      <c r="AE95" s="165">
        <v>43</v>
      </c>
      <c r="AF95" s="1200">
        <f t="shared" si="2"/>
        <v>273</v>
      </c>
      <c r="AG95" s="42"/>
    </row>
    <row r="96" spans="1:33" s="512" customFormat="1" ht="15" customHeight="1" x14ac:dyDescent="0.25">
      <c r="A96" s="1202">
        <v>91</v>
      </c>
      <c r="B96" s="650" t="s">
        <v>2</v>
      </c>
      <c r="C96" s="665" t="s">
        <v>1</v>
      </c>
      <c r="D96" s="1068"/>
      <c r="E96" s="796"/>
      <c r="F96" s="1039">
        <v>59.7</v>
      </c>
      <c r="G96" s="1252">
        <v>1</v>
      </c>
      <c r="H96" s="796">
        <v>57</v>
      </c>
      <c r="I96" s="667">
        <v>62.05</v>
      </c>
      <c r="J96" s="1203"/>
      <c r="K96" s="789"/>
      <c r="L96" s="667">
        <v>57.26</v>
      </c>
      <c r="M96" s="1203"/>
      <c r="N96" s="789"/>
      <c r="O96" s="1204">
        <v>56.19</v>
      </c>
      <c r="P96" s="1205">
        <v>1</v>
      </c>
      <c r="Q96" s="1264">
        <v>43</v>
      </c>
      <c r="R96" s="1206">
        <v>54.32</v>
      </c>
      <c r="S96" s="1265"/>
      <c r="T96" s="1264"/>
      <c r="U96" s="1207">
        <v>53.2</v>
      </c>
      <c r="V96" s="1266"/>
      <c r="W96" s="1264"/>
      <c r="X96" s="1208">
        <v>56.47</v>
      </c>
      <c r="Y96" s="1209">
        <v>54</v>
      </c>
      <c r="Z96" s="1210">
        <v>23</v>
      </c>
      <c r="AA96" s="1210">
        <v>40</v>
      </c>
      <c r="AB96" s="1212">
        <v>45</v>
      </c>
      <c r="AC96" s="650">
        <v>36</v>
      </c>
      <c r="AD96" s="650">
        <v>33</v>
      </c>
      <c r="AE96" s="650">
        <v>43</v>
      </c>
      <c r="AF96" s="1268">
        <f t="shared" si="2"/>
        <v>274</v>
      </c>
      <c r="AG96" s="42"/>
    </row>
    <row r="97" spans="1:33" s="512" customFormat="1" ht="15" customHeight="1" x14ac:dyDescent="0.25">
      <c r="A97" s="320">
        <v>92</v>
      </c>
      <c r="B97" s="142" t="s">
        <v>23</v>
      </c>
      <c r="C97" s="574" t="s">
        <v>24</v>
      </c>
      <c r="D97" s="1055"/>
      <c r="E97" s="767"/>
      <c r="F97" s="1025">
        <v>59.7</v>
      </c>
      <c r="G97" s="301"/>
      <c r="H97" s="128"/>
      <c r="I97" s="263">
        <v>62.05</v>
      </c>
      <c r="J97" s="301"/>
      <c r="K97" s="128"/>
      <c r="L97" s="263">
        <v>57.26</v>
      </c>
      <c r="M97" s="282">
        <v>1</v>
      </c>
      <c r="N97" s="202">
        <v>17</v>
      </c>
      <c r="O97" s="302">
        <v>56.19</v>
      </c>
      <c r="P97" s="57"/>
      <c r="Q97" s="51"/>
      <c r="R97" s="139">
        <v>54.32</v>
      </c>
      <c r="S97" s="57"/>
      <c r="T97" s="50"/>
      <c r="U97" s="315">
        <v>53.2</v>
      </c>
      <c r="V97" s="140">
        <v>2</v>
      </c>
      <c r="W97" s="51">
        <v>51.5</v>
      </c>
      <c r="X97" s="141">
        <v>56.47</v>
      </c>
      <c r="Y97" s="1161">
        <v>54</v>
      </c>
      <c r="Z97" s="587">
        <v>35</v>
      </c>
      <c r="AA97" s="591">
        <v>40</v>
      </c>
      <c r="AB97" s="149">
        <v>43</v>
      </c>
      <c r="AC97" s="149">
        <v>41</v>
      </c>
      <c r="AD97" s="149">
        <v>33</v>
      </c>
      <c r="AE97" s="149">
        <v>30</v>
      </c>
      <c r="AF97" s="770">
        <f t="shared" si="2"/>
        <v>276</v>
      </c>
      <c r="AG97" s="42"/>
    </row>
    <row r="98" spans="1:33" s="512" customFormat="1" ht="15" customHeight="1" x14ac:dyDescent="0.25">
      <c r="A98" s="320">
        <v>93</v>
      </c>
      <c r="B98" s="930" t="s">
        <v>2</v>
      </c>
      <c r="C98" s="1145" t="s">
        <v>111</v>
      </c>
      <c r="D98" s="1146"/>
      <c r="E98" s="1148"/>
      <c r="F98" s="1150">
        <v>59.7</v>
      </c>
      <c r="G98" s="1151"/>
      <c r="H98" s="1153"/>
      <c r="I98" s="1155">
        <v>62.05</v>
      </c>
      <c r="J98" s="1151"/>
      <c r="K98" s="1153"/>
      <c r="L98" s="1155">
        <v>57.26</v>
      </c>
      <c r="M98" s="617">
        <v>1</v>
      </c>
      <c r="N98" s="611">
        <v>52</v>
      </c>
      <c r="O98" s="790">
        <v>56.19</v>
      </c>
      <c r="P98" s="403"/>
      <c r="Q98" s="1100"/>
      <c r="R98" s="404">
        <v>54.32</v>
      </c>
      <c r="S98" s="403"/>
      <c r="T98" s="605"/>
      <c r="U98" s="405">
        <v>53.2</v>
      </c>
      <c r="V98" s="608"/>
      <c r="W98" s="605"/>
      <c r="X98" s="406">
        <v>56.47</v>
      </c>
      <c r="Y98" s="1165">
        <v>54</v>
      </c>
      <c r="Z98" s="592">
        <v>35</v>
      </c>
      <c r="AA98" s="591">
        <v>40</v>
      </c>
      <c r="AB98" s="149">
        <v>31</v>
      </c>
      <c r="AC98" s="149">
        <v>41</v>
      </c>
      <c r="AD98" s="149">
        <v>33</v>
      </c>
      <c r="AE98" s="149">
        <v>43</v>
      </c>
      <c r="AF98" s="770">
        <f t="shared" si="2"/>
        <v>277</v>
      </c>
      <c r="AG98" s="42"/>
    </row>
    <row r="99" spans="1:33" s="512" customFormat="1" ht="15" customHeight="1" x14ac:dyDescent="0.25">
      <c r="A99" s="320">
        <v>94</v>
      </c>
      <c r="B99" s="142" t="s">
        <v>28</v>
      </c>
      <c r="C99" s="740" t="s">
        <v>27</v>
      </c>
      <c r="D99" s="1079"/>
      <c r="E99" s="781"/>
      <c r="F99" s="1050">
        <v>59.7</v>
      </c>
      <c r="G99" s="788">
        <v>1</v>
      </c>
      <c r="H99" s="781">
        <v>41</v>
      </c>
      <c r="I99" s="858">
        <v>62.05</v>
      </c>
      <c r="J99" s="310"/>
      <c r="K99" s="259"/>
      <c r="L99" s="858">
        <v>57.26</v>
      </c>
      <c r="M99" s="310"/>
      <c r="N99" s="259"/>
      <c r="O99" s="1188">
        <v>56.19</v>
      </c>
      <c r="P99" s="57"/>
      <c r="Q99" s="144"/>
      <c r="R99" s="139">
        <v>54.32</v>
      </c>
      <c r="S99" s="57">
        <v>1</v>
      </c>
      <c r="T99" s="51">
        <v>50</v>
      </c>
      <c r="U99" s="315">
        <v>53.2</v>
      </c>
      <c r="V99" s="55"/>
      <c r="W99" s="50"/>
      <c r="X99" s="141">
        <v>56.47</v>
      </c>
      <c r="Y99" s="1161">
        <v>54</v>
      </c>
      <c r="Z99" s="587">
        <v>31</v>
      </c>
      <c r="AA99" s="587">
        <v>40</v>
      </c>
      <c r="AB99" s="609">
        <v>45</v>
      </c>
      <c r="AC99" s="142">
        <v>41</v>
      </c>
      <c r="AD99" s="142">
        <v>24</v>
      </c>
      <c r="AE99" s="142">
        <v>43</v>
      </c>
      <c r="AF99" s="622">
        <f t="shared" si="2"/>
        <v>278</v>
      </c>
      <c r="AG99" s="42"/>
    </row>
    <row r="100" spans="1:33" s="512" customFormat="1" ht="15" customHeight="1" x14ac:dyDescent="0.25">
      <c r="A100" s="320">
        <v>95</v>
      </c>
      <c r="B100" s="142" t="s">
        <v>0</v>
      </c>
      <c r="C100" s="621" t="s">
        <v>165</v>
      </c>
      <c r="D100" s="1071">
        <v>1</v>
      </c>
      <c r="E100" s="872">
        <v>41</v>
      </c>
      <c r="F100" s="1042">
        <v>59.7</v>
      </c>
      <c r="G100" s="616"/>
      <c r="H100" s="610"/>
      <c r="I100" s="268">
        <v>62.05</v>
      </c>
      <c r="J100" s="616"/>
      <c r="K100" s="610"/>
      <c r="L100" s="268">
        <v>57.26</v>
      </c>
      <c r="M100" s="311"/>
      <c r="N100" s="256"/>
      <c r="O100" s="602">
        <v>56.19</v>
      </c>
      <c r="P100" s="57"/>
      <c r="Q100" s="50"/>
      <c r="R100" s="139">
        <v>54.32</v>
      </c>
      <c r="S100" s="318"/>
      <c r="T100" s="50"/>
      <c r="U100" s="315">
        <v>53.2</v>
      </c>
      <c r="V100" s="54"/>
      <c r="W100" s="50"/>
      <c r="X100" s="141">
        <v>56.47</v>
      </c>
      <c r="Y100" s="1161">
        <v>43</v>
      </c>
      <c r="Z100" s="587">
        <v>35</v>
      </c>
      <c r="AA100" s="587">
        <v>40</v>
      </c>
      <c r="AB100" s="609">
        <v>45</v>
      </c>
      <c r="AC100" s="142">
        <v>41</v>
      </c>
      <c r="AD100" s="142">
        <v>33</v>
      </c>
      <c r="AE100" s="142">
        <v>43</v>
      </c>
      <c r="AF100" s="622">
        <f t="shared" si="2"/>
        <v>280</v>
      </c>
      <c r="AG100" s="42"/>
    </row>
    <row r="101" spans="1:33" s="512" customFormat="1" ht="15" customHeight="1" x14ac:dyDescent="0.25">
      <c r="A101" s="320">
        <v>96</v>
      </c>
      <c r="B101" s="402" t="s">
        <v>33</v>
      </c>
      <c r="C101" s="1167" t="s">
        <v>170</v>
      </c>
      <c r="D101" s="1168">
        <v>1</v>
      </c>
      <c r="E101" s="1169">
        <v>41</v>
      </c>
      <c r="F101" s="1170">
        <v>59.7</v>
      </c>
      <c r="G101" s="1132"/>
      <c r="H101" s="1133"/>
      <c r="I101" s="1131">
        <v>62.05</v>
      </c>
      <c r="J101" s="1132"/>
      <c r="K101" s="1133"/>
      <c r="L101" s="1131">
        <v>57.26</v>
      </c>
      <c r="M101" s="1132"/>
      <c r="N101" s="1133"/>
      <c r="O101" s="1134">
        <v>56.19</v>
      </c>
      <c r="P101" s="403"/>
      <c r="Q101" s="605"/>
      <c r="R101" s="404">
        <v>54.32</v>
      </c>
      <c r="S101" s="1135"/>
      <c r="T101" s="605"/>
      <c r="U101" s="405">
        <v>53.2</v>
      </c>
      <c r="V101" s="608"/>
      <c r="W101" s="605"/>
      <c r="X101" s="406">
        <v>56.47</v>
      </c>
      <c r="Y101" s="1165">
        <v>44</v>
      </c>
      <c r="Z101" s="592">
        <v>35</v>
      </c>
      <c r="AA101" s="592">
        <v>40</v>
      </c>
      <c r="AB101" s="1136">
        <v>45</v>
      </c>
      <c r="AC101" s="402">
        <v>41</v>
      </c>
      <c r="AD101" s="402">
        <v>33</v>
      </c>
      <c r="AE101" s="402">
        <v>43</v>
      </c>
      <c r="AF101" s="1137">
        <f t="shared" si="2"/>
        <v>281</v>
      </c>
      <c r="AG101" s="42"/>
    </row>
    <row r="102" spans="1:33" s="512" customFormat="1" ht="15" customHeight="1" x14ac:dyDescent="0.25">
      <c r="A102" s="278">
        <v>97</v>
      </c>
      <c r="B102" s="142" t="s">
        <v>40</v>
      </c>
      <c r="C102" s="1128" t="s">
        <v>190</v>
      </c>
      <c r="D102" s="1080"/>
      <c r="E102" s="847"/>
      <c r="F102" s="1051">
        <v>59.7</v>
      </c>
      <c r="G102" s="683"/>
      <c r="H102" s="217"/>
      <c r="I102" s="757">
        <v>62.05</v>
      </c>
      <c r="J102" s="683"/>
      <c r="K102" s="217"/>
      <c r="L102" s="757">
        <v>57.26</v>
      </c>
      <c r="M102" s="282">
        <v>1</v>
      </c>
      <c r="N102" s="202">
        <v>14</v>
      </c>
      <c r="O102" s="305">
        <v>56.19</v>
      </c>
      <c r="P102" s="57"/>
      <c r="Q102" s="51"/>
      <c r="R102" s="139">
        <v>54.32</v>
      </c>
      <c r="S102" s="57"/>
      <c r="T102" s="50"/>
      <c r="U102" s="315">
        <v>53.2</v>
      </c>
      <c r="V102" s="140">
        <v>1</v>
      </c>
      <c r="W102" s="51">
        <v>47</v>
      </c>
      <c r="X102" s="141">
        <v>56.47</v>
      </c>
      <c r="Y102" s="1161">
        <v>54</v>
      </c>
      <c r="Z102" s="587">
        <v>35</v>
      </c>
      <c r="AA102" s="587">
        <v>40</v>
      </c>
      <c r="AB102" s="142">
        <v>44</v>
      </c>
      <c r="AC102" s="142">
        <v>41</v>
      </c>
      <c r="AD102" s="142">
        <v>33</v>
      </c>
      <c r="AE102" s="142">
        <v>34</v>
      </c>
      <c r="AF102" s="622">
        <f t="shared" ref="AF102:AF133" si="3">SUM(Y102:AE102)</f>
        <v>281</v>
      </c>
      <c r="AG102" s="42"/>
    </row>
    <row r="103" spans="1:33" s="512" customFormat="1" ht="15" customHeight="1" x14ac:dyDescent="0.25">
      <c r="A103" s="1011">
        <v>98</v>
      </c>
      <c r="B103" s="402" t="s">
        <v>33</v>
      </c>
      <c r="C103" s="1104" t="s">
        <v>159</v>
      </c>
      <c r="D103" s="1106"/>
      <c r="E103" s="1143"/>
      <c r="F103" s="1108">
        <v>59.7</v>
      </c>
      <c r="G103" s="1110">
        <v>1</v>
      </c>
      <c r="H103" s="1114">
        <v>47</v>
      </c>
      <c r="I103" s="1131">
        <v>62.05</v>
      </c>
      <c r="J103" s="1110"/>
      <c r="K103" s="1114"/>
      <c r="L103" s="1131">
        <v>57.26</v>
      </c>
      <c r="M103" s="1132"/>
      <c r="N103" s="1133"/>
      <c r="O103" s="1134">
        <v>56.19</v>
      </c>
      <c r="P103" s="403"/>
      <c r="Q103" s="605"/>
      <c r="R103" s="404">
        <v>54.32</v>
      </c>
      <c r="S103" s="1135"/>
      <c r="T103" s="605"/>
      <c r="U103" s="405">
        <v>53.2</v>
      </c>
      <c r="V103" s="608"/>
      <c r="W103" s="605"/>
      <c r="X103" s="406">
        <v>56.47</v>
      </c>
      <c r="Y103" s="1165">
        <v>54</v>
      </c>
      <c r="Z103" s="592">
        <v>27</v>
      </c>
      <c r="AA103" s="592">
        <v>40</v>
      </c>
      <c r="AB103" s="1136">
        <v>45</v>
      </c>
      <c r="AC103" s="402">
        <v>41</v>
      </c>
      <c r="AD103" s="402">
        <v>33</v>
      </c>
      <c r="AE103" s="402">
        <v>43</v>
      </c>
      <c r="AF103" s="1137">
        <f t="shared" si="3"/>
        <v>283</v>
      </c>
      <c r="AG103" s="42"/>
    </row>
    <row r="104" spans="1:33" s="512" customFormat="1" ht="15" customHeight="1" x14ac:dyDescent="0.25">
      <c r="A104" s="278">
        <v>99</v>
      </c>
      <c r="B104" s="138" t="s">
        <v>2</v>
      </c>
      <c r="C104" s="582" t="s">
        <v>51</v>
      </c>
      <c r="D104" s="1081"/>
      <c r="E104" s="862"/>
      <c r="F104" s="1052">
        <v>59.7</v>
      </c>
      <c r="G104" s="311"/>
      <c r="H104" s="256"/>
      <c r="I104" s="268">
        <v>62.05</v>
      </c>
      <c r="J104" s="311"/>
      <c r="K104" s="256"/>
      <c r="L104" s="268">
        <v>57.26</v>
      </c>
      <c r="M104" s="311"/>
      <c r="N104" s="256"/>
      <c r="O104" s="602">
        <v>56.19</v>
      </c>
      <c r="P104" s="57">
        <v>2</v>
      </c>
      <c r="Q104" s="50">
        <v>47.5</v>
      </c>
      <c r="R104" s="139">
        <v>54.32</v>
      </c>
      <c r="S104" s="314"/>
      <c r="T104" s="50"/>
      <c r="U104" s="315">
        <v>53.2</v>
      </c>
      <c r="V104" s="54"/>
      <c r="W104" s="50"/>
      <c r="X104" s="141">
        <v>56.47</v>
      </c>
      <c r="Y104" s="1161">
        <v>54</v>
      </c>
      <c r="Z104" s="587">
        <v>35</v>
      </c>
      <c r="AA104" s="587">
        <v>40</v>
      </c>
      <c r="AB104" s="609">
        <v>45</v>
      </c>
      <c r="AC104" s="142">
        <v>33</v>
      </c>
      <c r="AD104" s="142">
        <v>33</v>
      </c>
      <c r="AE104" s="142">
        <v>43</v>
      </c>
      <c r="AF104" s="622">
        <f t="shared" si="3"/>
        <v>283</v>
      </c>
      <c r="AG104" s="42"/>
    </row>
    <row r="105" spans="1:33" s="512" customFormat="1" ht="15" customHeight="1" thickBot="1" x14ac:dyDescent="0.3">
      <c r="A105" s="161">
        <v>100</v>
      </c>
      <c r="B105" s="771" t="s">
        <v>2</v>
      </c>
      <c r="C105" s="1103" t="s">
        <v>186</v>
      </c>
      <c r="D105" s="1105">
        <v>8</v>
      </c>
      <c r="E105" s="1144">
        <v>34.299999999999997</v>
      </c>
      <c r="F105" s="1107">
        <v>59.7</v>
      </c>
      <c r="G105" s="1109"/>
      <c r="H105" s="1113"/>
      <c r="I105" s="1115">
        <v>62.05</v>
      </c>
      <c r="J105" s="1109"/>
      <c r="K105" s="1113"/>
      <c r="L105" s="1115">
        <v>57.26</v>
      </c>
      <c r="M105" s="1109"/>
      <c r="N105" s="1113"/>
      <c r="O105" s="1118">
        <v>56.19</v>
      </c>
      <c r="P105" s="691"/>
      <c r="Q105" s="692"/>
      <c r="R105" s="772">
        <v>54.32</v>
      </c>
      <c r="S105" s="1122"/>
      <c r="T105" s="692"/>
      <c r="U105" s="773">
        <v>53.2</v>
      </c>
      <c r="V105" s="1125"/>
      <c r="W105" s="692"/>
      <c r="X105" s="774">
        <v>56.47</v>
      </c>
      <c r="Y105" s="1166">
        <v>48</v>
      </c>
      <c r="Z105" s="775">
        <v>35</v>
      </c>
      <c r="AA105" s="775">
        <v>40</v>
      </c>
      <c r="AB105" s="776">
        <v>45</v>
      </c>
      <c r="AC105" s="771">
        <v>41</v>
      </c>
      <c r="AD105" s="771">
        <v>33</v>
      </c>
      <c r="AE105" s="771">
        <v>43</v>
      </c>
      <c r="AF105" s="777">
        <f t="shared" si="3"/>
        <v>285</v>
      </c>
      <c r="AG105" s="42"/>
    </row>
    <row r="106" spans="1:33" s="512" customFormat="1" ht="15" customHeight="1" x14ac:dyDescent="0.25">
      <c r="A106" s="132">
        <v>101</v>
      </c>
      <c r="B106" s="137" t="s">
        <v>2</v>
      </c>
      <c r="C106" s="739" t="s">
        <v>4</v>
      </c>
      <c r="D106" s="1072"/>
      <c r="E106" s="794"/>
      <c r="F106" s="1043">
        <v>59.7</v>
      </c>
      <c r="G106" s="758"/>
      <c r="H106" s="381"/>
      <c r="I106" s="277">
        <v>62.05</v>
      </c>
      <c r="J106" s="758"/>
      <c r="K106" s="381"/>
      <c r="L106" s="277">
        <v>57.26</v>
      </c>
      <c r="M106" s="758"/>
      <c r="N106" s="381"/>
      <c r="O106" s="1120">
        <v>56.19</v>
      </c>
      <c r="P106" s="66"/>
      <c r="Q106" s="607"/>
      <c r="R106" s="133">
        <v>54.32</v>
      </c>
      <c r="S106" s="604">
        <v>2</v>
      </c>
      <c r="T106" s="67">
        <v>41</v>
      </c>
      <c r="U106" s="317">
        <v>53.2</v>
      </c>
      <c r="V106" s="379"/>
      <c r="W106" s="67"/>
      <c r="X106" s="136">
        <v>56.47</v>
      </c>
      <c r="Y106" s="1163">
        <v>54</v>
      </c>
      <c r="Z106" s="593">
        <v>35</v>
      </c>
      <c r="AA106" s="593">
        <v>40</v>
      </c>
      <c r="AB106" s="1267">
        <v>45</v>
      </c>
      <c r="AC106" s="137">
        <v>41</v>
      </c>
      <c r="AD106" s="137">
        <v>28</v>
      </c>
      <c r="AE106" s="137">
        <v>43</v>
      </c>
      <c r="AF106" s="1201">
        <f t="shared" si="3"/>
        <v>286</v>
      </c>
      <c r="AG106" s="42"/>
    </row>
    <row r="107" spans="1:33" s="512" customFormat="1" ht="15" customHeight="1" x14ac:dyDescent="0.25">
      <c r="A107" s="1011">
        <v>102</v>
      </c>
      <c r="B107" s="402" t="s">
        <v>40</v>
      </c>
      <c r="C107" s="792" t="s">
        <v>41</v>
      </c>
      <c r="D107" s="1082"/>
      <c r="E107" s="1238"/>
      <c r="F107" s="1053">
        <v>59.7</v>
      </c>
      <c r="G107" s="760"/>
      <c r="H107" s="761"/>
      <c r="I107" s="1255">
        <v>62.05</v>
      </c>
      <c r="J107" s="760"/>
      <c r="K107" s="761"/>
      <c r="L107" s="1255">
        <v>57.26</v>
      </c>
      <c r="M107" s="760"/>
      <c r="N107" s="761"/>
      <c r="O107" s="1260">
        <v>56.19</v>
      </c>
      <c r="P107" s="403"/>
      <c r="Q107" s="1100"/>
      <c r="R107" s="404">
        <v>54.32</v>
      </c>
      <c r="S107" s="403"/>
      <c r="T107" s="605"/>
      <c r="U107" s="405">
        <v>53.2</v>
      </c>
      <c r="V107" s="1101">
        <v>3</v>
      </c>
      <c r="W107" s="1100">
        <v>43</v>
      </c>
      <c r="X107" s="406">
        <v>56.47</v>
      </c>
      <c r="Y107" s="1165">
        <v>54</v>
      </c>
      <c r="Z107" s="592">
        <v>35</v>
      </c>
      <c r="AA107" s="592">
        <v>40</v>
      </c>
      <c r="AB107" s="1136">
        <v>45</v>
      </c>
      <c r="AC107" s="402">
        <v>41</v>
      </c>
      <c r="AD107" s="402">
        <v>33</v>
      </c>
      <c r="AE107" s="402">
        <v>39</v>
      </c>
      <c r="AF107" s="1137">
        <f t="shared" si="3"/>
        <v>287</v>
      </c>
      <c r="AG107" s="42"/>
    </row>
    <row r="108" spans="1:33" s="512" customFormat="1" ht="15" customHeight="1" x14ac:dyDescent="0.25">
      <c r="A108" s="278">
        <v>103</v>
      </c>
      <c r="B108" s="142" t="s">
        <v>23</v>
      </c>
      <c r="C108" s="574" t="s">
        <v>73</v>
      </c>
      <c r="D108" s="1055"/>
      <c r="E108" s="767"/>
      <c r="F108" s="1025">
        <v>59.7</v>
      </c>
      <c r="G108" s="301"/>
      <c r="H108" s="128"/>
      <c r="I108" s="263">
        <v>62.05</v>
      </c>
      <c r="J108" s="301"/>
      <c r="K108" s="128"/>
      <c r="L108" s="263">
        <v>57.26</v>
      </c>
      <c r="M108" s="301"/>
      <c r="N108" s="128"/>
      <c r="O108" s="302">
        <v>56.19</v>
      </c>
      <c r="P108" s="57"/>
      <c r="Q108" s="144"/>
      <c r="R108" s="139">
        <v>54.32</v>
      </c>
      <c r="S108" s="57">
        <v>2</v>
      </c>
      <c r="T108" s="51">
        <v>38.5</v>
      </c>
      <c r="U108" s="315">
        <v>53.2</v>
      </c>
      <c r="V108" s="55"/>
      <c r="W108" s="50"/>
      <c r="X108" s="141">
        <v>56.47</v>
      </c>
      <c r="Y108" s="1161">
        <v>54</v>
      </c>
      <c r="Z108" s="587">
        <v>35</v>
      </c>
      <c r="AA108" s="587">
        <v>40</v>
      </c>
      <c r="AB108" s="609">
        <v>45</v>
      </c>
      <c r="AC108" s="142">
        <v>41</v>
      </c>
      <c r="AD108" s="142">
        <v>29</v>
      </c>
      <c r="AE108" s="142">
        <v>43</v>
      </c>
      <c r="AF108" s="622">
        <f t="shared" si="3"/>
        <v>287</v>
      </c>
      <c r="AG108" s="42"/>
    </row>
    <row r="109" spans="1:33" s="512" customFormat="1" ht="15" customHeight="1" x14ac:dyDescent="0.25">
      <c r="A109" s="278">
        <v>104</v>
      </c>
      <c r="B109" s="138" t="s">
        <v>33</v>
      </c>
      <c r="C109" s="574" t="s">
        <v>55</v>
      </c>
      <c r="D109" s="1055"/>
      <c r="E109" s="767"/>
      <c r="F109" s="1025">
        <v>59.7</v>
      </c>
      <c r="G109" s="301"/>
      <c r="H109" s="128"/>
      <c r="I109" s="263">
        <v>62.05</v>
      </c>
      <c r="J109" s="301"/>
      <c r="K109" s="128"/>
      <c r="L109" s="263">
        <v>57.26</v>
      </c>
      <c r="M109" s="301"/>
      <c r="N109" s="128"/>
      <c r="O109" s="302">
        <v>56.19</v>
      </c>
      <c r="P109" s="57">
        <v>1</v>
      </c>
      <c r="Q109" s="50">
        <v>37</v>
      </c>
      <c r="R109" s="139">
        <v>54.32</v>
      </c>
      <c r="S109" s="314"/>
      <c r="T109" s="50"/>
      <c r="U109" s="315">
        <v>53.2</v>
      </c>
      <c r="V109" s="55"/>
      <c r="W109" s="50"/>
      <c r="X109" s="141">
        <v>56.47</v>
      </c>
      <c r="Y109" s="1161">
        <v>54</v>
      </c>
      <c r="Z109" s="587">
        <v>35</v>
      </c>
      <c r="AA109" s="587">
        <v>40</v>
      </c>
      <c r="AB109" s="609">
        <v>45</v>
      </c>
      <c r="AC109" s="142">
        <v>38</v>
      </c>
      <c r="AD109" s="142">
        <v>33</v>
      </c>
      <c r="AE109" s="142">
        <v>43</v>
      </c>
      <c r="AF109" s="622">
        <f t="shared" si="3"/>
        <v>288</v>
      </c>
      <c r="AG109" s="42"/>
    </row>
    <row r="110" spans="1:33" s="512" customFormat="1" ht="15" customHeight="1" x14ac:dyDescent="0.25">
      <c r="A110" s="278">
        <v>105</v>
      </c>
      <c r="B110" s="142" t="s">
        <v>28</v>
      </c>
      <c r="C110" s="574" t="s">
        <v>66</v>
      </c>
      <c r="D110" s="1055"/>
      <c r="E110" s="767"/>
      <c r="F110" s="1025">
        <v>59.7</v>
      </c>
      <c r="G110" s="301"/>
      <c r="H110" s="128"/>
      <c r="I110" s="263">
        <v>62.05</v>
      </c>
      <c r="J110" s="301"/>
      <c r="K110" s="128"/>
      <c r="L110" s="263">
        <v>57.26</v>
      </c>
      <c r="M110" s="301"/>
      <c r="N110" s="128"/>
      <c r="O110" s="302">
        <v>56.19</v>
      </c>
      <c r="P110" s="57"/>
      <c r="Q110" s="144"/>
      <c r="R110" s="139">
        <v>54.32</v>
      </c>
      <c r="S110" s="57">
        <v>1</v>
      </c>
      <c r="T110" s="51">
        <v>31</v>
      </c>
      <c r="U110" s="315">
        <v>53.2</v>
      </c>
      <c r="V110" s="55"/>
      <c r="W110" s="50"/>
      <c r="X110" s="141">
        <v>56.47</v>
      </c>
      <c r="Y110" s="1161">
        <v>54</v>
      </c>
      <c r="Z110" s="587">
        <v>35</v>
      </c>
      <c r="AA110" s="587">
        <v>40</v>
      </c>
      <c r="AB110" s="609">
        <v>45</v>
      </c>
      <c r="AC110" s="142">
        <v>41</v>
      </c>
      <c r="AD110" s="142">
        <v>31</v>
      </c>
      <c r="AE110" s="142">
        <v>43</v>
      </c>
      <c r="AF110" s="622">
        <f t="shared" si="3"/>
        <v>289</v>
      </c>
      <c r="AG110" s="42"/>
    </row>
    <row r="111" spans="1:33" s="512" customFormat="1" ht="15" customHeight="1" thickBot="1" x14ac:dyDescent="0.3">
      <c r="A111" s="161">
        <v>106</v>
      </c>
      <c r="B111" s="771" t="s">
        <v>0</v>
      </c>
      <c r="C111" s="1103" t="s">
        <v>50</v>
      </c>
      <c r="D111" s="1105"/>
      <c r="E111" s="1144"/>
      <c r="F111" s="1107">
        <v>59.7</v>
      </c>
      <c r="G111" s="1109"/>
      <c r="H111" s="1113"/>
      <c r="I111" s="1115">
        <v>62.05</v>
      </c>
      <c r="J111" s="1109"/>
      <c r="K111" s="1113"/>
      <c r="L111" s="1115">
        <v>57.26</v>
      </c>
      <c r="M111" s="1109"/>
      <c r="N111" s="1113"/>
      <c r="O111" s="1118">
        <v>56.19</v>
      </c>
      <c r="P111" s="691">
        <v>1</v>
      </c>
      <c r="Q111" s="692">
        <v>37</v>
      </c>
      <c r="R111" s="772">
        <v>54.32</v>
      </c>
      <c r="S111" s="1122"/>
      <c r="T111" s="692"/>
      <c r="U111" s="773">
        <v>53.2</v>
      </c>
      <c r="V111" s="1125"/>
      <c r="W111" s="692"/>
      <c r="X111" s="774">
        <v>56.47</v>
      </c>
      <c r="Y111" s="1166">
        <v>54</v>
      </c>
      <c r="Z111" s="775">
        <v>35</v>
      </c>
      <c r="AA111" s="775">
        <v>40</v>
      </c>
      <c r="AB111" s="776">
        <v>45</v>
      </c>
      <c r="AC111" s="771">
        <v>39</v>
      </c>
      <c r="AD111" s="771">
        <v>33</v>
      </c>
      <c r="AE111" s="771">
        <v>43</v>
      </c>
      <c r="AF111" s="777">
        <f t="shared" si="3"/>
        <v>289</v>
      </c>
      <c r="AG111" s="42"/>
    </row>
    <row r="112" spans="1:33" ht="15" customHeight="1" x14ac:dyDescent="0.25">
      <c r="A112" s="43"/>
      <c r="B112" s="43"/>
      <c r="C112" s="6" t="s">
        <v>75</v>
      </c>
      <c r="D112" s="6"/>
      <c r="E112" s="286">
        <f>AVERAGE(E6:E111)</f>
        <v>57.183962264150949</v>
      </c>
      <c r="F112" s="6"/>
      <c r="G112" s="6"/>
      <c r="H112" s="286">
        <f>AVERAGE(H6:H111)</f>
        <v>62.049019607843135</v>
      </c>
      <c r="I112" s="6"/>
      <c r="J112" s="6"/>
      <c r="K112" s="286">
        <f>AVERAGE(K6:K111)</f>
        <v>59.012820512820511</v>
      </c>
      <c r="L112" s="6"/>
      <c r="M112" s="6"/>
      <c r="N112" s="286">
        <f>AVERAGE(N6:N111)</f>
        <v>57.327272727272721</v>
      </c>
      <c r="O112" s="6"/>
      <c r="P112" s="2"/>
      <c r="Q112" s="7">
        <f>AVERAGE(Q6:Q111)</f>
        <v>54.839583333333323</v>
      </c>
      <c r="R112" s="7"/>
      <c r="S112" s="7"/>
      <c r="T112" s="7">
        <f>AVERAGE(T6:T111)</f>
        <v>55.975446428571431</v>
      </c>
      <c r="U112" s="7"/>
      <c r="V112" s="7"/>
      <c r="W112" s="7">
        <f>AVERAGE(W6:W111)</f>
        <v>57.800476190476189</v>
      </c>
      <c r="X112" s="47"/>
      <c r="Y112" s="47"/>
      <c r="Z112" s="47"/>
      <c r="AA112" s="47"/>
      <c r="AB112" s="47"/>
      <c r="AC112" s="43"/>
      <c r="AD112" s="43"/>
      <c r="AE112" s="43"/>
      <c r="AF112" s="42"/>
      <c r="AG112" s="42"/>
    </row>
    <row r="113" spans="1:33" ht="15" customHeight="1" x14ac:dyDescent="0.25">
      <c r="A113" s="43"/>
      <c r="B113" s="43"/>
      <c r="C113" s="9" t="s">
        <v>76</v>
      </c>
      <c r="D113" s="9"/>
      <c r="E113" s="1024">
        <v>59.7</v>
      </c>
      <c r="F113" s="9"/>
      <c r="G113" s="9"/>
      <c r="H113" s="9">
        <v>62.05</v>
      </c>
      <c r="I113" s="9"/>
      <c r="J113" s="9"/>
      <c r="K113" s="9">
        <v>57.26</v>
      </c>
      <c r="L113" s="9"/>
      <c r="M113" s="9"/>
      <c r="N113" s="9">
        <v>56.19</v>
      </c>
      <c r="O113" s="9"/>
      <c r="Q113" s="34">
        <v>54.32</v>
      </c>
      <c r="R113" s="8"/>
      <c r="T113" s="8">
        <v>53.2</v>
      </c>
      <c r="U113" s="8"/>
      <c r="W113" s="53">
        <v>56.47</v>
      </c>
      <c r="X113" s="47"/>
      <c r="Y113" s="47"/>
      <c r="Z113" s="47"/>
      <c r="AA113" s="47"/>
      <c r="AB113" s="47"/>
      <c r="AC113" s="43"/>
      <c r="AD113" s="43"/>
      <c r="AE113" s="43"/>
      <c r="AF113" s="42"/>
      <c r="AG113" s="42"/>
    </row>
    <row r="114" spans="1:33" ht="15" customHeight="1" x14ac:dyDescent="0.25">
      <c r="A114" s="43"/>
      <c r="B114" s="43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38"/>
      <c r="Q114" s="40"/>
      <c r="R114" s="39"/>
      <c r="S114" s="40"/>
      <c r="T114" s="44"/>
      <c r="U114" s="45"/>
      <c r="V114" s="46"/>
      <c r="W114" s="44"/>
      <c r="X114" s="47"/>
      <c r="Y114" s="47"/>
      <c r="Z114" s="47"/>
      <c r="AA114" s="47"/>
      <c r="AB114" s="47"/>
      <c r="AC114" s="43"/>
      <c r="AD114" s="43"/>
      <c r="AE114" s="43"/>
      <c r="AF114" s="42"/>
      <c r="AG114" s="42"/>
    </row>
    <row r="115" spans="1:33" x14ac:dyDescent="0.25">
      <c r="A115" s="43"/>
    </row>
    <row r="116" spans="1:33" x14ac:dyDescent="0.25">
      <c r="A116" s="43"/>
    </row>
    <row r="117" spans="1:33" x14ac:dyDescent="0.25">
      <c r="A117" s="43"/>
    </row>
    <row r="118" spans="1:33" x14ac:dyDescent="0.25">
      <c r="A118" s="43"/>
    </row>
    <row r="119" spans="1:33" x14ac:dyDescent="0.25">
      <c r="A119" s="43"/>
    </row>
    <row r="120" spans="1:33" x14ac:dyDescent="0.25">
      <c r="A120" s="43"/>
    </row>
    <row r="121" spans="1:33" x14ac:dyDescent="0.25">
      <c r="A121" s="43"/>
    </row>
    <row r="122" spans="1:33" x14ac:dyDescent="0.25">
      <c r="A122" s="43"/>
    </row>
    <row r="123" spans="1:33" x14ac:dyDescent="0.25">
      <c r="A123" s="43"/>
    </row>
    <row r="124" spans="1:33" x14ac:dyDescent="0.25">
      <c r="A124" s="43"/>
    </row>
    <row r="125" spans="1:33" x14ac:dyDescent="0.25">
      <c r="A125" s="43"/>
    </row>
    <row r="126" spans="1:33" x14ac:dyDescent="0.25">
      <c r="A126" s="43"/>
    </row>
    <row r="127" spans="1:33" x14ac:dyDescent="0.25">
      <c r="A127" s="43"/>
    </row>
    <row r="128" spans="1:33" x14ac:dyDescent="0.25">
      <c r="A128" s="43"/>
    </row>
    <row r="129" spans="1:1" x14ac:dyDescent="0.25">
      <c r="A129" s="43"/>
    </row>
    <row r="130" spans="1:1" x14ac:dyDescent="0.25">
      <c r="A130" s="43"/>
    </row>
    <row r="131" spans="1:1" x14ac:dyDescent="0.25">
      <c r="A131" s="43"/>
    </row>
    <row r="132" spans="1:1" x14ac:dyDescent="0.25">
      <c r="A132" s="43"/>
    </row>
    <row r="133" spans="1:1" x14ac:dyDescent="0.25">
      <c r="A133" s="1"/>
    </row>
  </sheetData>
  <sortState ref="B7:AF84">
    <sortCondition ref="AF7"/>
  </sortState>
  <mergeCells count="13">
    <mergeCell ref="B2:C2"/>
    <mergeCell ref="A4:A5"/>
    <mergeCell ref="AF4:AF5"/>
    <mergeCell ref="V4:X4"/>
    <mergeCell ref="S4:U4"/>
    <mergeCell ref="P4:R4"/>
    <mergeCell ref="M4:O4"/>
    <mergeCell ref="C4:C5"/>
    <mergeCell ref="B4:B5"/>
    <mergeCell ref="J4:L4"/>
    <mergeCell ref="G4:I4"/>
    <mergeCell ref="D4:F4"/>
    <mergeCell ref="Y4:AE4"/>
  </mergeCells>
  <conditionalFormatting sqref="W6:W113">
    <cfRule type="cellIs" dxfId="52" priority="1759" stopIfTrue="1" operator="equal">
      <formula>$W$112</formula>
    </cfRule>
    <cfRule type="containsBlanks" dxfId="51" priority="1760" stopIfTrue="1">
      <formula>LEN(TRIM(W6))=0</formula>
    </cfRule>
    <cfRule type="cellIs" dxfId="50" priority="1761" stopIfTrue="1" operator="between">
      <formula>$W$112</formula>
      <formula>50</formula>
    </cfRule>
    <cfRule type="cellIs" dxfId="49" priority="1762" stopIfTrue="1" operator="between">
      <formula>75</formula>
      <formula>$W$112</formula>
    </cfRule>
    <cfRule type="cellIs" dxfId="48" priority="1763" stopIfTrue="1" operator="greaterThanOrEqual">
      <formula>75</formula>
    </cfRule>
    <cfRule type="cellIs" dxfId="47" priority="1764" stopIfTrue="1" operator="lessThan">
      <formula>50</formula>
    </cfRule>
  </conditionalFormatting>
  <conditionalFormatting sqref="T6:T113">
    <cfRule type="cellIs" dxfId="46" priority="1771" stopIfTrue="1" operator="equal">
      <formula>$T$112</formula>
    </cfRule>
    <cfRule type="containsBlanks" dxfId="45" priority="1772" stopIfTrue="1">
      <formula>LEN(TRIM(T6))=0</formula>
    </cfRule>
    <cfRule type="cellIs" dxfId="44" priority="1773" stopIfTrue="1" operator="lessThan">
      <formula>50</formula>
    </cfRule>
    <cfRule type="cellIs" dxfId="43" priority="1774" stopIfTrue="1" operator="between">
      <formula>$T$112</formula>
      <formula>50</formula>
    </cfRule>
    <cfRule type="cellIs" dxfId="42" priority="1775" stopIfTrue="1" operator="between">
      <formula>75</formula>
      <formula>$T$112</formula>
    </cfRule>
    <cfRule type="cellIs" dxfId="41" priority="1776" stopIfTrue="1" operator="greaterThanOrEqual">
      <formula>75</formula>
    </cfRule>
  </conditionalFormatting>
  <conditionalFormatting sqref="Q6:Q113">
    <cfRule type="cellIs" dxfId="40" priority="1783" stopIfTrue="1" operator="equal">
      <formula>$Q$112</formula>
    </cfRule>
    <cfRule type="containsBlanks" dxfId="39" priority="1784" stopIfTrue="1">
      <formula>LEN(TRIM(Q6))=0</formula>
    </cfRule>
    <cfRule type="cellIs" dxfId="38" priority="1785" stopIfTrue="1" operator="lessThan">
      <formula>50</formula>
    </cfRule>
    <cfRule type="cellIs" dxfId="37" priority="1786" stopIfTrue="1" operator="between">
      <formula>$Q$112</formula>
      <formula>50</formula>
    </cfRule>
    <cfRule type="cellIs" dxfId="36" priority="1787" stopIfTrue="1" operator="between">
      <formula>75</formula>
      <formula>$Q$112</formula>
    </cfRule>
    <cfRule type="cellIs" dxfId="35" priority="1788" stopIfTrue="1" operator="greaterThanOrEqual">
      <formula>75</formula>
    </cfRule>
  </conditionalFormatting>
  <conditionalFormatting sqref="N6:N113">
    <cfRule type="cellIs" dxfId="34" priority="1795" stopIfTrue="1" operator="equal">
      <formula>$N$112</formula>
    </cfRule>
    <cfRule type="containsBlanks" dxfId="33" priority="1796" stopIfTrue="1">
      <formula>LEN(TRIM(N6))=0</formula>
    </cfRule>
    <cfRule type="cellIs" dxfId="32" priority="1797" stopIfTrue="1" operator="lessThan">
      <formula>50</formula>
    </cfRule>
    <cfRule type="cellIs" dxfId="31" priority="1798" stopIfTrue="1" operator="greaterThanOrEqual">
      <formula>75</formula>
    </cfRule>
    <cfRule type="cellIs" dxfId="30" priority="1799" stopIfTrue="1" operator="between">
      <formula>$N$112</formula>
      <formula>50</formula>
    </cfRule>
    <cfRule type="cellIs" dxfId="29" priority="1800" stopIfTrue="1" operator="between">
      <formula>75</formula>
      <formula>$N$112</formula>
    </cfRule>
  </conditionalFormatting>
  <conditionalFormatting sqref="K6:K113">
    <cfRule type="containsBlanks" dxfId="28" priority="1807" stopIfTrue="1">
      <formula>LEN(TRIM(K6))=0</formula>
    </cfRule>
    <cfRule type="cellIs" dxfId="27" priority="1808" stopIfTrue="1" operator="equal">
      <formula>$K$112</formula>
    </cfRule>
    <cfRule type="cellIs" dxfId="26" priority="1809" stopIfTrue="1" operator="lessThan">
      <formula>50</formula>
    </cfRule>
    <cfRule type="cellIs" dxfId="25" priority="1810" stopIfTrue="1" operator="between">
      <formula>$K$112</formula>
      <formula>50</formula>
    </cfRule>
    <cfRule type="cellIs" dxfId="24" priority="1811" stopIfTrue="1" operator="between">
      <formula>$K$112</formula>
      <formula>75</formula>
    </cfRule>
    <cfRule type="cellIs" dxfId="23" priority="1812" stopIfTrue="1" operator="greaterThanOrEqual">
      <formula>75</formula>
    </cfRule>
  </conditionalFormatting>
  <conditionalFormatting sqref="H6:H113">
    <cfRule type="cellIs" dxfId="22" priority="1819" operator="between">
      <formula>$H$112</formula>
      <formula>62.05</formula>
    </cfRule>
    <cfRule type="containsBlanks" dxfId="21" priority="1820">
      <formula>LEN(TRIM(H6))=0</formula>
    </cfRule>
    <cfRule type="cellIs" dxfId="20" priority="1821" operator="lessThan">
      <formula>50</formula>
    </cfRule>
    <cfRule type="cellIs" dxfId="19" priority="1822" operator="between">
      <formula>$H$112</formula>
      <formula>50</formula>
    </cfRule>
    <cfRule type="cellIs" dxfId="18" priority="1823" operator="between">
      <formula>75</formula>
      <formula>$H$112</formula>
    </cfRule>
    <cfRule type="cellIs" dxfId="17" priority="1824" operator="greaterThanOrEqual">
      <formula>75</formula>
    </cfRule>
  </conditionalFormatting>
  <conditionalFormatting sqref="E6:E113">
    <cfRule type="cellIs" dxfId="16" priority="1" operator="equal">
      <formula>$E$112</formula>
    </cfRule>
    <cfRule type="containsBlanks" dxfId="15" priority="2">
      <formula>LEN(TRIM(E6))=0</formula>
    </cfRule>
    <cfRule type="cellIs" dxfId="14" priority="3" operator="lessThan">
      <formula>50</formula>
    </cfRule>
    <cfRule type="cellIs" dxfId="13" priority="4" operator="between">
      <formula>$E$112</formula>
      <formula>50</formula>
    </cfRule>
    <cfRule type="cellIs" dxfId="12" priority="5" operator="between">
      <formula>75</formula>
      <formula>$E$112</formula>
    </cfRule>
    <cfRule type="cellIs" dxfId="11" priority="6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90" zoomScaleNormal="90" workbookViewId="0">
      <selection activeCell="C5" sqref="C5"/>
    </sheetView>
  </sheetViews>
  <sheetFormatPr defaultRowHeight="15" x14ac:dyDescent="0.25"/>
  <cols>
    <col min="1" max="1" width="5.7109375" style="208" customWidth="1"/>
    <col min="2" max="2" width="18.7109375" style="208" customWidth="1"/>
    <col min="3" max="3" width="32.140625" style="208" customWidth="1"/>
    <col min="4" max="5" width="9.7109375" style="208" customWidth="1"/>
    <col min="6" max="6" width="0" style="208" hidden="1" customWidth="1"/>
    <col min="7" max="7" width="6.7109375" style="208" customWidth="1"/>
    <col min="8" max="16384" width="9.140625" style="208"/>
  </cols>
  <sheetData>
    <row r="1" spans="1:9" x14ac:dyDescent="0.25">
      <c r="H1" s="362"/>
      <c r="I1" s="120" t="s">
        <v>98</v>
      </c>
    </row>
    <row r="2" spans="1:9" ht="15.75" x14ac:dyDescent="0.25">
      <c r="B2" s="1290" t="s">
        <v>86</v>
      </c>
      <c r="C2" s="1290"/>
      <c r="D2" s="207"/>
      <c r="E2" s="194">
        <v>2021</v>
      </c>
      <c r="H2" s="361"/>
      <c r="I2" s="120" t="s">
        <v>99</v>
      </c>
    </row>
    <row r="3" spans="1:9" x14ac:dyDescent="0.25">
      <c r="H3" s="322"/>
      <c r="I3" s="120" t="s">
        <v>100</v>
      </c>
    </row>
    <row r="4" spans="1:9" ht="15.75" thickBot="1" x14ac:dyDescent="0.3">
      <c r="H4" s="121"/>
      <c r="I4" s="120" t="s">
        <v>101</v>
      </c>
    </row>
    <row r="5" spans="1:9" ht="30" customHeight="1" thickBot="1" x14ac:dyDescent="0.3">
      <c r="A5" s="193" t="s">
        <v>49</v>
      </c>
      <c r="B5" s="195" t="s">
        <v>48</v>
      </c>
      <c r="C5" s="195" t="s">
        <v>84</v>
      </c>
      <c r="D5" s="195" t="s">
        <v>77</v>
      </c>
      <c r="E5" s="244" t="s">
        <v>133</v>
      </c>
    </row>
    <row r="6" spans="1:9" ht="15" customHeight="1" thickBot="1" x14ac:dyDescent="0.3">
      <c r="A6" s="197"/>
      <c r="B6" s="68"/>
      <c r="C6" s="198" t="s">
        <v>115</v>
      </c>
      <c r="D6" s="198">
        <f>SUM(D7:D40)</f>
        <v>59</v>
      </c>
      <c r="E6" s="239">
        <f>AVERAGE(E7:E40)</f>
        <v>67.854411764705887</v>
      </c>
    </row>
    <row r="7" spans="1:9" ht="15" customHeight="1" x14ac:dyDescent="0.25">
      <c r="A7" s="150">
        <v>1</v>
      </c>
      <c r="B7" s="234" t="s">
        <v>28</v>
      </c>
      <c r="C7" s="234" t="s">
        <v>68</v>
      </c>
      <c r="D7" s="24">
        <v>2</v>
      </c>
      <c r="E7" s="25">
        <v>96</v>
      </c>
      <c r="F7" s="208">
        <f>E7*D7</f>
        <v>192</v>
      </c>
    </row>
    <row r="8" spans="1:9" ht="15" customHeight="1" x14ac:dyDescent="0.25">
      <c r="A8" s="132">
        <v>2</v>
      </c>
      <c r="B8" s="227" t="s">
        <v>33</v>
      </c>
      <c r="C8" s="22" t="s">
        <v>136</v>
      </c>
      <c r="D8" s="21">
        <v>1</v>
      </c>
      <c r="E8" s="26">
        <v>92</v>
      </c>
      <c r="F8" s="208">
        <f>E8*D8</f>
        <v>92</v>
      </c>
    </row>
    <row r="9" spans="1:9" ht="15" customHeight="1" x14ac:dyDescent="0.25">
      <c r="A9" s="132">
        <v>3</v>
      </c>
      <c r="B9" s="142" t="s">
        <v>28</v>
      </c>
      <c r="C9" s="715" t="s">
        <v>30</v>
      </c>
      <c r="D9" s="31">
        <v>3</v>
      </c>
      <c r="E9" s="32">
        <v>92</v>
      </c>
    </row>
    <row r="10" spans="1:9" ht="15" customHeight="1" x14ac:dyDescent="0.25">
      <c r="A10" s="132">
        <v>4</v>
      </c>
      <c r="B10" s="539" t="s">
        <v>28</v>
      </c>
      <c r="C10" s="238" t="s">
        <v>131</v>
      </c>
      <c r="D10" s="21">
        <v>1</v>
      </c>
      <c r="E10" s="26">
        <v>92</v>
      </c>
      <c r="F10" s="208">
        <f>E10*D10</f>
        <v>92</v>
      </c>
    </row>
    <row r="11" spans="1:9" ht="15" customHeight="1" x14ac:dyDescent="0.25">
      <c r="A11" s="132">
        <v>5</v>
      </c>
      <c r="B11" s="227" t="s">
        <v>33</v>
      </c>
      <c r="C11" s="1130" t="s">
        <v>169</v>
      </c>
      <c r="D11" s="1000">
        <v>1</v>
      </c>
      <c r="E11" s="540">
        <v>87</v>
      </c>
    </row>
    <row r="12" spans="1:9" ht="15" customHeight="1" x14ac:dyDescent="0.25">
      <c r="A12" s="132">
        <v>6</v>
      </c>
      <c r="B12" s="138" t="s">
        <v>47</v>
      </c>
      <c r="C12" s="1129" t="s">
        <v>58</v>
      </c>
      <c r="D12" s="553">
        <v>1</v>
      </c>
      <c r="E12" s="554">
        <v>87</v>
      </c>
    </row>
    <row r="13" spans="1:9" ht="15" customHeight="1" x14ac:dyDescent="0.25">
      <c r="A13" s="132">
        <v>7</v>
      </c>
      <c r="B13" s="142" t="s">
        <v>0</v>
      </c>
      <c r="C13" s="536" t="s">
        <v>156</v>
      </c>
      <c r="D13" s="21">
        <v>2</v>
      </c>
      <c r="E13" s="26">
        <v>82.5</v>
      </c>
    </row>
    <row r="14" spans="1:9" ht="15" customHeight="1" x14ac:dyDescent="0.25">
      <c r="A14" s="132">
        <v>8</v>
      </c>
      <c r="B14" s="142" t="s">
        <v>23</v>
      </c>
      <c r="C14" s="536" t="s">
        <v>93</v>
      </c>
      <c r="D14" s="21">
        <v>5</v>
      </c>
      <c r="E14" s="26">
        <v>78</v>
      </c>
    </row>
    <row r="15" spans="1:9" ht="15" customHeight="1" x14ac:dyDescent="0.25">
      <c r="A15" s="132">
        <v>9</v>
      </c>
      <c r="B15" s="142" t="s">
        <v>40</v>
      </c>
      <c r="C15" s="522" t="s">
        <v>46</v>
      </c>
      <c r="D15" s="21">
        <v>1</v>
      </c>
      <c r="E15" s="26">
        <v>74</v>
      </c>
      <c r="F15" s="208">
        <f>E15*D15</f>
        <v>74</v>
      </c>
    </row>
    <row r="16" spans="1:9" ht="15" customHeight="1" thickBot="1" x14ac:dyDescent="0.3">
      <c r="A16" s="161">
        <v>10</v>
      </c>
      <c r="B16" s="165" t="s">
        <v>2</v>
      </c>
      <c r="C16" s="732" t="s">
        <v>132</v>
      </c>
      <c r="D16" s="230">
        <v>1</v>
      </c>
      <c r="E16" s="231">
        <v>74</v>
      </c>
      <c r="F16" s="208">
        <f>E16*D16</f>
        <v>74</v>
      </c>
    </row>
    <row r="17" spans="1:6" ht="15" customHeight="1" x14ac:dyDescent="0.25">
      <c r="A17" s="150">
        <v>11</v>
      </c>
      <c r="B17" s="157" t="s">
        <v>2</v>
      </c>
      <c r="C17" s="1014" t="s">
        <v>185</v>
      </c>
      <c r="D17" s="541">
        <v>1</v>
      </c>
      <c r="E17" s="542">
        <v>69</v>
      </c>
      <c r="F17" s="208">
        <f>E17*D17</f>
        <v>69</v>
      </c>
    </row>
    <row r="18" spans="1:6" ht="15" customHeight="1" x14ac:dyDescent="0.25">
      <c r="A18" s="132">
        <v>12</v>
      </c>
      <c r="B18" s="539" t="s">
        <v>33</v>
      </c>
      <c r="C18" s="522" t="s">
        <v>57</v>
      </c>
      <c r="D18" s="533">
        <v>1</v>
      </c>
      <c r="E18" s="534">
        <v>68</v>
      </c>
      <c r="F18" s="208">
        <f>E18*D18</f>
        <v>68</v>
      </c>
    </row>
    <row r="19" spans="1:6" ht="15" customHeight="1" x14ac:dyDescent="0.25">
      <c r="A19" s="132">
        <v>13</v>
      </c>
      <c r="B19" s="142" t="s">
        <v>23</v>
      </c>
      <c r="C19" s="1009" t="s">
        <v>173</v>
      </c>
      <c r="D19" s="553">
        <v>1</v>
      </c>
      <c r="E19" s="554">
        <v>68</v>
      </c>
      <c r="F19" s="208">
        <f>E19*D19</f>
        <v>68</v>
      </c>
    </row>
    <row r="20" spans="1:6" ht="15" customHeight="1" x14ac:dyDescent="0.25">
      <c r="A20" s="132">
        <v>14</v>
      </c>
      <c r="B20" s="227" t="s">
        <v>23</v>
      </c>
      <c r="C20" s="233" t="s">
        <v>174</v>
      </c>
      <c r="D20" s="21">
        <v>1</v>
      </c>
      <c r="E20" s="26">
        <v>67</v>
      </c>
    </row>
    <row r="21" spans="1:6" ht="15" customHeight="1" x14ac:dyDescent="0.25">
      <c r="A21" s="132">
        <v>15</v>
      </c>
      <c r="B21" s="138" t="s">
        <v>47</v>
      </c>
      <c r="C21" s="550" t="s">
        <v>59</v>
      </c>
      <c r="D21" s="28">
        <v>1</v>
      </c>
      <c r="E21" s="26">
        <v>67</v>
      </c>
      <c r="F21" s="208" t="e">
        <f>#REF!*#REF!</f>
        <v>#REF!</v>
      </c>
    </row>
    <row r="22" spans="1:6" ht="15" customHeight="1" x14ac:dyDescent="0.25">
      <c r="A22" s="132">
        <v>16</v>
      </c>
      <c r="B22" s="538" t="s">
        <v>47</v>
      </c>
      <c r="C22" s="545" t="s">
        <v>163</v>
      </c>
      <c r="D22" s="235">
        <v>2</v>
      </c>
      <c r="E22" s="241">
        <v>66</v>
      </c>
    </row>
    <row r="23" spans="1:6" ht="15" customHeight="1" x14ac:dyDescent="0.25">
      <c r="A23" s="132">
        <v>17</v>
      </c>
      <c r="B23" s="138" t="s">
        <v>47</v>
      </c>
      <c r="C23" s="528" t="s">
        <v>62</v>
      </c>
      <c r="D23" s="21">
        <v>4</v>
      </c>
      <c r="E23" s="554">
        <v>65.75</v>
      </c>
      <c r="F23" s="208">
        <f>E24*D24</f>
        <v>131</v>
      </c>
    </row>
    <row r="24" spans="1:6" ht="15" customHeight="1" x14ac:dyDescent="0.25">
      <c r="A24" s="132">
        <v>18</v>
      </c>
      <c r="B24" s="142" t="s">
        <v>0</v>
      </c>
      <c r="C24" s="536" t="s">
        <v>166</v>
      </c>
      <c r="D24" s="21">
        <v>2</v>
      </c>
      <c r="E24" s="26">
        <v>65.5</v>
      </c>
      <c r="F24" s="208">
        <f>E21*D21</f>
        <v>67</v>
      </c>
    </row>
    <row r="25" spans="1:6" ht="15" customHeight="1" x14ac:dyDescent="0.25">
      <c r="A25" s="132">
        <v>19</v>
      </c>
      <c r="B25" s="142" t="s">
        <v>40</v>
      </c>
      <c r="C25" s="521" t="s">
        <v>167</v>
      </c>
      <c r="D25" s="21">
        <v>2</v>
      </c>
      <c r="E25" s="26">
        <v>64</v>
      </c>
      <c r="F25" s="208">
        <f>E25*D25</f>
        <v>128</v>
      </c>
    </row>
    <row r="26" spans="1:6" ht="15" customHeight="1" thickBot="1" x14ac:dyDescent="0.3">
      <c r="A26" s="161">
        <v>20</v>
      </c>
      <c r="B26" s="165" t="s">
        <v>2</v>
      </c>
      <c r="C26" s="732" t="s">
        <v>14</v>
      </c>
      <c r="D26" s="230">
        <v>1</v>
      </c>
      <c r="E26" s="231">
        <v>64</v>
      </c>
      <c r="F26" s="208">
        <f>E26*D26</f>
        <v>64</v>
      </c>
    </row>
    <row r="27" spans="1:6" ht="15" customHeight="1" x14ac:dyDescent="0.25">
      <c r="A27" s="150">
        <v>21</v>
      </c>
      <c r="B27" s="157" t="s">
        <v>2</v>
      </c>
      <c r="C27" s="517" t="s">
        <v>142</v>
      </c>
      <c r="D27" s="541">
        <v>1</v>
      </c>
      <c r="E27" s="542">
        <v>62</v>
      </c>
      <c r="F27" s="208">
        <f>E27*D27</f>
        <v>62</v>
      </c>
    </row>
    <row r="28" spans="1:6" ht="15" customHeight="1" x14ac:dyDescent="0.25">
      <c r="A28" s="132">
        <v>22</v>
      </c>
      <c r="B28" s="539" t="s">
        <v>2</v>
      </c>
      <c r="C28" s="536" t="s">
        <v>178</v>
      </c>
      <c r="D28" s="21">
        <v>1</v>
      </c>
      <c r="E28" s="26">
        <v>61</v>
      </c>
      <c r="F28" s="208">
        <f>E28*D28</f>
        <v>61</v>
      </c>
    </row>
    <row r="29" spans="1:6" ht="15" customHeight="1" x14ac:dyDescent="0.25">
      <c r="A29" s="132">
        <v>23</v>
      </c>
      <c r="B29" s="142" t="s">
        <v>2</v>
      </c>
      <c r="C29" s="940" t="s">
        <v>180</v>
      </c>
      <c r="D29" s="28">
        <v>1</v>
      </c>
      <c r="E29" s="29">
        <v>61</v>
      </c>
    </row>
    <row r="30" spans="1:6" ht="15" customHeight="1" x14ac:dyDescent="0.25">
      <c r="A30" s="132">
        <v>24</v>
      </c>
      <c r="B30" s="142" t="s">
        <v>28</v>
      </c>
      <c r="C30" s="233" t="s">
        <v>172</v>
      </c>
      <c r="D30" s="21">
        <v>1</v>
      </c>
      <c r="E30" s="26">
        <v>61</v>
      </c>
      <c r="F30" s="208">
        <f>E30*D30</f>
        <v>61</v>
      </c>
    </row>
    <row r="31" spans="1:6" ht="15" customHeight="1" x14ac:dyDescent="0.25">
      <c r="A31" s="132">
        <v>25</v>
      </c>
      <c r="B31" s="142" t="s">
        <v>2</v>
      </c>
      <c r="C31" s="536" t="s">
        <v>176</v>
      </c>
      <c r="D31" s="21">
        <v>2</v>
      </c>
      <c r="E31" s="26">
        <v>60.5</v>
      </c>
      <c r="F31" s="208">
        <f>E31*D31</f>
        <v>121</v>
      </c>
    </row>
    <row r="32" spans="1:6" ht="15" customHeight="1" x14ac:dyDescent="0.25">
      <c r="A32" s="132">
        <v>26</v>
      </c>
      <c r="B32" s="142" t="s">
        <v>2</v>
      </c>
      <c r="C32" s="227" t="s">
        <v>177</v>
      </c>
      <c r="D32" s="21">
        <v>2</v>
      </c>
      <c r="E32" s="26">
        <v>60</v>
      </c>
      <c r="F32" s="208">
        <f>E32*D32</f>
        <v>120</v>
      </c>
    </row>
    <row r="33" spans="1:6" ht="15" customHeight="1" x14ac:dyDescent="0.25">
      <c r="A33" s="132">
        <v>27</v>
      </c>
      <c r="B33" s="138" t="s">
        <v>40</v>
      </c>
      <c r="C33" s="23" t="s">
        <v>151</v>
      </c>
      <c r="D33" s="21">
        <v>4</v>
      </c>
      <c r="E33" s="26">
        <v>54.5</v>
      </c>
      <c r="F33" s="208">
        <f>E33*D33</f>
        <v>218</v>
      </c>
    </row>
    <row r="34" spans="1:6" ht="15" customHeight="1" x14ac:dyDescent="0.25">
      <c r="A34" s="132">
        <v>28</v>
      </c>
      <c r="B34" s="538" t="s">
        <v>40</v>
      </c>
      <c r="C34" s="522" t="s">
        <v>168</v>
      </c>
      <c r="D34" s="533">
        <v>2</v>
      </c>
      <c r="E34" s="534">
        <v>54</v>
      </c>
      <c r="F34" s="208" t="e">
        <f>#REF!*#REF!</f>
        <v>#REF!</v>
      </c>
    </row>
    <row r="35" spans="1:6" ht="15" customHeight="1" x14ac:dyDescent="0.25">
      <c r="A35" s="132">
        <v>29</v>
      </c>
      <c r="B35" s="142" t="s">
        <v>2</v>
      </c>
      <c r="C35" s="536" t="s">
        <v>183</v>
      </c>
      <c r="D35" s="21">
        <v>2</v>
      </c>
      <c r="E35" s="26">
        <v>53.5</v>
      </c>
    </row>
    <row r="36" spans="1:6" ht="15" customHeight="1" thickBot="1" x14ac:dyDescent="0.3">
      <c r="A36" s="161">
        <v>30</v>
      </c>
      <c r="B36" s="162" t="s">
        <v>40</v>
      </c>
      <c r="C36" s="1010" t="s">
        <v>150</v>
      </c>
      <c r="D36" s="230">
        <v>1</v>
      </c>
      <c r="E36" s="231">
        <v>53</v>
      </c>
      <c r="F36" s="208">
        <f>E36*D36</f>
        <v>53</v>
      </c>
    </row>
    <row r="37" spans="1:6" ht="15" customHeight="1" x14ac:dyDescent="0.25">
      <c r="A37" s="150">
        <v>31</v>
      </c>
      <c r="B37" s="1013" t="s">
        <v>33</v>
      </c>
      <c r="C37" s="544" t="s">
        <v>171</v>
      </c>
      <c r="D37" s="1015">
        <v>2</v>
      </c>
      <c r="E37" s="1016">
        <v>53</v>
      </c>
      <c r="F37" s="208">
        <f>E37*D37</f>
        <v>106</v>
      </c>
    </row>
    <row r="38" spans="1:6" ht="15" customHeight="1" x14ac:dyDescent="0.25">
      <c r="A38" s="132">
        <v>32</v>
      </c>
      <c r="B38" s="142" t="s">
        <v>0</v>
      </c>
      <c r="C38" s="536" t="s">
        <v>79</v>
      </c>
      <c r="D38" s="21">
        <v>4</v>
      </c>
      <c r="E38" s="26">
        <v>52.8</v>
      </c>
      <c r="F38" s="208">
        <f>E38*D38</f>
        <v>211.2</v>
      </c>
    </row>
    <row r="39" spans="1:6" ht="15" customHeight="1" x14ac:dyDescent="0.25">
      <c r="A39" s="132">
        <v>33</v>
      </c>
      <c r="B39" s="142" t="s">
        <v>2</v>
      </c>
      <c r="C39" s="536" t="s">
        <v>184</v>
      </c>
      <c r="D39" s="21">
        <v>1</v>
      </c>
      <c r="E39" s="26">
        <v>52</v>
      </c>
      <c r="F39" s="208">
        <f>E39*D39</f>
        <v>52</v>
      </c>
    </row>
    <row r="40" spans="1:6" ht="15" customHeight="1" x14ac:dyDescent="0.25">
      <c r="A40" s="1011">
        <v>34</v>
      </c>
      <c r="B40" s="149" t="s">
        <v>2</v>
      </c>
      <c r="C40" s="1012" t="s">
        <v>179</v>
      </c>
      <c r="D40" s="31">
        <v>1</v>
      </c>
      <c r="E40" s="32">
        <v>50</v>
      </c>
      <c r="F40" s="208">
        <f>E40*D40</f>
        <v>50</v>
      </c>
    </row>
    <row r="41" spans="1:6" s="512" customFormat="1" ht="15" customHeight="1" x14ac:dyDescent="0.25">
      <c r="A41" s="278">
        <v>35</v>
      </c>
      <c r="B41" s="142" t="s">
        <v>2</v>
      </c>
      <c r="C41" s="536" t="s">
        <v>13</v>
      </c>
      <c r="D41" s="21">
        <v>2</v>
      </c>
      <c r="E41" s="26">
        <v>48</v>
      </c>
    </row>
    <row r="42" spans="1:6" s="512" customFormat="1" ht="15" customHeight="1" x14ac:dyDescent="0.25">
      <c r="A42" s="278">
        <v>36</v>
      </c>
      <c r="B42" s="142" t="s">
        <v>2</v>
      </c>
      <c r="C42" s="536" t="s">
        <v>157</v>
      </c>
      <c r="D42" s="21">
        <v>4</v>
      </c>
      <c r="E42" s="26">
        <v>47</v>
      </c>
    </row>
    <row r="43" spans="1:6" s="512" customFormat="1" ht="15" customHeight="1" x14ac:dyDescent="0.25">
      <c r="A43" s="278">
        <v>37</v>
      </c>
      <c r="B43" s="142" t="s">
        <v>28</v>
      </c>
      <c r="C43" s="227" t="s">
        <v>67</v>
      </c>
      <c r="D43" s="21">
        <v>3</v>
      </c>
      <c r="E43" s="26">
        <v>45</v>
      </c>
    </row>
    <row r="44" spans="1:6" s="512" customFormat="1" ht="15" customHeight="1" x14ac:dyDescent="0.25">
      <c r="A44" s="278">
        <v>38</v>
      </c>
      <c r="B44" s="158" t="s">
        <v>47</v>
      </c>
      <c r="C44" s="22" t="s">
        <v>162</v>
      </c>
      <c r="D44" s="21">
        <v>6</v>
      </c>
      <c r="E44" s="26">
        <v>45</v>
      </c>
    </row>
    <row r="45" spans="1:6" s="512" customFormat="1" ht="15" customHeight="1" x14ac:dyDescent="0.25">
      <c r="A45" s="278">
        <v>39</v>
      </c>
      <c r="B45" s="142" t="s">
        <v>2</v>
      </c>
      <c r="C45" s="233" t="s">
        <v>22</v>
      </c>
      <c r="D45" s="21">
        <v>1</v>
      </c>
      <c r="E45" s="26">
        <v>45</v>
      </c>
    </row>
    <row r="46" spans="1:6" s="512" customFormat="1" ht="15" customHeight="1" thickBot="1" x14ac:dyDescent="0.3">
      <c r="A46" s="292">
        <v>40</v>
      </c>
      <c r="B46" s="165" t="s">
        <v>2</v>
      </c>
      <c r="C46" s="732" t="s">
        <v>144</v>
      </c>
      <c r="D46" s="230">
        <v>1</v>
      </c>
      <c r="E46" s="231">
        <v>44</v>
      </c>
    </row>
    <row r="47" spans="1:6" s="512" customFormat="1" ht="15" customHeight="1" x14ac:dyDescent="0.25">
      <c r="A47" s="150">
        <v>41</v>
      </c>
      <c r="B47" s="157" t="s">
        <v>2</v>
      </c>
      <c r="C47" s="517" t="s">
        <v>182</v>
      </c>
      <c r="D47" s="24">
        <v>1</v>
      </c>
      <c r="E47" s="25">
        <v>43</v>
      </c>
    </row>
    <row r="48" spans="1:6" s="512" customFormat="1" ht="15" customHeight="1" x14ac:dyDescent="0.25">
      <c r="A48" s="278">
        <v>42</v>
      </c>
      <c r="B48" s="142" t="s">
        <v>2</v>
      </c>
      <c r="C48" s="536" t="s">
        <v>3</v>
      </c>
      <c r="D48" s="21">
        <v>1</v>
      </c>
      <c r="E48" s="26">
        <v>41</v>
      </c>
    </row>
    <row r="49" spans="1:5" s="512" customFormat="1" ht="15" customHeight="1" x14ac:dyDescent="0.25">
      <c r="A49" s="278">
        <v>43</v>
      </c>
      <c r="B49" s="142" t="s">
        <v>0</v>
      </c>
      <c r="C49" s="536" t="s">
        <v>165</v>
      </c>
      <c r="D49" s="21">
        <v>1</v>
      </c>
      <c r="E49" s="26">
        <v>41</v>
      </c>
    </row>
    <row r="50" spans="1:5" s="512" customFormat="1" ht="15" customHeight="1" x14ac:dyDescent="0.25">
      <c r="A50" s="278">
        <v>44</v>
      </c>
      <c r="B50" s="227" t="s">
        <v>33</v>
      </c>
      <c r="C50" s="227" t="s">
        <v>170</v>
      </c>
      <c r="D50" s="21">
        <v>1</v>
      </c>
      <c r="E50" s="26">
        <v>41</v>
      </c>
    </row>
    <row r="51" spans="1:5" s="512" customFormat="1" ht="15" customHeight="1" x14ac:dyDescent="0.25">
      <c r="A51" s="278">
        <v>45</v>
      </c>
      <c r="B51" s="142" t="s">
        <v>2</v>
      </c>
      <c r="C51" s="536" t="s">
        <v>145</v>
      </c>
      <c r="D51" s="21">
        <v>3</v>
      </c>
      <c r="E51" s="26">
        <v>40.5</v>
      </c>
    </row>
    <row r="52" spans="1:5" s="512" customFormat="1" ht="15" customHeight="1" x14ac:dyDescent="0.25">
      <c r="A52" s="278">
        <v>46</v>
      </c>
      <c r="B52" s="142" t="s">
        <v>28</v>
      </c>
      <c r="C52" s="22" t="s">
        <v>80</v>
      </c>
      <c r="D52" s="21">
        <v>1</v>
      </c>
      <c r="E52" s="26">
        <v>39</v>
      </c>
    </row>
    <row r="53" spans="1:5" s="512" customFormat="1" ht="15" customHeight="1" x14ac:dyDescent="0.25">
      <c r="A53" s="278">
        <v>47</v>
      </c>
      <c r="B53" s="539" t="s">
        <v>47</v>
      </c>
      <c r="C53" s="545" t="s">
        <v>118</v>
      </c>
      <c r="D53" s="235">
        <v>1</v>
      </c>
      <c r="E53" s="241">
        <v>37</v>
      </c>
    </row>
    <row r="54" spans="1:5" s="512" customFormat="1" ht="15" customHeight="1" x14ac:dyDescent="0.25">
      <c r="A54" s="278">
        <v>48</v>
      </c>
      <c r="B54" s="142" t="s">
        <v>2</v>
      </c>
      <c r="C54" s="536" t="s">
        <v>186</v>
      </c>
      <c r="D54" s="21">
        <v>8</v>
      </c>
      <c r="E54" s="26">
        <v>34.299999999999997</v>
      </c>
    </row>
    <row r="55" spans="1:5" s="512" customFormat="1" ht="15" customHeight="1" x14ac:dyDescent="0.25">
      <c r="A55" s="278">
        <v>49</v>
      </c>
      <c r="B55" s="539" t="s">
        <v>33</v>
      </c>
      <c r="C55" s="227" t="s">
        <v>56</v>
      </c>
      <c r="D55" s="21">
        <v>1</v>
      </c>
      <c r="E55" s="27">
        <v>34</v>
      </c>
    </row>
    <row r="56" spans="1:5" s="512" customFormat="1" ht="15" customHeight="1" thickBot="1" x14ac:dyDescent="0.3">
      <c r="A56" s="292">
        <v>50</v>
      </c>
      <c r="B56" s="162" t="s">
        <v>2</v>
      </c>
      <c r="C56" s="1199" t="s">
        <v>10</v>
      </c>
      <c r="D56" s="230">
        <v>1</v>
      </c>
      <c r="E56" s="231">
        <v>31</v>
      </c>
    </row>
    <row r="57" spans="1:5" s="512" customFormat="1" ht="15" customHeight="1" x14ac:dyDescent="0.25">
      <c r="A57" s="132">
        <v>51</v>
      </c>
      <c r="B57" s="137" t="s">
        <v>23</v>
      </c>
      <c r="C57" s="939" t="s">
        <v>175</v>
      </c>
      <c r="D57" s="28">
        <v>5</v>
      </c>
      <c r="E57" s="29">
        <v>28.4</v>
      </c>
    </row>
    <row r="58" spans="1:5" s="512" customFormat="1" ht="15" customHeight="1" x14ac:dyDescent="0.25">
      <c r="A58" s="278">
        <v>52</v>
      </c>
      <c r="B58" s="142" t="s">
        <v>28</v>
      </c>
      <c r="C58" s="233" t="s">
        <v>29</v>
      </c>
      <c r="D58" s="21">
        <v>2</v>
      </c>
      <c r="E58" s="26">
        <v>25.5</v>
      </c>
    </row>
    <row r="59" spans="1:5" s="512" customFormat="1" ht="15" customHeight="1" thickBot="1" x14ac:dyDescent="0.3">
      <c r="A59" s="292">
        <v>53</v>
      </c>
      <c r="B59" s="165" t="s">
        <v>2</v>
      </c>
      <c r="C59" s="732" t="s">
        <v>181</v>
      </c>
      <c r="D59" s="230">
        <v>1</v>
      </c>
      <c r="E59" s="231">
        <v>14</v>
      </c>
    </row>
    <row r="60" spans="1:5" ht="15" customHeight="1" x14ac:dyDescent="0.25">
      <c r="A60" s="240"/>
      <c r="B60" s="10"/>
      <c r="C60" s="10"/>
      <c r="D60" s="6" t="s">
        <v>75</v>
      </c>
      <c r="E60" s="245">
        <f>AVERAGE(E7:E59)</f>
        <v>57.183962264150949</v>
      </c>
    </row>
    <row r="61" spans="1:5" x14ac:dyDescent="0.25">
      <c r="A61" s="240"/>
      <c r="B61" s="10"/>
      <c r="C61" s="10"/>
      <c r="D61" s="9" t="s">
        <v>135</v>
      </c>
      <c r="E61" s="246">
        <v>59.7</v>
      </c>
    </row>
    <row r="62" spans="1:5" x14ac:dyDescent="0.25">
      <c r="A62" s="240"/>
      <c r="B62" s="10"/>
      <c r="C62" s="10"/>
      <c r="D62" s="10"/>
      <c r="E62" s="11"/>
    </row>
    <row r="63" spans="1:5" x14ac:dyDescent="0.25">
      <c r="A63" s="240"/>
    </row>
    <row r="64" spans="1:5" x14ac:dyDescent="0.25">
      <c r="A64" s="240"/>
    </row>
    <row r="65" spans="1:1" x14ac:dyDescent="0.25">
      <c r="A65" s="240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</sheetData>
  <mergeCells count="1">
    <mergeCell ref="B2:C2"/>
  </mergeCells>
  <conditionalFormatting sqref="E6:E61">
    <cfRule type="cellIs" dxfId="10" priority="1748" stopIfTrue="1" operator="equal">
      <formula>$E$60</formula>
    </cfRule>
    <cfRule type="cellIs" dxfId="9" priority="1749" stopIfTrue="1" operator="lessThan">
      <formula>50</formula>
    </cfRule>
    <cfRule type="cellIs" dxfId="8" priority="1750" stopIfTrue="1" operator="between">
      <formula>$E$60</formula>
      <formula>50</formula>
    </cfRule>
    <cfRule type="cellIs" dxfId="7" priority="1751" stopIfTrue="1" operator="between">
      <formula>$E$60</formula>
      <formula>75</formula>
    </cfRule>
    <cfRule type="cellIs" dxfId="6" priority="1752" stopIfTrue="1" operator="greaterThanOrEqual">
      <formula>75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between" id="{9756648C-9D06-40A9-A650-E8494B864F22}">
            <xm:f>75</xm:f>
            <xm:f>'Рейтинг по сумме мест'!$T$112</xm:f>
            <x14:dxf>
              <fill>
                <patternFill>
                  <bgColor rgb="FFCCFF99"/>
                </patternFill>
              </fill>
            </x14:dxf>
          </x14:cfRule>
          <xm:sqref>K6:K101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" customWidth="1"/>
    <col min="3" max="3" width="31.7109375" customWidth="1"/>
    <col min="5" max="9" width="7.7109375" customWidth="1"/>
    <col min="10" max="10" width="8.7109375" customWidth="1"/>
    <col min="11" max="11" width="0" hidden="1" customWidth="1"/>
    <col min="12" max="12" width="6.7109375" customWidth="1"/>
  </cols>
  <sheetData>
    <row r="1" spans="1:14" x14ac:dyDescent="0.25">
      <c r="M1" s="218"/>
      <c r="N1" s="120" t="s">
        <v>98</v>
      </c>
    </row>
    <row r="2" spans="1:14" ht="15.75" x14ac:dyDescent="0.25">
      <c r="C2" s="1290" t="s">
        <v>86</v>
      </c>
      <c r="D2" s="1290"/>
      <c r="E2" s="207"/>
      <c r="F2" s="207"/>
      <c r="G2" s="207"/>
      <c r="J2" s="20">
        <v>2021</v>
      </c>
      <c r="M2" s="361"/>
      <c r="N2" s="120" t="s">
        <v>99</v>
      </c>
    </row>
    <row r="3" spans="1:14" ht="15.75" thickBot="1" x14ac:dyDescent="0.3">
      <c r="M3" s="322"/>
      <c r="N3" s="120" t="s">
        <v>100</v>
      </c>
    </row>
    <row r="4" spans="1:14" ht="16.5" customHeight="1" x14ac:dyDescent="0.25">
      <c r="A4" s="1273" t="s">
        <v>49</v>
      </c>
      <c r="B4" s="1309" t="s">
        <v>83</v>
      </c>
      <c r="C4" s="1309" t="s">
        <v>84</v>
      </c>
      <c r="D4" s="1311" t="s">
        <v>77</v>
      </c>
      <c r="E4" s="1315" t="s">
        <v>146</v>
      </c>
      <c r="F4" s="1316"/>
      <c r="G4" s="1316"/>
      <c r="H4" s="1316"/>
      <c r="I4" s="1317"/>
      <c r="J4" s="1305" t="s">
        <v>119</v>
      </c>
      <c r="M4" s="121"/>
      <c r="N4" s="120" t="s">
        <v>101</v>
      </c>
    </row>
    <row r="5" spans="1:14" ht="28.5" customHeight="1" thickBot="1" x14ac:dyDescent="0.3">
      <c r="A5" s="1274"/>
      <c r="B5" s="1310" t="s">
        <v>85</v>
      </c>
      <c r="C5" s="1310"/>
      <c r="D5" s="1312"/>
      <c r="E5" s="515" t="s">
        <v>82</v>
      </c>
      <c r="F5" s="515" t="s">
        <v>112</v>
      </c>
      <c r="G5" s="515" t="s">
        <v>147</v>
      </c>
      <c r="H5" s="514" t="s">
        <v>78</v>
      </c>
      <c r="I5" s="514">
        <v>100</v>
      </c>
      <c r="J5" s="1306"/>
    </row>
    <row r="6" spans="1:14" ht="15" customHeight="1" thickBot="1" x14ac:dyDescent="0.3">
      <c r="A6" s="197"/>
      <c r="B6" s="68"/>
      <c r="C6" s="198" t="s">
        <v>115</v>
      </c>
      <c r="D6" s="198">
        <f>D7+D14+D20+D27+D35+D40+D62</f>
        <v>103</v>
      </c>
      <c r="E6" s="198">
        <f>E7+E14+E20+E27+E35+E40+E62</f>
        <v>16</v>
      </c>
      <c r="F6" s="198">
        <f t="shared" ref="F6:I6" si="0">F7+F14+F20+F27+F35+F40+F62</f>
        <v>64</v>
      </c>
      <c r="G6" s="198">
        <f t="shared" si="0"/>
        <v>8</v>
      </c>
      <c r="H6" s="199">
        <f t="shared" si="0"/>
        <v>14</v>
      </c>
      <c r="I6" s="199">
        <f t="shared" si="0"/>
        <v>1</v>
      </c>
      <c r="J6" s="239">
        <v>59.7</v>
      </c>
    </row>
    <row r="7" spans="1:14" ht="15" customHeight="1" thickBot="1" x14ac:dyDescent="0.3">
      <c r="A7" s="197"/>
      <c r="B7" s="1313" t="s">
        <v>116</v>
      </c>
      <c r="C7" s="1314"/>
      <c r="D7" s="730">
        <f t="shared" ref="D7:I7" si="1">SUM(D8:D13)</f>
        <v>15</v>
      </c>
      <c r="E7" s="730">
        <f t="shared" si="1"/>
        <v>1</v>
      </c>
      <c r="F7" s="730">
        <f t="shared" si="1"/>
        <v>12</v>
      </c>
      <c r="G7" s="730">
        <f t="shared" si="1"/>
        <v>0</v>
      </c>
      <c r="H7" s="730">
        <f t="shared" si="1"/>
        <v>2</v>
      </c>
      <c r="I7" s="730">
        <f t="shared" si="1"/>
        <v>0</v>
      </c>
      <c r="J7" s="731">
        <f>AVERAGE(J8:J13)</f>
        <v>61.291666666666664</v>
      </c>
    </row>
    <row r="8" spans="1:14" ht="15" customHeight="1" x14ac:dyDescent="0.25">
      <c r="A8" s="13">
        <v>1</v>
      </c>
      <c r="B8" s="214">
        <v>10002</v>
      </c>
      <c r="C8" s="992" t="s">
        <v>162</v>
      </c>
      <c r="D8" s="28">
        <v>6</v>
      </c>
      <c r="E8" s="28">
        <v>1</v>
      </c>
      <c r="F8" s="28">
        <v>5</v>
      </c>
      <c r="G8" s="998" t="s">
        <v>164</v>
      </c>
      <c r="H8" s="998" t="s">
        <v>164</v>
      </c>
      <c r="I8" s="998" t="s">
        <v>164</v>
      </c>
      <c r="J8" s="29">
        <v>45</v>
      </c>
      <c r="K8">
        <f>J8*D8</f>
        <v>270</v>
      </c>
    </row>
    <row r="9" spans="1:14" s="512" customFormat="1" ht="15" customHeight="1" x14ac:dyDescent="0.25">
      <c r="A9" s="201">
        <v>2</v>
      </c>
      <c r="B9" s="991">
        <v>10090</v>
      </c>
      <c r="C9" s="993" t="s">
        <v>62</v>
      </c>
      <c r="D9" s="553">
        <v>4</v>
      </c>
      <c r="E9" s="996" t="s">
        <v>164</v>
      </c>
      <c r="F9" s="553">
        <v>3</v>
      </c>
      <c r="G9" s="553"/>
      <c r="H9" s="553">
        <v>1</v>
      </c>
      <c r="I9" s="553"/>
      <c r="J9" s="554">
        <v>65.75</v>
      </c>
    </row>
    <row r="10" spans="1:14" s="512" customFormat="1" ht="15" customHeight="1" x14ac:dyDescent="0.25">
      <c r="A10" s="16">
        <v>3</v>
      </c>
      <c r="B10" s="212">
        <v>10004</v>
      </c>
      <c r="C10" s="994" t="s">
        <v>58</v>
      </c>
      <c r="D10" s="21">
        <v>1</v>
      </c>
      <c r="E10" s="21"/>
      <c r="F10" s="997" t="s">
        <v>164</v>
      </c>
      <c r="G10" s="21"/>
      <c r="H10" s="21">
        <v>1</v>
      </c>
      <c r="I10" s="21"/>
      <c r="J10" s="26">
        <v>87</v>
      </c>
    </row>
    <row r="11" spans="1:14" s="512" customFormat="1" ht="15" customHeight="1" x14ac:dyDescent="0.25">
      <c r="A11" s="201">
        <v>4</v>
      </c>
      <c r="B11" s="991">
        <v>10001</v>
      </c>
      <c r="C11" s="993" t="s">
        <v>59</v>
      </c>
      <c r="D11" s="553">
        <v>1</v>
      </c>
      <c r="E11" s="553"/>
      <c r="F11" s="553">
        <v>1</v>
      </c>
      <c r="G11" s="553"/>
      <c r="H11" s="996" t="s">
        <v>164</v>
      </c>
      <c r="I11" s="553"/>
      <c r="J11" s="554">
        <v>67</v>
      </c>
    </row>
    <row r="12" spans="1:14" s="512" customFormat="1" ht="15" customHeight="1" x14ac:dyDescent="0.25">
      <c r="A12" s="30">
        <v>5</v>
      </c>
      <c r="B12" s="213">
        <v>10120</v>
      </c>
      <c r="C12" s="995" t="s">
        <v>163</v>
      </c>
      <c r="D12" s="31">
        <v>2</v>
      </c>
      <c r="E12" s="31"/>
      <c r="F12" s="31">
        <v>2</v>
      </c>
      <c r="G12" s="31"/>
      <c r="H12" s="31"/>
      <c r="I12" s="31"/>
      <c r="J12" s="32">
        <v>66</v>
      </c>
    </row>
    <row r="13" spans="1:14" ht="15" customHeight="1" thickBot="1" x14ac:dyDescent="0.3">
      <c r="A13" s="30">
        <v>6</v>
      </c>
      <c r="B13" s="213">
        <v>10860</v>
      </c>
      <c r="C13" s="995" t="s">
        <v>118</v>
      </c>
      <c r="D13" s="31">
        <v>1</v>
      </c>
      <c r="E13" s="31"/>
      <c r="F13" s="31">
        <v>1</v>
      </c>
      <c r="G13" s="31"/>
      <c r="H13" s="31"/>
      <c r="I13" s="31"/>
      <c r="J13" s="32">
        <v>37</v>
      </c>
    </row>
    <row r="14" spans="1:14" s="208" customFormat="1" ht="15" customHeight="1" thickBot="1" x14ac:dyDescent="0.3">
      <c r="A14" s="200"/>
      <c r="B14" s="216" t="s">
        <v>117</v>
      </c>
      <c r="C14" s="216"/>
      <c r="D14" s="203">
        <f t="shared" ref="D14:I14" si="2">SUM(D15:D19)</f>
        <v>10</v>
      </c>
      <c r="E14" s="203">
        <f t="shared" si="2"/>
        <v>0</v>
      </c>
      <c r="F14" s="203">
        <f t="shared" si="2"/>
        <v>7</v>
      </c>
      <c r="G14" s="203">
        <f t="shared" si="2"/>
        <v>2</v>
      </c>
      <c r="H14" s="203">
        <f t="shared" si="2"/>
        <v>1</v>
      </c>
      <c r="I14" s="203">
        <f t="shared" si="2"/>
        <v>0</v>
      </c>
      <c r="J14" s="204">
        <f>AVERAGE(J15:J19)</f>
        <v>59.9</v>
      </c>
    </row>
    <row r="15" spans="1:14" ht="15" customHeight="1" x14ac:dyDescent="0.25">
      <c r="A15" s="12">
        <v>1</v>
      </c>
      <c r="B15" s="523">
        <v>20060</v>
      </c>
      <c r="C15" s="524" t="s">
        <v>167</v>
      </c>
      <c r="D15" s="525">
        <v>2</v>
      </c>
      <c r="E15" s="525"/>
      <c r="F15" s="525">
        <v>2</v>
      </c>
      <c r="G15" s="525"/>
      <c r="H15" s="525"/>
      <c r="I15" s="525"/>
      <c r="J15" s="526">
        <v>64</v>
      </c>
    </row>
    <row r="16" spans="1:14" s="512" customFormat="1" ht="15" customHeight="1" x14ac:dyDescent="0.25">
      <c r="A16" s="13">
        <v>2</v>
      </c>
      <c r="B16" s="1004">
        <v>20400</v>
      </c>
      <c r="C16" s="1005" t="s">
        <v>46</v>
      </c>
      <c r="D16" s="1006">
        <v>1</v>
      </c>
      <c r="E16" s="1006"/>
      <c r="F16" s="1006"/>
      <c r="G16" s="1006">
        <v>1</v>
      </c>
      <c r="H16" s="1006"/>
      <c r="I16" s="1006"/>
      <c r="J16" s="1007">
        <v>74</v>
      </c>
    </row>
    <row r="17" spans="1:11" s="512" customFormat="1" ht="15" customHeight="1" x14ac:dyDescent="0.25">
      <c r="A17" s="13">
        <v>3</v>
      </c>
      <c r="B17" s="1004">
        <v>20460</v>
      </c>
      <c r="C17" s="1005" t="s">
        <v>151</v>
      </c>
      <c r="D17" s="1006">
        <v>4</v>
      </c>
      <c r="E17" s="1006"/>
      <c r="F17" s="1006">
        <v>3</v>
      </c>
      <c r="G17" s="1006"/>
      <c r="H17" s="1006">
        <v>1</v>
      </c>
      <c r="I17" s="1006"/>
      <c r="J17" s="1007">
        <v>54.5</v>
      </c>
    </row>
    <row r="18" spans="1:11" s="512" customFormat="1" ht="15" customHeight="1" x14ac:dyDescent="0.25">
      <c r="A18" s="13">
        <v>4</v>
      </c>
      <c r="B18" s="1004">
        <v>20550</v>
      </c>
      <c r="C18" s="1005" t="s">
        <v>150</v>
      </c>
      <c r="D18" s="1006">
        <v>1</v>
      </c>
      <c r="E18" s="1006"/>
      <c r="F18" s="1006">
        <v>1</v>
      </c>
      <c r="G18" s="1006"/>
      <c r="H18" s="1006"/>
      <c r="I18" s="1006"/>
      <c r="J18" s="1007">
        <v>53</v>
      </c>
    </row>
    <row r="19" spans="1:11" ht="15" customHeight="1" thickBot="1" x14ac:dyDescent="0.3">
      <c r="A19" s="16">
        <v>5</v>
      </c>
      <c r="B19" s="212">
        <v>20900</v>
      </c>
      <c r="C19" s="522" t="s">
        <v>168</v>
      </c>
      <c r="D19" s="21">
        <v>2</v>
      </c>
      <c r="E19" s="21"/>
      <c r="F19" s="21">
        <v>1</v>
      </c>
      <c r="G19" s="21">
        <v>1</v>
      </c>
      <c r="H19" s="21"/>
      <c r="I19" s="21"/>
      <c r="J19" s="26">
        <v>54</v>
      </c>
      <c r="K19">
        <f>J19*D19</f>
        <v>108</v>
      </c>
    </row>
    <row r="20" spans="1:11" ht="15" customHeight="1" thickBot="1" x14ac:dyDescent="0.3">
      <c r="A20" s="200"/>
      <c r="B20" s="203" t="s">
        <v>120</v>
      </c>
      <c r="C20" s="209"/>
      <c r="D20" s="203">
        <f t="shared" ref="D20:I20" si="3">SUM(D21:D26)</f>
        <v>7</v>
      </c>
      <c r="E20" s="203">
        <f t="shared" si="3"/>
        <v>1</v>
      </c>
      <c r="F20" s="203">
        <f t="shared" si="3"/>
        <v>4</v>
      </c>
      <c r="G20" s="203">
        <f t="shared" si="3"/>
        <v>0</v>
      </c>
      <c r="H20" s="203">
        <f t="shared" si="3"/>
        <v>2</v>
      </c>
      <c r="I20" s="203">
        <f t="shared" si="3"/>
        <v>0</v>
      </c>
      <c r="J20" s="204">
        <f>AVERAGE(J21:J26)</f>
        <v>62.5</v>
      </c>
    </row>
    <row r="21" spans="1:11" s="512" customFormat="1" ht="15" customHeight="1" x14ac:dyDescent="0.25">
      <c r="A21" s="16">
        <v>1</v>
      </c>
      <c r="B21" s="530">
        <v>30480</v>
      </c>
      <c r="C21" s="522" t="s">
        <v>136</v>
      </c>
      <c r="D21" s="533">
        <v>1</v>
      </c>
      <c r="E21" s="533"/>
      <c r="F21" s="533"/>
      <c r="G21" s="533"/>
      <c r="H21" s="533">
        <v>1</v>
      </c>
      <c r="I21" s="533"/>
      <c r="J21" s="534">
        <v>92</v>
      </c>
      <c r="K21" s="535"/>
    </row>
    <row r="22" spans="1:11" s="512" customFormat="1" ht="15" customHeight="1" x14ac:dyDescent="0.25">
      <c r="A22" s="201">
        <v>2</v>
      </c>
      <c r="B22" s="529">
        <v>30460</v>
      </c>
      <c r="C22" s="527" t="s">
        <v>57</v>
      </c>
      <c r="D22" s="531">
        <v>1</v>
      </c>
      <c r="E22" s="531"/>
      <c r="F22" s="531">
        <v>1</v>
      </c>
      <c r="G22" s="531"/>
      <c r="H22" s="531"/>
      <c r="I22" s="531"/>
      <c r="J22" s="532">
        <v>68</v>
      </c>
      <c r="K22" s="535"/>
    </row>
    <row r="23" spans="1:11" s="512" customFormat="1" ht="15" customHeight="1" x14ac:dyDescent="0.25">
      <c r="A23" s="16">
        <v>3</v>
      </c>
      <c r="B23" s="530">
        <v>30030</v>
      </c>
      <c r="C23" s="522" t="s">
        <v>169</v>
      </c>
      <c r="D23" s="533">
        <v>1</v>
      </c>
      <c r="E23" s="533"/>
      <c r="F23" s="533"/>
      <c r="G23" s="533"/>
      <c r="H23" s="533">
        <v>1</v>
      </c>
      <c r="I23" s="533"/>
      <c r="J23" s="534">
        <v>87</v>
      </c>
      <c r="K23" s="535"/>
    </row>
    <row r="24" spans="1:11" s="512" customFormat="1" ht="15" customHeight="1" x14ac:dyDescent="0.25">
      <c r="A24" s="201">
        <v>4</v>
      </c>
      <c r="B24" s="529">
        <v>31000</v>
      </c>
      <c r="C24" s="527" t="s">
        <v>56</v>
      </c>
      <c r="D24" s="531">
        <v>1</v>
      </c>
      <c r="E24" s="531">
        <v>1</v>
      </c>
      <c r="F24" s="531"/>
      <c r="G24" s="531"/>
      <c r="H24" s="531"/>
      <c r="I24" s="531"/>
      <c r="J24" s="532">
        <v>34</v>
      </c>
      <c r="K24" s="535"/>
    </row>
    <row r="25" spans="1:11" s="512" customFormat="1" ht="15" customHeight="1" x14ac:dyDescent="0.25">
      <c r="A25" s="16">
        <v>5</v>
      </c>
      <c r="B25" s="530">
        <v>30160</v>
      </c>
      <c r="C25" s="522" t="s">
        <v>170</v>
      </c>
      <c r="D25" s="533">
        <v>1</v>
      </c>
      <c r="E25" s="533"/>
      <c r="F25" s="533">
        <v>1</v>
      </c>
      <c r="G25" s="533"/>
      <c r="H25" s="533"/>
      <c r="I25" s="533"/>
      <c r="J25" s="534">
        <v>41</v>
      </c>
      <c r="K25" s="535"/>
    </row>
    <row r="26" spans="1:11" ht="15" customHeight="1" thickBot="1" x14ac:dyDescent="0.3">
      <c r="A26" s="30">
        <v>6</v>
      </c>
      <c r="B26" s="213">
        <v>30650</v>
      </c>
      <c r="C26" s="223" t="s">
        <v>171</v>
      </c>
      <c r="D26" s="31">
        <v>2</v>
      </c>
      <c r="E26" s="31"/>
      <c r="F26" s="31">
        <v>2</v>
      </c>
      <c r="G26" s="31"/>
      <c r="H26" s="31"/>
      <c r="I26" s="31"/>
      <c r="J26" s="205">
        <v>53</v>
      </c>
      <c r="K26">
        <f>J26*D26</f>
        <v>106</v>
      </c>
    </row>
    <row r="27" spans="1:11" ht="15" customHeight="1" thickBot="1" x14ac:dyDescent="0.3">
      <c r="A27" s="200"/>
      <c r="B27" s="203" t="s">
        <v>121</v>
      </c>
      <c r="C27" s="203"/>
      <c r="D27" s="203">
        <f>SUM(D28:D34)</f>
        <v>13</v>
      </c>
      <c r="E27" s="203">
        <f t="shared" ref="E27:I27" si="4">SUM(E28:E34)</f>
        <v>2</v>
      </c>
      <c r="F27" s="203">
        <f t="shared" si="4"/>
        <v>5</v>
      </c>
      <c r="G27" s="203">
        <f t="shared" si="4"/>
        <v>0</v>
      </c>
      <c r="H27" s="203">
        <f t="shared" si="4"/>
        <v>6</v>
      </c>
      <c r="I27" s="203">
        <f t="shared" si="4"/>
        <v>0</v>
      </c>
      <c r="J27" s="210">
        <f>AVERAGE(J28:J34)</f>
        <v>64.357142857142861</v>
      </c>
    </row>
    <row r="28" spans="1:11" s="512" customFormat="1" ht="15" customHeight="1" x14ac:dyDescent="0.25">
      <c r="A28" s="12">
        <v>1</v>
      </c>
      <c r="B28" s="718">
        <v>40010</v>
      </c>
      <c r="C28" s="717" t="s">
        <v>67</v>
      </c>
      <c r="D28" s="720">
        <v>3</v>
      </c>
      <c r="E28" s="716">
        <v>1</v>
      </c>
      <c r="F28" s="716">
        <v>2</v>
      </c>
      <c r="G28" s="716"/>
      <c r="H28" s="716"/>
      <c r="I28" s="716"/>
      <c r="J28" s="719">
        <v>45</v>
      </c>
    </row>
    <row r="29" spans="1:11" s="512" customFormat="1" ht="15" customHeight="1" x14ac:dyDescent="0.25">
      <c r="A29" s="13">
        <v>2</v>
      </c>
      <c r="B29" s="721">
        <v>40410</v>
      </c>
      <c r="C29" s="722" t="s">
        <v>68</v>
      </c>
      <c r="D29" s="723">
        <v>2</v>
      </c>
      <c r="E29" s="724"/>
      <c r="F29" s="724"/>
      <c r="G29" s="724"/>
      <c r="H29" s="724">
        <v>2</v>
      </c>
      <c r="I29" s="724"/>
      <c r="J29" s="725">
        <v>96</v>
      </c>
    </row>
    <row r="30" spans="1:11" s="208" customFormat="1" ht="15" customHeight="1" x14ac:dyDescent="0.25">
      <c r="A30" s="13">
        <v>3</v>
      </c>
      <c r="B30" s="212">
        <v>40011</v>
      </c>
      <c r="C30" s="22" t="s">
        <v>80</v>
      </c>
      <c r="D30" s="21">
        <v>1</v>
      </c>
      <c r="E30" s="21"/>
      <c r="F30" s="21">
        <v>1</v>
      </c>
      <c r="G30" s="21"/>
      <c r="H30" s="21"/>
      <c r="I30" s="21"/>
      <c r="J30" s="26">
        <v>39</v>
      </c>
    </row>
    <row r="31" spans="1:11" ht="15" customHeight="1" x14ac:dyDescent="0.25">
      <c r="A31" s="16">
        <v>4</v>
      </c>
      <c r="B31" s="215">
        <v>40100</v>
      </c>
      <c r="C31" s="225" t="s">
        <v>30</v>
      </c>
      <c r="D31" s="226">
        <v>3</v>
      </c>
      <c r="E31" s="226"/>
      <c r="F31" s="226"/>
      <c r="G31" s="226"/>
      <c r="H31" s="226">
        <v>3</v>
      </c>
      <c r="I31" s="226"/>
      <c r="J31" s="242">
        <v>92</v>
      </c>
      <c r="K31" t="e">
        <f>#REF!*#REF!</f>
        <v>#REF!</v>
      </c>
    </row>
    <row r="32" spans="1:11" ht="15" customHeight="1" x14ac:dyDescent="0.25">
      <c r="A32" s="16">
        <v>5</v>
      </c>
      <c r="B32" s="215">
        <v>40390</v>
      </c>
      <c r="C32" s="225" t="s">
        <v>172</v>
      </c>
      <c r="D32" s="226">
        <v>1</v>
      </c>
      <c r="E32" s="226"/>
      <c r="F32" s="226">
        <v>1</v>
      </c>
      <c r="G32" s="226"/>
      <c r="H32" s="226"/>
      <c r="I32" s="226"/>
      <c r="J32" s="242">
        <v>61</v>
      </c>
      <c r="K32" t="e">
        <f>#REF!*#REF!</f>
        <v>#REF!</v>
      </c>
    </row>
    <row r="33" spans="1:11" s="512" customFormat="1" ht="15" customHeight="1" x14ac:dyDescent="0.25">
      <c r="A33" s="16">
        <v>6</v>
      </c>
      <c r="B33" s="215">
        <v>40720</v>
      </c>
      <c r="C33" s="1008" t="s">
        <v>131</v>
      </c>
      <c r="D33" s="226">
        <v>1</v>
      </c>
      <c r="E33" s="226"/>
      <c r="F33" s="226"/>
      <c r="G33" s="226"/>
      <c r="H33" s="226">
        <v>1</v>
      </c>
      <c r="I33" s="226"/>
      <c r="J33" s="228">
        <v>92</v>
      </c>
    </row>
    <row r="34" spans="1:11" ht="15" customHeight="1" thickBot="1" x14ac:dyDescent="0.3">
      <c r="A34" s="16">
        <v>7</v>
      </c>
      <c r="B34" s="212">
        <v>40840</v>
      </c>
      <c r="C34" s="227" t="s">
        <v>29</v>
      </c>
      <c r="D34" s="21">
        <v>2</v>
      </c>
      <c r="E34" s="21">
        <v>1</v>
      </c>
      <c r="F34" s="21">
        <v>1</v>
      </c>
      <c r="G34" s="21"/>
      <c r="H34" s="21"/>
      <c r="I34" s="21"/>
      <c r="J34" s="26">
        <v>25.5</v>
      </c>
      <c r="K34">
        <f>J34*D34</f>
        <v>51</v>
      </c>
    </row>
    <row r="35" spans="1:11" ht="15" customHeight="1" thickBot="1" x14ac:dyDescent="0.3">
      <c r="A35" s="200"/>
      <c r="B35" s="203" t="s">
        <v>122</v>
      </c>
      <c r="C35" s="203"/>
      <c r="D35" s="203">
        <f t="shared" ref="D35:I35" si="5">SUM(D36:D39)</f>
        <v>12</v>
      </c>
      <c r="E35" s="203">
        <f t="shared" si="5"/>
        <v>4</v>
      </c>
      <c r="F35" s="203">
        <f t="shared" si="5"/>
        <v>5</v>
      </c>
      <c r="G35" s="203">
        <f t="shared" si="5"/>
        <v>0</v>
      </c>
      <c r="H35" s="203">
        <f t="shared" si="5"/>
        <v>3</v>
      </c>
      <c r="I35" s="203">
        <f t="shared" si="5"/>
        <v>0</v>
      </c>
      <c r="J35" s="204">
        <f>AVERAGE(J36:J39)</f>
        <v>60.35</v>
      </c>
    </row>
    <row r="36" spans="1:11" ht="15" customHeight="1" x14ac:dyDescent="0.25">
      <c r="A36" s="13">
        <v>1</v>
      </c>
      <c r="B36" s="214">
        <v>50003</v>
      </c>
      <c r="C36" s="33" t="s">
        <v>93</v>
      </c>
      <c r="D36" s="28">
        <v>5</v>
      </c>
      <c r="E36" s="28"/>
      <c r="F36" s="28">
        <v>2</v>
      </c>
      <c r="G36" s="28"/>
      <c r="H36" s="28">
        <v>3</v>
      </c>
      <c r="I36" s="28"/>
      <c r="J36" s="29">
        <v>78</v>
      </c>
      <c r="K36">
        <f>J36*D36</f>
        <v>390</v>
      </c>
    </row>
    <row r="37" spans="1:11" ht="15" customHeight="1" x14ac:dyDescent="0.25">
      <c r="A37" s="16">
        <v>2</v>
      </c>
      <c r="B37" s="212">
        <v>50170</v>
      </c>
      <c r="C37" s="994" t="s">
        <v>173</v>
      </c>
      <c r="D37" s="21">
        <v>1</v>
      </c>
      <c r="E37" s="21"/>
      <c r="F37" s="21">
        <v>1</v>
      </c>
      <c r="G37" s="21"/>
      <c r="H37" s="21"/>
      <c r="I37" s="21"/>
      <c r="J37" s="26">
        <v>68</v>
      </c>
      <c r="K37">
        <f>J37*D37</f>
        <v>68</v>
      </c>
    </row>
    <row r="38" spans="1:11" s="208" customFormat="1" ht="15" customHeight="1" x14ac:dyDescent="0.25">
      <c r="A38" s="30">
        <v>3</v>
      </c>
      <c r="B38" s="212">
        <v>50230</v>
      </c>
      <c r="C38" s="994" t="s">
        <v>174</v>
      </c>
      <c r="D38" s="21">
        <v>1</v>
      </c>
      <c r="E38" s="21"/>
      <c r="F38" s="21">
        <v>1</v>
      </c>
      <c r="G38" s="21"/>
      <c r="H38" s="21"/>
      <c r="I38" s="21"/>
      <c r="J38" s="26">
        <v>67</v>
      </c>
      <c r="K38" s="208">
        <f>J38*D38</f>
        <v>67</v>
      </c>
    </row>
    <row r="39" spans="1:11" ht="15" customHeight="1" thickBot="1" x14ac:dyDescent="0.3">
      <c r="A39" s="30">
        <v>4</v>
      </c>
      <c r="B39" s="213">
        <v>50930</v>
      </c>
      <c r="C39" s="995" t="s">
        <v>175</v>
      </c>
      <c r="D39" s="31">
        <v>5</v>
      </c>
      <c r="E39" s="31">
        <v>4</v>
      </c>
      <c r="F39" s="31">
        <v>1</v>
      </c>
      <c r="G39" s="31"/>
      <c r="H39" s="31"/>
      <c r="I39" s="31"/>
      <c r="J39" s="32">
        <v>28.4</v>
      </c>
      <c r="K39">
        <f>J39*D39</f>
        <v>142</v>
      </c>
    </row>
    <row r="40" spans="1:11" ht="15" customHeight="1" thickBot="1" x14ac:dyDescent="0.3">
      <c r="A40" s="200"/>
      <c r="B40" s="203" t="s">
        <v>123</v>
      </c>
      <c r="C40" s="203"/>
      <c r="D40" s="203">
        <f t="shared" ref="D40:I40" si="6">SUM(D41:D61)</f>
        <v>37</v>
      </c>
      <c r="E40" s="203">
        <f t="shared" si="6"/>
        <v>7</v>
      </c>
      <c r="F40" s="203">
        <f t="shared" si="6"/>
        <v>26</v>
      </c>
      <c r="G40" s="203">
        <f t="shared" si="6"/>
        <v>4</v>
      </c>
      <c r="H40" s="203">
        <f t="shared" si="6"/>
        <v>0</v>
      </c>
      <c r="I40" s="203">
        <f t="shared" si="6"/>
        <v>0</v>
      </c>
      <c r="J40" s="204">
        <f>AVERAGE(J41:J61)</f>
        <v>50.228571428571428</v>
      </c>
    </row>
    <row r="41" spans="1:11" ht="15" customHeight="1" x14ac:dyDescent="0.25">
      <c r="A41" s="12">
        <v>1</v>
      </c>
      <c r="B41" s="212">
        <v>60010</v>
      </c>
      <c r="C41" s="233" t="s">
        <v>176</v>
      </c>
      <c r="D41" s="21">
        <v>2</v>
      </c>
      <c r="E41" s="21"/>
      <c r="F41" s="21">
        <v>2</v>
      </c>
      <c r="G41" s="21"/>
      <c r="H41" s="21"/>
      <c r="I41" s="21"/>
      <c r="J41" s="26">
        <v>60.5</v>
      </c>
      <c r="K41">
        <f t="shared" ref="K41:K60" si="7">J41*D41</f>
        <v>121</v>
      </c>
    </row>
    <row r="42" spans="1:11" ht="15" customHeight="1" x14ac:dyDescent="0.25">
      <c r="A42" s="16">
        <v>2</v>
      </c>
      <c r="B42" s="212">
        <v>60070</v>
      </c>
      <c r="C42" s="729" t="s">
        <v>177</v>
      </c>
      <c r="D42" s="21">
        <v>2</v>
      </c>
      <c r="E42" s="21"/>
      <c r="F42" s="21">
        <v>2</v>
      </c>
      <c r="G42" s="21"/>
      <c r="H42" s="21"/>
      <c r="I42" s="21"/>
      <c r="J42" s="26">
        <v>60</v>
      </c>
      <c r="K42">
        <f t="shared" si="7"/>
        <v>120</v>
      </c>
    </row>
    <row r="43" spans="1:11" s="208" customFormat="1" ht="15" customHeight="1" x14ac:dyDescent="0.25">
      <c r="A43" s="16">
        <v>3</v>
      </c>
      <c r="B43" s="212">
        <v>60180</v>
      </c>
      <c r="C43" s="536" t="s">
        <v>10</v>
      </c>
      <c r="D43" s="21">
        <v>1</v>
      </c>
      <c r="E43" s="21">
        <v>1</v>
      </c>
      <c r="F43" s="21"/>
      <c r="G43" s="21"/>
      <c r="H43" s="21"/>
      <c r="I43" s="21"/>
      <c r="J43" s="26">
        <v>31</v>
      </c>
      <c r="K43" s="208">
        <f t="shared" si="7"/>
        <v>31</v>
      </c>
    </row>
    <row r="44" spans="1:11" ht="15" customHeight="1" x14ac:dyDescent="0.25">
      <c r="A44" s="16">
        <v>4</v>
      </c>
      <c r="B44" s="212">
        <v>60240</v>
      </c>
      <c r="C44" s="233" t="s">
        <v>178</v>
      </c>
      <c r="D44" s="21">
        <v>1</v>
      </c>
      <c r="E44" s="21"/>
      <c r="F44" s="21"/>
      <c r="G44" s="21">
        <v>1</v>
      </c>
      <c r="H44" s="21"/>
      <c r="I44" s="21"/>
      <c r="J44" s="26">
        <v>61</v>
      </c>
      <c r="K44">
        <f t="shared" si="7"/>
        <v>61</v>
      </c>
    </row>
    <row r="45" spans="1:11" ht="15" customHeight="1" x14ac:dyDescent="0.25">
      <c r="A45" s="16">
        <v>5</v>
      </c>
      <c r="B45" s="212">
        <v>60560</v>
      </c>
      <c r="C45" s="233" t="s">
        <v>22</v>
      </c>
      <c r="D45" s="21">
        <v>1</v>
      </c>
      <c r="E45" s="21"/>
      <c r="F45" s="21">
        <v>1</v>
      </c>
      <c r="G45" s="21"/>
      <c r="H45" s="21"/>
      <c r="I45" s="21"/>
      <c r="J45" s="26">
        <v>45</v>
      </c>
      <c r="K45">
        <f t="shared" si="7"/>
        <v>45</v>
      </c>
    </row>
    <row r="46" spans="1:11" ht="15" customHeight="1" x14ac:dyDescent="0.25">
      <c r="A46" s="16">
        <v>6</v>
      </c>
      <c r="B46" s="212">
        <v>60660</v>
      </c>
      <c r="C46" s="536" t="s">
        <v>179</v>
      </c>
      <c r="D46" s="21">
        <v>1</v>
      </c>
      <c r="E46" s="21"/>
      <c r="F46" s="21">
        <v>1</v>
      </c>
      <c r="G46" s="21"/>
      <c r="H46" s="21"/>
      <c r="I46" s="21"/>
      <c r="J46" s="26">
        <v>50</v>
      </c>
      <c r="K46">
        <f t="shared" si="7"/>
        <v>50</v>
      </c>
    </row>
    <row r="47" spans="1:11" s="512" customFormat="1" ht="15" customHeight="1" x14ac:dyDescent="0.25">
      <c r="A47" s="16">
        <v>7</v>
      </c>
      <c r="B47" s="212">
        <v>60850</v>
      </c>
      <c r="C47" s="536" t="s">
        <v>180</v>
      </c>
      <c r="D47" s="21">
        <v>1</v>
      </c>
      <c r="E47" s="21"/>
      <c r="F47" s="21">
        <v>1</v>
      </c>
      <c r="G47" s="21"/>
      <c r="H47" s="21"/>
      <c r="I47" s="21"/>
      <c r="J47" s="26">
        <v>61</v>
      </c>
    </row>
    <row r="48" spans="1:11" s="512" customFormat="1" ht="15" customHeight="1" x14ac:dyDescent="0.25">
      <c r="A48" s="16">
        <v>8</v>
      </c>
      <c r="B48" s="212">
        <v>61150</v>
      </c>
      <c r="C48" s="536" t="s">
        <v>181</v>
      </c>
      <c r="D48" s="21">
        <v>1</v>
      </c>
      <c r="E48" s="21">
        <v>1</v>
      </c>
      <c r="F48" s="21"/>
      <c r="G48" s="21"/>
      <c r="H48" s="21"/>
      <c r="I48" s="21"/>
      <c r="J48" s="26">
        <v>14</v>
      </c>
    </row>
    <row r="49" spans="1:11" s="512" customFormat="1" ht="15" customHeight="1" x14ac:dyDescent="0.25">
      <c r="A49" s="16">
        <v>9</v>
      </c>
      <c r="B49" s="212">
        <v>61210</v>
      </c>
      <c r="C49" s="536" t="s">
        <v>182</v>
      </c>
      <c r="D49" s="21">
        <v>1</v>
      </c>
      <c r="E49" s="21"/>
      <c r="F49" s="21">
        <v>1</v>
      </c>
      <c r="G49" s="21"/>
      <c r="H49" s="21"/>
      <c r="I49" s="21"/>
      <c r="J49" s="26">
        <v>43</v>
      </c>
    </row>
    <row r="50" spans="1:11" s="512" customFormat="1" ht="15" customHeight="1" x14ac:dyDescent="0.25">
      <c r="A50" s="16">
        <v>10</v>
      </c>
      <c r="B50" s="212">
        <v>61290</v>
      </c>
      <c r="C50" s="536" t="s">
        <v>13</v>
      </c>
      <c r="D50" s="21">
        <v>2</v>
      </c>
      <c r="E50" s="21">
        <v>1</v>
      </c>
      <c r="F50" s="21">
        <v>1</v>
      </c>
      <c r="G50" s="21"/>
      <c r="H50" s="21"/>
      <c r="I50" s="21"/>
      <c r="J50" s="26">
        <v>48</v>
      </c>
    </row>
    <row r="51" spans="1:11" s="512" customFormat="1" ht="15" customHeight="1" x14ac:dyDescent="0.25">
      <c r="A51" s="16">
        <v>11</v>
      </c>
      <c r="B51" s="212">
        <v>61340</v>
      </c>
      <c r="C51" s="536" t="s">
        <v>157</v>
      </c>
      <c r="D51" s="21">
        <v>4</v>
      </c>
      <c r="E51" s="21">
        <v>1</v>
      </c>
      <c r="F51" s="21">
        <v>3</v>
      </c>
      <c r="G51" s="21"/>
      <c r="H51" s="21"/>
      <c r="I51" s="21"/>
      <c r="J51" s="26">
        <v>47</v>
      </c>
    </row>
    <row r="52" spans="1:11" s="512" customFormat="1" ht="15" customHeight="1" x14ac:dyDescent="0.25">
      <c r="A52" s="16">
        <v>12</v>
      </c>
      <c r="B52" s="212">
        <v>61390</v>
      </c>
      <c r="C52" s="536" t="s">
        <v>183</v>
      </c>
      <c r="D52" s="21">
        <v>2</v>
      </c>
      <c r="E52" s="21"/>
      <c r="F52" s="21">
        <v>2</v>
      </c>
      <c r="G52" s="21"/>
      <c r="H52" s="21"/>
      <c r="I52" s="21"/>
      <c r="J52" s="26">
        <v>53.5</v>
      </c>
    </row>
    <row r="53" spans="1:11" s="512" customFormat="1" ht="15" customHeight="1" x14ac:dyDescent="0.25">
      <c r="A53" s="16">
        <v>13</v>
      </c>
      <c r="B53" s="212">
        <v>61430</v>
      </c>
      <c r="C53" s="536" t="s">
        <v>145</v>
      </c>
      <c r="D53" s="21">
        <v>3</v>
      </c>
      <c r="E53" s="21"/>
      <c r="F53" s="21">
        <v>3</v>
      </c>
      <c r="G53" s="21"/>
      <c r="H53" s="21"/>
      <c r="I53" s="21"/>
      <c r="J53" s="26">
        <v>40.5</v>
      </c>
    </row>
    <row r="54" spans="1:11" s="512" customFormat="1" ht="15" customHeight="1" x14ac:dyDescent="0.25">
      <c r="A54" s="16">
        <v>14</v>
      </c>
      <c r="B54" s="212">
        <v>61440</v>
      </c>
      <c r="C54" s="536" t="s">
        <v>184</v>
      </c>
      <c r="D54" s="21">
        <v>1</v>
      </c>
      <c r="E54" s="21"/>
      <c r="F54" s="21">
        <v>1</v>
      </c>
      <c r="G54" s="21"/>
      <c r="H54" s="21"/>
      <c r="I54" s="21"/>
      <c r="J54" s="26">
        <v>52</v>
      </c>
    </row>
    <row r="55" spans="1:11" s="512" customFormat="1" ht="15" customHeight="1" x14ac:dyDescent="0.25">
      <c r="A55" s="16">
        <v>15</v>
      </c>
      <c r="B55" s="212">
        <v>61450</v>
      </c>
      <c r="C55" s="536" t="s">
        <v>144</v>
      </c>
      <c r="D55" s="21">
        <v>1</v>
      </c>
      <c r="E55" s="21"/>
      <c r="F55" s="21">
        <v>1</v>
      </c>
      <c r="G55" s="21"/>
      <c r="H55" s="21"/>
      <c r="I55" s="21"/>
      <c r="J55" s="26">
        <v>44</v>
      </c>
    </row>
    <row r="56" spans="1:11" s="512" customFormat="1" ht="15" customHeight="1" x14ac:dyDescent="0.25">
      <c r="A56" s="16">
        <v>16</v>
      </c>
      <c r="B56" s="212">
        <v>61470</v>
      </c>
      <c r="C56" s="536" t="s">
        <v>3</v>
      </c>
      <c r="D56" s="21">
        <v>1</v>
      </c>
      <c r="E56" s="21"/>
      <c r="F56" s="21">
        <v>1</v>
      </c>
      <c r="G56" s="21"/>
      <c r="H56" s="21"/>
      <c r="I56" s="21"/>
      <c r="J56" s="26">
        <v>41</v>
      </c>
    </row>
    <row r="57" spans="1:11" ht="15" customHeight="1" x14ac:dyDescent="0.25">
      <c r="A57" s="16">
        <v>17</v>
      </c>
      <c r="B57" s="212">
        <v>61500</v>
      </c>
      <c r="C57" s="536" t="s">
        <v>142</v>
      </c>
      <c r="D57" s="21">
        <v>1</v>
      </c>
      <c r="E57" s="21"/>
      <c r="F57" s="21"/>
      <c r="G57" s="21">
        <v>1</v>
      </c>
      <c r="H57" s="21"/>
      <c r="I57" s="21"/>
      <c r="J57" s="26">
        <v>62</v>
      </c>
      <c r="K57">
        <f t="shared" si="7"/>
        <v>62</v>
      </c>
    </row>
    <row r="58" spans="1:11" ht="15" customHeight="1" x14ac:dyDescent="0.25">
      <c r="A58" s="16">
        <v>18</v>
      </c>
      <c r="B58" s="212">
        <v>61510</v>
      </c>
      <c r="C58" s="233" t="s">
        <v>14</v>
      </c>
      <c r="D58" s="21">
        <v>1</v>
      </c>
      <c r="E58" s="21"/>
      <c r="F58" s="21">
        <v>1</v>
      </c>
      <c r="G58" s="21"/>
      <c r="H58" s="21"/>
      <c r="I58" s="21"/>
      <c r="J58" s="26">
        <v>64</v>
      </c>
      <c r="K58">
        <f t="shared" si="7"/>
        <v>64</v>
      </c>
    </row>
    <row r="59" spans="1:11" s="208" customFormat="1" ht="15" customHeight="1" x14ac:dyDescent="0.25">
      <c r="A59" s="16">
        <v>19</v>
      </c>
      <c r="B59" s="212">
        <v>61520</v>
      </c>
      <c r="C59" s="374" t="s">
        <v>132</v>
      </c>
      <c r="D59" s="21">
        <v>1</v>
      </c>
      <c r="E59" s="21"/>
      <c r="F59" s="21"/>
      <c r="G59" s="21">
        <v>1</v>
      </c>
      <c r="H59" s="21"/>
      <c r="I59" s="21"/>
      <c r="J59" s="26">
        <v>74</v>
      </c>
      <c r="K59" s="208">
        <f t="shared" si="7"/>
        <v>74</v>
      </c>
    </row>
    <row r="60" spans="1:11" ht="15" customHeight="1" x14ac:dyDescent="0.25">
      <c r="A60" s="16">
        <v>20</v>
      </c>
      <c r="B60" s="212">
        <v>61540</v>
      </c>
      <c r="C60" s="233" t="s">
        <v>185</v>
      </c>
      <c r="D60" s="21">
        <v>1</v>
      </c>
      <c r="E60" s="21"/>
      <c r="F60" s="21"/>
      <c r="G60" s="21">
        <v>1</v>
      </c>
      <c r="H60" s="21"/>
      <c r="I60" s="21"/>
      <c r="J60" s="26">
        <v>69</v>
      </c>
      <c r="K60">
        <f t="shared" si="7"/>
        <v>69</v>
      </c>
    </row>
    <row r="61" spans="1:11" s="512" customFormat="1" ht="15" customHeight="1" thickBot="1" x14ac:dyDescent="0.3">
      <c r="A61" s="16">
        <v>21</v>
      </c>
      <c r="B61" s="213">
        <v>61560</v>
      </c>
      <c r="C61" s="715" t="s">
        <v>186</v>
      </c>
      <c r="D61" s="31">
        <v>8</v>
      </c>
      <c r="E61" s="31">
        <v>3</v>
      </c>
      <c r="F61" s="31">
        <v>5</v>
      </c>
      <c r="G61" s="31"/>
      <c r="H61" s="31"/>
      <c r="I61" s="31"/>
      <c r="J61" s="32">
        <v>34.299999999999997</v>
      </c>
    </row>
    <row r="62" spans="1:11" ht="15" customHeight="1" thickBot="1" x14ac:dyDescent="0.3">
      <c r="A62" s="200"/>
      <c r="B62" s="203" t="s">
        <v>124</v>
      </c>
      <c r="C62" s="211"/>
      <c r="D62" s="203">
        <f t="shared" ref="D62:I62" si="8">SUM(D63:D66)</f>
        <v>9</v>
      </c>
      <c r="E62" s="203">
        <f t="shared" si="8"/>
        <v>1</v>
      </c>
      <c r="F62" s="203">
        <f t="shared" si="8"/>
        <v>5</v>
      </c>
      <c r="G62" s="203">
        <f t="shared" si="8"/>
        <v>2</v>
      </c>
      <c r="H62" s="203">
        <f t="shared" si="8"/>
        <v>0</v>
      </c>
      <c r="I62" s="203">
        <f t="shared" si="8"/>
        <v>1</v>
      </c>
      <c r="J62" s="204">
        <f>AVERAGE(J63:J66)</f>
        <v>60.45</v>
      </c>
    </row>
    <row r="63" spans="1:11" s="512" customFormat="1" ht="15" customHeight="1" x14ac:dyDescent="0.25">
      <c r="A63" s="12">
        <v>1</v>
      </c>
      <c r="B63" s="518">
        <v>70020</v>
      </c>
      <c r="C63" s="1001" t="s">
        <v>166</v>
      </c>
      <c r="D63" s="519">
        <v>2</v>
      </c>
      <c r="E63" s="519"/>
      <c r="F63" s="519">
        <v>1</v>
      </c>
      <c r="G63" s="519">
        <v>1</v>
      </c>
      <c r="H63" s="519"/>
      <c r="I63" s="519"/>
      <c r="J63" s="520">
        <v>65.5</v>
      </c>
    </row>
    <row r="64" spans="1:11" s="512" customFormat="1" ht="15" customHeight="1" x14ac:dyDescent="0.25">
      <c r="A64" s="13">
        <v>2</v>
      </c>
      <c r="B64" s="999">
        <v>70110</v>
      </c>
      <c r="C64" s="1002" t="s">
        <v>79</v>
      </c>
      <c r="D64" s="1000">
        <v>4</v>
      </c>
      <c r="E64" s="1000">
        <v>1</v>
      </c>
      <c r="F64" s="1000">
        <v>2</v>
      </c>
      <c r="G64" s="1000">
        <v>1</v>
      </c>
      <c r="H64" s="1000"/>
      <c r="I64" s="1000"/>
      <c r="J64" s="540">
        <v>52.8</v>
      </c>
    </row>
    <row r="65" spans="1:13" s="512" customFormat="1" ht="15" customHeight="1" x14ac:dyDescent="0.25">
      <c r="A65" s="13">
        <v>3</v>
      </c>
      <c r="B65" s="999">
        <v>70021</v>
      </c>
      <c r="C65" s="1002" t="s">
        <v>156</v>
      </c>
      <c r="D65" s="1000">
        <v>2</v>
      </c>
      <c r="E65" s="1000"/>
      <c r="F65" s="1000">
        <v>1</v>
      </c>
      <c r="G65" s="1000"/>
      <c r="H65" s="1000"/>
      <c r="I65" s="1000">
        <v>1</v>
      </c>
      <c r="J65" s="540">
        <v>82.5</v>
      </c>
    </row>
    <row r="66" spans="1:13" s="512" customFormat="1" ht="15" customHeight="1" thickBot="1" x14ac:dyDescent="0.3">
      <c r="A66" s="727">
        <v>4</v>
      </c>
      <c r="B66" s="728">
        <v>10890</v>
      </c>
      <c r="C66" s="1003" t="s">
        <v>165</v>
      </c>
      <c r="D66" s="230">
        <v>1</v>
      </c>
      <c r="E66" s="230"/>
      <c r="F66" s="230">
        <v>1</v>
      </c>
      <c r="G66" s="230"/>
      <c r="H66" s="230"/>
      <c r="I66" s="230"/>
      <c r="J66" s="231">
        <v>41</v>
      </c>
    </row>
    <row r="67" spans="1:13" x14ac:dyDescent="0.25">
      <c r="A67" s="15"/>
      <c r="B67" s="10"/>
      <c r="C67" s="10"/>
      <c r="D67" s="1307" t="s">
        <v>134</v>
      </c>
      <c r="E67" s="1307"/>
      <c r="F67" s="1307"/>
      <c r="G67" s="1307"/>
      <c r="H67" s="1307"/>
      <c r="I67" s="1308"/>
      <c r="J67" s="726">
        <f>AVERAGE(J8:J13,J15:J19,J21:J26,J28:J34,J36:J39,J41:J61,J63:J66)</f>
        <v>57.183962264150949</v>
      </c>
    </row>
    <row r="68" spans="1:13" x14ac:dyDescent="0.25">
      <c r="A68" s="15"/>
      <c r="B68" s="10"/>
      <c r="C68" s="10"/>
      <c r="D68" s="10"/>
      <c r="E68" s="10"/>
      <c r="F68" s="10"/>
      <c r="G68" s="10"/>
      <c r="H68" s="10"/>
      <c r="I68" s="10"/>
      <c r="J68" s="11"/>
    </row>
    <row r="69" spans="1:13" x14ac:dyDescent="0.25">
      <c r="A69" s="15"/>
      <c r="B69" s="10"/>
      <c r="C69" s="10"/>
      <c r="D69" s="10"/>
      <c r="E69" s="10"/>
      <c r="F69" s="10"/>
      <c r="G69" s="10"/>
      <c r="H69" s="10"/>
      <c r="I69" s="10"/>
      <c r="J69" s="11"/>
    </row>
    <row r="70" spans="1:13" x14ac:dyDescent="0.25">
      <c r="A70" s="15"/>
      <c r="M70" s="1"/>
    </row>
    <row r="71" spans="1:13" x14ac:dyDescent="0.25">
      <c r="A71" s="15"/>
    </row>
    <row r="72" spans="1:13" x14ac:dyDescent="0.25">
      <c r="A72" s="15"/>
    </row>
    <row r="73" spans="1:13" x14ac:dyDescent="0.25">
      <c r="A73" s="15"/>
    </row>
    <row r="74" spans="1:13" x14ac:dyDescent="0.25">
      <c r="A74" s="15"/>
    </row>
    <row r="75" spans="1:13" x14ac:dyDescent="0.25">
      <c r="A75" s="15"/>
    </row>
    <row r="76" spans="1:13" x14ac:dyDescent="0.25">
      <c r="A76" s="15"/>
    </row>
    <row r="77" spans="1:13" x14ac:dyDescent="0.25">
      <c r="A77" s="15"/>
    </row>
    <row r="78" spans="1:13" x14ac:dyDescent="0.25">
      <c r="A78" s="15"/>
    </row>
    <row r="79" spans="1:13" x14ac:dyDescent="0.25">
      <c r="A79" s="15"/>
    </row>
    <row r="80" spans="1:13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</sheetData>
  <mergeCells count="9">
    <mergeCell ref="C2:D2"/>
    <mergeCell ref="J4:J5"/>
    <mergeCell ref="A4:A5"/>
    <mergeCell ref="D67:I67"/>
    <mergeCell ref="B4:B5"/>
    <mergeCell ref="C4:C5"/>
    <mergeCell ref="D4:D5"/>
    <mergeCell ref="B7:C7"/>
    <mergeCell ref="E4:I4"/>
  </mergeCells>
  <conditionalFormatting sqref="J6:J67">
    <cfRule type="cellIs" dxfId="4" priority="1731" stopIfTrue="1" operator="equal">
      <formula>$J$67</formula>
    </cfRule>
    <cfRule type="cellIs" dxfId="3" priority="1732" stopIfTrue="1" operator="lessThan">
      <formula>50</formula>
    </cfRule>
    <cfRule type="cellIs" dxfId="2" priority="1733" stopIfTrue="1" operator="between">
      <formula>$J$67</formula>
      <formula>50</formula>
    </cfRule>
    <cfRule type="cellIs" dxfId="1" priority="1734" stopIfTrue="1" operator="between">
      <formula>$J$67</formula>
      <formula>75</formula>
    </cfRule>
    <cfRule type="cellIs" dxfId="0" priority="173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Географ-11 диаграмма по районам</vt:lpstr>
      <vt:lpstr>Географ-11 диаграмма</vt:lpstr>
      <vt:lpstr>Рейтинги 2021 - 2015</vt:lpstr>
      <vt:lpstr>Рейтинг по сумме мест</vt:lpstr>
      <vt:lpstr>География-11 2021 Итоги</vt:lpstr>
      <vt:lpstr>География-11 2021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2021-09-17T03:40:32Z</dcterms:modified>
</cp:coreProperties>
</file>