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-30" windowWidth="20160" windowHeight="7935" tabRatio="551"/>
  </bookViews>
  <sheets>
    <sheet name="Химия-9 диаграмма по районам" sheetId="22" r:id="rId1"/>
    <sheet name="Химия-9 диаграмма" sheetId="18" r:id="rId2"/>
    <sheet name="Рейтинги 2019 - 2015" sheetId="17" r:id="rId3"/>
    <sheet name="Рейтинг по сумме мест" sheetId="21" r:id="rId4"/>
    <sheet name="Химия-9 2019 Итоги" sheetId="20" r:id="rId5"/>
    <sheet name="Химия-9 2019 расклад" sheetId="16" r:id="rId6"/>
  </sheets>
  <definedNames>
    <definedName name="_xlnm._FilterDatabase" localSheetId="0" hidden="1">'Химия-9 диаграмма по районам'!#REF!</definedName>
  </definedNames>
  <calcPr calcId="145621" calcOnSave="0"/>
</workbook>
</file>

<file path=xl/calcChain.xml><?xml version="1.0" encoding="utf-8"?>
<calcChain xmlns="http://schemas.openxmlformats.org/spreadsheetml/2006/main">
  <c r="E4" i="22" l="1"/>
  <c r="M4" i="22"/>
  <c r="T4" i="22"/>
  <c r="P4" i="22"/>
  <c r="L4" i="22"/>
  <c r="H4" i="22"/>
  <c r="D4" i="22"/>
  <c r="D129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T15" i="22"/>
  <c r="S15" i="22"/>
  <c r="P15" i="22"/>
  <c r="O15" i="22"/>
  <c r="L15" i="22"/>
  <c r="K15" i="22"/>
  <c r="H15" i="22"/>
  <c r="G15" i="22"/>
  <c r="D15" i="22"/>
  <c r="C15" i="22"/>
  <c r="W128" i="22"/>
  <c r="W127" i="22"/>
  <c r="W126" i="22"/>
  <c r="W125" i="22"/>
  <c r="W124" i="22"/>
  <c r="W123" i="22"/>
  <c r="W122" i="22"/>
  <c r="W121" i="22"/>
  <c r="W120" i="22"/>
  <c r="W119" i="22"/>
  <c r="W117" i="22"/>
  <c r="W116" i="22"/>
  <c r="W115" i="22"/>
  <c r="W114" i="22"/>
  <c r="W113" i="22"/>
  <c r="W112" i="22"/>
  <c r="W111" i="22"/>
  <c r="W110" i="22"/>
  <c r="W109" i="22"/>
  <c r="W108" i="22"/>
  <c r="W107" i="22"/>
  <c r="W106" i="22"/>
  <c r="W105" i="22"/>
  <c r="W104" i="22"/>
  <c r="W103" i="22"/>
  <c r="W102" i="22"/>
  <c r="W101" i="22"/>
  <c r="W100" i="22"/>
  <c r="W99" i="22"/>
  <c r="W98" i="22"/>
  <c r="W97" i="22"/>
  <c r="W96" i="22"/>
  <c r="W95" i="22"/>
  <c r="W94" i="22"/>
  <c r="W93" i="22"/>
  <c r="W92" i="22"/>
  <c r="W91" i="22"/>
  <c r="W90" i="22"/>
  <c r="W89" i="22"/>
  <c r="W88" i="22"/>
  <c r="W86" i="22"/>
  <c r="W85" i="22"/>
  <c r="W84" i="22"/>
  <c r="W83" i="22"/>
  <c r="W82" i="22"/>
  <c r="W81" i="22"/>
  <c r="W80" i="22"/>
  <c r="W79" i="22"/>
  <c r="W78" i="22"/>
  <c r="W77" i="22"/>
  <c r="W76" i="22"/>
  <c r="W75" i="22"/>
  <c r="W74" i="22"/>
  <c r="W73" i="22"/>
  <c r="W72" i="22"/>
  <c r="W71" i="22"/>
  <c r="W69" i="22"/>
  <c r="W68" i="22"/>
  <c r="W67" i="22"/>
  <c r="W66" i="22"/>
  <c r="W65" i="22"/>
  <c r="W64" i="22"/>
  <c r="W63" i="22"/>
  <c r="W62" i="22"/>
  <c r="W61" i="22"/>
  <c r="W60" i="22"/>
  <c r="W59" i="22"/>
  <c r="W58" i="22"/>
  <c r="W57" i="22"/>
  <c r="W56" i="22"/>
  <c r="W55" i="22"/>
  <c r="W54" i="22"/>
  <c r="W53" i="22"/>
  <c r="W52" i="22"/>
  <c r="W51" i="22"/>
  <c r="W49" i="22"/>
  <c r="W48" i="22"/>
  <c r="W47" i="22"/>
  <c r="W46" i="22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14" i="22"/>
  <c r="W13" i="22"/>
  <c r="W12" i="22"/>
  <c r="W11" i="22"/>
  <c r="W10" i="22"/>
  <c r="W9" i="22"/>
  <c r="W8" i="22"/>
  <c r="W7" i="22"/>
  <c r="W5" i="22"/>
  <c r="D118" i="22"/>
  <c r="C118" i="22"/>
  <c r="D87" i="22"/>
  <c r="C87" i="22"/>
  <c r="D70" i="22"/>
  <c r="C70" i="22"/>
  <c r="D50" i="22"/>
  <c r="C50" i="22"/>
  <c r="D30" i="22"/>
  <c r="C30" i="22"/>
  <c r="D6" i="22"/>
  <c r="C6" i="22"/>
  <c r="C4" i="22"/>
  <c r="W128" i="18"/>
  <c r="W127" i="18"/>
  <c r="W126" i="18"/>
  <c r="W125" i="18"/>
  <c r="W124" i="18"/>
  <c r="W123" i="18"/>
  <c r="W122" i="18"/>
  <c r="W121" i="18"/>
  <c r="W120" i="18"/>
  <c r="W119" i="18"/>
  <c r="W117" i="18"/>
  <c r="W116" i="18"/>
  <c r="W115" i="18"/>
  <c r="W114" i="18"/>
  <c r="W113" i="18"/>
  <c r="W112" i="18"/>
  <c r="W111" i="18"/>
  <c r="W110" i="18"/>
  <c r="W109" i="18"/>
  <c r="W108" i="18"/>
  <c r="W107" i="18"/>
  <c r="W106" i="18"/>
  <c r="W105" i="18"/>
  <c r="W104" i="18"/>
  <c r="W103" i="18"/>
  <c r="W102" i="18"/>
  <c r="W101" i="18"/>
  <c r="W100" i="18"/>
  <c r="W99" i="18"/>
  <c r="W98" i="18"/>
  <c r="W97" i="18"/>
  <c r="W96" i="18"/>
  <c r="W95" i="18"/>
  <c r="W94" i="18"/>
  <c r="W93" i="18"/>
  <c r="W92" i="18"/>
  <c r="W91" i="18"/>
  <c r="W90" i="18"/>
  <c r="W89" i="18"/>
  <c r="W88" i="18"/>
  <c r="W86" i="18"/>
  <c r="W85" i="18"/>
  <c r="W84" i="18"/>
  <c r="W83" i="18"/>
  <c r="W82" i="18"/>
  <c r="W81" i="18"/>
  <c r="W80" i="18"/>
  <c r="W79" i="18"/>
  <c r="W78" i="18"/>
  <c r="W77" i="18"/>
  <c r="W76" i="18"/>
  <c r="W75" i="18"/>
  <c r="W74" i="18"/>
  <c r="W73" i="18"/>
  <c r="W72" i="18"/>
  <c r="W71" i="18"/>
  <c r="W69" i="18"/>
  <c r="W68" i="18"/>
  <c r="W67" i="18"/>
  <c r="W66" i="18"/>
  <c r="W65" i="18"/>
  <c r="W64" i="18"/>
  <c r="W63" i="18"/>
  <c r="W62" i="18"/>
  <c r="W61" i="18"/>
  <c r="W60" i="18"/>
  <c r="W59" i="18"/>
  <c r="W58" i="18"/>
  <c r="W57" i="18"/>
  <c r="W56" i="18"/>
  <c r="W55" i="18"/>
  <c r="W54" i="18"/>
  <c r="W53" i="18"/>
  <c r="W52" i="18"/>
  <c r="W51" i="18"/>
  <c r="W49" i="18"/>
  <c r="W48" i="18"/>
  <c r="W47" i="18"/>
  <c r="W46" i="18"/>
  <c r="W45" i="18"/>
  <c r="W44" i="18"/>
  <c r="W43" i="18"/>
  <c r="W42" i="18"/>
  <c r="W41" i="18"/>
  <c r="W40" i="18"/>
  <c r="W39" i="18"/>
  <c r="W38" i="18"/>
  <c r="W37" i="18"/>
  <c r="W36" i="18"/>
  <c r="W35" i="18"/>
  <c r="W34" i="18"/>
  <c r="W33" i="18"/>
  <c r="W32" i="18"/>
  <c r="W31" i="18"/>
  <c r="W29" i="18"/>
  <c r="W28" i="18"/>
  <c r="W27" i="18"/>
  <c r="W26" i="18"/>
  <c r="W25" i="18"/>
  <c r="W24" i="18"/>
  <c r="W23" i="18"/>
  <c r="W22" i="18"/>
  <c r="W21" i="18"/>
  <c r="W20" i="18"/>
  <c r="W19" i="18"/>
  <c r="W18" i="18"/>
  <c r="W17" i="18"/>
  <c r="W16" i="18"/>
  <c r="W14" i="18"/>
  <c r="W13" i="18"/>
  <c r="W12" i="18"/>
  <c r="W11" i="18"/>
  <c r="W10" i="18"/>
  <c r="W9" i="18"/>
  <c r="W8" i="18"/>
  <c r="W7" i="18"/>
  <c r="W5" i="18"/>
  <c r="D129" i="18"/>
  <c r="D118" i="18"/>
  <c r="C118" i="18"/>
  <c r="D87" i="18"/>
  <c r="C87" i="18"/>
  <c r="D70" i="18"/>
  <c r="C70" i="18"/>
  <c r="D50" i="18"/>
  <c r="C50" i="18"/>
  <c r="D30" i="18"/>
  <c r="C30" i="18"/>
  <c r="D15" i="18"/>
  <c r="C15" i="18"/>
  <c r="D6" i="18"/>
  <c r="C6" i="18"/>
  <c r="D4" i="18"/>
  <c r="C4" i="18"/>
  <c r="E123" i="21"/>
  <c r="H123" i="21"/>
  <c r="K123" i="21"/>
  <c r="N123" i="21"/>
  <c r="Q123" i="21"/>
  <c r="X107" i="21"/>
  <c r="X118" i="21"/>
  <c r="X115" i="21"/>
  <c r="X121" i="21"/>
  <c r="X119" i="21"/>
  <c r="X120" i="21"/>
  <c r="X112" i="21"/>
  <c r="X113" i="21"/>
  <c r="X117" i="21"/>
  <c r="X99" i="21"/>
  <c r="X116" i="21"/>
  <c r="X111" i="21"/>
  <c r="X109" i="21"/>
  <c r="X114" i="21"/>
  <c r="X89" i="21"/>
  <c r="X110" i="21"/>
  <c r="X106" i="21"/>
  <c r="X104" i="21"/>
  <c r="X108" i="21"/>
  <c r="X81" i="21"/>
  <c r="X101" i="21"/>
  <c r="X102" i="21"/>
  <c r="X105" i="21"/>
  <c r="X92" i="21"/>
  <c r="X96" i="21"/>
  <c r="X91" i="21"/>
  <c r="X103" i="21"/>
  <c r="X94" i="21"/>
  <c r="X97" i="21"/>
  <c r="X100" i="21"/>
  <c r="X86" i="21"/>
  <c r="X70" i="21"/>
  <c r="X98" i="21"/>
  <c r="X60" i="21"/>
  <c r="X122" i="21"/>
  <c r="X95" i="21"/>
  <c r="X85" i="21"/>
  <c r="X72" i="21"/>
  <c r="X90" i="21"/>
  <c r="X69" i="21"/>
  <c r="X93" i="21"/>
  <c r="X84" i="21"/>
  <c r="X88" i="21"/>
  <c r="X73" i="21"/>
  <c r="X82" i="21"/>
  <c r="X75" i="21"/>
  <c r="X77" i="21"/>
  <c r="X56" i="21"/>
  <c r="X80" i="21"/>
  <c r="X59" i="21"/>
  <c r="X74" i="21"/>
  <c r="X78" i="21"/>
  <c r="X87" i="21"/>
  <c r="X64" i="21"/>
  <c r="X79" i="21"/>
  <c r="X54" i="21"/>
  <c r="X76" i="21"/>
  <c r="X83" i="21"/>
  <c r="X65" i="21"/>
  <c r="X51" i="21"/>
  <c r="X57" i="21"/>
  <c r="X61" i="21"/>
  <c r="X62" i="21"/>
  <c r="X66" i="21"/>
  <c r="X58" i="21"/>
  <c r="X63" i="21"/>
  <c r="X52" i="21"/>
  <c r="X68" i="21"/>
  <c r="X71" i="21"/>
  <c r="X67" i="21"/>
  <c r="X47" i="21"/>
  <c r="X39" i="21"/>
  <c r="X32" i="21"/>
  <c r="X55" i="21"/>
  <c r="X36" i="21"/>
  <c r="X49" i="21"/>
  <c r="X50" i="21"/>
  <c r="X34" i="21"/>
  <c r="X30" i="21"/>
  <c r="X43" i="21"/>
  <c r="X48" i="21"/>
  <c r="X53" i="21"/>
  <c r="X46" i="21"/>
  <c r="X29" i="21"/>
  <c r="X31" i="21"/>
  <c r="X28" i="21"/>
  <c r="X42" i="21"/>
  <c r="X44" i="21"/>
  <c r="X26" i="21"/>
  <c r="X41" i="21"/>
  <c r="X38" i="21"/>
  <c r="X45" i="21"/>
  <c r="X23" i="21"/>
  <c r="X33" i="21"/>
  <c r="X25" i="21"/>
  <c r="X37" i="21"/>
  <c r="X21" i="21"/>
  <c r="X18" i="21"/>
  <c r="X19" i="21"/>
  <c r="X27" i="21"/>
  <c r="X24" i="21"/>
  <c r="X35" i="21"/>
  <c r="X20" i="21"/>
  <c r="X17" i="21"/>
  <c r="X16" i="21"/>
  <c r="X22" i="21"/>
  <c r="X15" i="21"/>
  <c r="X14" i="21"/>
  <c r="X11" i="21"/>
  <c r="X13" i="21"/>
  <c r="X40" i="21"/>
  <c r="X12" i="21"/>
  <c r="X9" i="21"/>
  <c r="X7" i="21"/>
  <c r="X10" i="21"/>
  <c r="X6" i="21"/>
  <c r="X8" i="21"/>
  <c r="D123" i="17"/>
  <c r="E116" i="20" l="1"/>
  <c r="E6" i="20"/>
  <c r="U4" i="22" l="1"/>
  <c r="U6" i="22"/>
  <c r="U15" i="22"/>
  <c r="U30" i="22"/>
  <c r="U50" i="22"/>
  <c r="U70" i="22"/>
  <c r="U87" i="22"/>
  <c r="U118" i="22"/>
  <c r="Q4" i="22"/>
  <c r="Q6" i="22"/>
  <c r="Q15" i="22"/>
  <c r="Q30" i="22"/>
  <c r="Q50" i="22"/>
  <c r="Q70" i="22"/>
  <c r="Q87" i="22"/>
  <c r="Q118" i="22"/>
  <c r="M6" i="22"/>
  <c r="M15" i="22"/>
  <c r="M30" i="22"/>
  <c r="M50" i="22"/>
  <c r="M70" i="22"/>
  <c r="M87" i="22"/>
  <c r="M118" i="22"/>
  <c r="I4" i="22"/>
  <c r="I6" i="22"/>
  <c r="I15" i="22"/>
  <c r="I30" i="22"/>
  <c r="I50" i="22"/>
  <c r="I70" i="22"/>
  <c r="I87" i="22"/>
  <c r="I118" i="22"/>
  <c r="T129" i="22"/>
  <c r="P129" i="22"/>
  <c r="L129" i="22"/>
  <c r="H129" i="22"/>
  <c r="T118" i="22"/>
  <c r="S118" i="22"/>
  <c r="P118" i="22"/>
  <c r="O118" i="22"/>
  <c r="L118" i="22"/>
  <c r="K118" i="22"/>
  <c r="H118" i="22"/>
  <c r="G118" i="22"/>
  <c r="T87" i="22"/>
  <c r="S87" i="22"/>
  <c r="P87" i="22"/>
  <c r="O87" i="22"/>
  <c r="L87" i="22"/>
  <c r="K87" i="22"/>
  <c r="H87" i="22"/>
  <c r="G87" i="22"/>
  <c r="T70" i="22"/>
  <c r="S70" i="22"/>
  <c r="P70" i="22"/>
  <c r="O70" i="22"/>
  <c r="L70" i="22"/>
  <c r="K70" i="22"/>
  <c r="H70" i="22"/>
  <c r="G70" i="22"/>
  <c r="T50" i="22"/>
  <c r="S50" i="22"/>
  <c r="P50" i="22"/>
  <c r="O50" i="22"/>
  <c r="L50" i="22"/>
  <c r="K50" i="22"/>
  <c r="H50" i="22"/>
  <c r="G50" i="22"/>
  <c r="T30" i="22"/>
  <c r="S30" i="22"/>
  <c r="P30" i="22"/>
  <c r="O30" i="22"/>
  <c r="L30" i="22"/>
  <c r="K30" i="22"/>
  <c r="H30" i="22"/>
  <c r="G30" i="22"/>
  <c r="T6" i="22"/>
  <c r="S6" i="22"/>
  <c r="P6" i="22"/>
  <c r="O6" i="22"/>
  <c r="L6" i="22"/>
  <c r="K6" i="22"/>
  <c r="H6" i="22"/>
  <c r="G6" i="22"/>
  <c r="S4" i="22"/>
  <c r="O4" i="22"/>
  <c r="K4" i="22"/>
  <c r="G4" i="22"/>
  <c r="T6" i="18"/>
  <c r="S6" i="18"/>
  <c r="P6" i="18"/>
  <c r="O6" i="18"/>
  <c r="L6" i="18"/>
  <c r="K6" i="18"/>
  <c r="H6" i="18"/>
  <c r="G6" i="18"/>
  <c r="T129" i="18" l="1"/>
  <c r="P129" i="18"/>
  <c r="L129" i="18"/>
  <c r="H129" i="18"/>
  <c r="T4" i="18" l="1"/>
  <c r="P4" i="18"/>
  <c r="L4" i="18"/>
  <c r="T118" i="18"/>
  <c r="S118" i="18"/>
  <c r="P118" i="18"/>
  <c r="O118" i="18"/>
  <c r="L118" i="18"/>
  <c r="K118" i="18"/>
  <c r="H118" i="18"/>
  <c r="G118" i="18"/>
  <c r="T87" i="18"/>
  <c r="S87" i="18"/>
  <c r="P87" i="18"/>
  <c r="O87" i="18"/>
  <c r="L87" i="18"/>
  <c r="K87" i="18"/>
  <c r="H87" i="18"/>
  <c r="G87" i="18"/>
  <c r="T70" i="18"/>
  <c r="S70" i="18"/>
  <c r="P70" i="18"/>
  <c r="O70" i="18"/>
  <c r="L70" i="18"/>
  <c r="K70" i="18"/>
  <c r="H70" i="18"/>
  <c r="G70" i="18"/>
  <c r="T50" i="18"/>
  <c r="S50" i="18"/>
  <c r="P50" i="18"/>
  <c r="O50" i="18"/>
  <c r="L50" i="18"/>
  <c r="K50" i="18"/>
  <c r="G50" i="18"/>
  <c r="H50" i="18"/>
  <c r="H4" i="18"/>
  <c r="L30" i="18"/>
  <c r="K30" i="18"/>
  <c r="T30" i="18"/>
  <c r="S30" i="18"/>
  <c r="P30" i="18"/>
  <c r="O30" i="18"/>
  <c r="H30" i="18"/>
  <c r="G30" i="18"/>
  <c r="T15" i="18"/>
  <c r="S15" i="18"/>
  <c r="P15" i="18"/>
  <c r="O15" i="18"/>
  <c r="L15" i="18"/>
  <c r="K15" i="18"/>
  <c r="H15" i="18"/>
  <c r="G15" i="18"/>
  <c r="S4" i="18"/>
  <c r="O4" i="18"/>
  <c r="K4" i="18"/>
  <c r="G4" i="18"/>
  <c r="H123" i="17" l="1"/>
  <c r="D6" i="20"/>
  <c r="I123" i="16"/>
  <c r="I84" i="16"/>
  <c r="H84" i="16"/>
  <c r="G84" i="16"/>
  <c r="F84" i="16"/>
  <c r="E84" i="16"/>
  <c r="D84" i="16"/>
  <c r="I68" i="16"/>
  <c r="H68" i="16"/>
  <c r="G68" i="16"/>
  <c r="F68" i="16"/>
  <c r="E68" i="16"/>
  <c r="D68" i="16"/>
  <c r="I49" i="16"/>
  <c r="H49" i="16"/>
  <c r="G49" i="16"/>
  <c r="F49" i="16"/>
  <c r="E49" i="16"/>
  <c r="D49" i="16"/>
  <c r="I30" i="16"/>
  <c r="H30" i="16"/>
  <c r="G30" i="16"/>
  <c r="F30" i="16"/>
  <c r="E30" i="16"/>
  <c r="D30" i="16"/>
  <c r="I17" i="16"/>
  <c r="H17" i="16"/>
  <c r="G17" i="16"/>
  <c r="F17" i="16"/>
  <c r="E17" i="16"/>
  <c r="D17" i="16"/>
  <c r="I114" i="16"/>
  <c r="H114" i="16"/>
  <c r="G114" i="16"/>
  <c r="F114" i="16"/>
  <c r="E114" i="16"/>
  <c r="D114" i="16"/>
  <c r="H8" i="16"/>
  <c r="G8" i="16"/>
  <c r="F8" i="16"/>
  <c r="E8" i="16"/>
  <c r="D8" i="16"/>
  <c r="E6" i="16" l="1"/>
  <c r="G6" i="16"/>
  <c r="D6" i="16"/>
  <c r="F6" i="16"/>
  <c r="H6" i="16"/>
  <c r="T123" i="17"/>
  <c r="P123" i="17"/>
  <c r="L123" i="17"/>
  <c r="I8" i="16" l="1"/>
</calcChain>
</file>

<file path=xl/sharedStrings.xml><?xml version="1.0" encoding="utf-8"?>
<sst xmlns="http://schemas.openxmlformats.org/spreadsheetml/2006/main" count="1952" uniqueCount="163">
  <si>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</si>
  <si>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</si>
  <si>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</si>
  <si>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</si>
  <si>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</si>
  <si>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</si>
  <si>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</si>
  <si>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</si>
  <si>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</si>
  <si>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</si>
  <si>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</si>
  <si>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</si>
  <si>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</si>
  <si>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</si>
  <si>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</si>
  <si>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</si>
  <si>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</si>
  <si>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</si>
  <si>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</si>
  <si>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</si>
  <si>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</si>
  <si>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</si>
  <si>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</si>
  <si>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</si>
  <si>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</si>
  <si>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</si>
  <si>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</si>
  <si>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</si>
  <si>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</si>
  <si>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</si>
  <si>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</si>
  <si>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</si>
  <si>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</si>
  <si>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</si>
  <si>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</si>
  <si>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</si>
  <si>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</si>
  <si>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</si>
  <si>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</si>
  <si>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</si>
  <si>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</si>
  <si>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</si>
  <si>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</si>
  <si>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</si>
  <si>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</si>
  <si>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</si>
  <si>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</si>
  <si>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</si>
  <si>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</si>
  <si>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</si>
  <si>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</si>
  <si>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</si>
  <si>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</si>
  <si>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</si>
  <si>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</si>
  <si>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</si>
  <si>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</si>
  <si>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</si>
  <si>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</si>
  <si>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</si>
  <si>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</si>
  <si>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</si>
  <si>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</si>
  <si>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</si>
  <si>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</si>
  <si>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</si>
  <si>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</si>
  <si>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</si>
  <si>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</si>
  <si>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</si>
  <si>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</si>
  <si>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</si>
  <si>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</si>
  <si>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</si>
  <si>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</si>
  <si>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</si>
  <si>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</si>
  <si>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</si>
  <si>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</si>
  <si>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</si>
  <si>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</si>
  <si>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</si>
  <si>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</si>
  <si>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</si>
  <si>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</si>
  <si>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</si>
  <si>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</si>
  <si>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</si>
  <si>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</si>
  <si>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</si>
  <si>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</si>
  <si>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</si>
  <si>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</si>
  <si>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</si>
  <si>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</si>
  <si>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</si>
  <si>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</si>
  <si>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</si>
  <si>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</si>
  <si>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</si>
  <si>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</si>
  <si>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</si>
  <si>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</si>
  <si>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</si>
  <si>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</si>
  <si>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</si>
  <si>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</si>
  <si>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МАОУ Лицей № 1</t>
  </si>
  <si>
    <t>МБОУ СШ № 76</t>
  </si>
  <si>
    <t>МБОУ СШ № 78</t>
  </si>
  <si>
    <t>Наименование ОУ (кратко)</t>
  </si>
  <si>
    <t>МАОУ Лицей № 9 "Лидер"</t>
  </si>
  <si>
    <t>МБОУ СШ № 25</t>
  </si>
  <si>
    <t>Среднее значение по городу принято:</t>
  </si>
  <si>
    <t>Чел.</t>
  </si>
  <si>
    <t>Код ОУ по КИАСУО</t>
  </si>
  <si>
    <t>отметки по 5 -балльной шкале</t>
  </si>
  <si>
    <t>места</t>
  </si>
  <si>
    <t>Сумма мест</t>
  </si>
  <si>
    <t>чел.</t>
  </si>
  <si>
    <t>ср. балл ОУ</t>
  </si>
  <si>
    <t>ср. балл по городу</t>
  </si>
  <si>
    <t>ХИМИЯ, 9 кл.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</si>
  <si>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</si>
  <si>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</si>
  <si>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</si>
  <si>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</si>
  <si>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Расчётное среднее значение: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</si>
  <si>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</si>
  <si>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</si>
  <si>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</si>
  <si>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</si>
  <si>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место</t>
  </si>
  <si>
    <t>МБОУ СШ № 31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</si>
  <si>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</si>
  <si>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</si>
  <si>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</si>
  <si>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</si>
  <si>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</si>
  <si>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</si>
  <si>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</si>
  <si>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ЦЕНТРАЛЬНЫЙ РАЙОН</t>
  </si>
  <si>
    <t>МБОУ СШ № 86</t>
  </si>
  <si>
    <t xml:space="preserve">МБОУ СШ № 10 </t>
  </si>
  <si>
    <t xml:space="preserve">МБОУ СШ № 14 </t>
  </si>
  <si>
    <t>МБОУ Гимназия № 12 "М и Т"</t>
  </si>
  <si>
    <t xml:space="preserve">МАОУ Гимназия № 11 </t>
  </si>
  <si>
    <t>МБОУ Школа-интернат № 1</t>
  </si>
  <si>
    <t>МБОУ СШ № 72</t>
  </si>
  <si>
    <t>МАОУ Гимназия № 3</t>
  </si>
  <si>
    <t>СОВЕТСКИЙ РАЙОН</t>
  </si>
  <si>
    <t>МАОУ СШ № 143</t>
  </si>
  <si>
    <t>МАОУ СШ № 145</t>
  </si>
  <si>
    <t>МАОУ СШ № 149</t>
  </si>
  <si>
    <t>МАОУ СШ № 150</t>
  </si>
  <si>
    <t>МАОУ СШ № 152</t>
  </si>
  <si>
    <t>МАОУ Гимназия № 11</t>
  </si>
  <si>
    <t xml:space="preserve">МБОУ Школа-интернат № 1 </t>
  </si>
  <si>
    <t xml:space="preserve">МБОУ СШ № 86 </t>
  </si>
  <si>
    <t>Расчётное среднее значение среднего балла по ОУ</t>
  </si>
  <si>
    <t>Среднее значение среднего балла принято ГУО</t>
  </si>
  <si>
    <t>МАОУ СШ № 154</t>
  </si>
  <si>
    <t>МАОУ СШ "Комплекс Покровский"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</si>
</sst>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9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9" fillId="0" borderId="0"/>
    <xf numFmtId="164" fontId="19" fillId="0" borderId="0" applyBorder="0" applyProtection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44" fontId="17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917">
    <xf numFmtId="0" fontId="0" fillId="0" borderId="0" xfId="0"/>
    <xf numFmtId="2" fontId="15" fillId="0" borderId="0" xfId="0" applyNumberFormat="1" applyFont="1"/>
    <xf numFmtId="0" fontId="12" fillId="0" borderId="0" xfId="4"/>
    <xf numFmtId="0" fontId="18" fillId="0" borderId="0" xfId="4" applyFont="1" applyAlignment="1">
      <alignment horizontal="left" vertical="top"/>
    </xf>
    <xf numFmtId="0" fontId="8" fillId="0" borderId="0" xfId="13" applyBorder="1"/>
    <xf numFmtId="0" fontId="18" fillId="0" borderId="0" xfId="13" applyFont="1" applyAlignment="1">
      <alignment wrapText="1"/>
    </xf>
    <xf numFmtId="0" fontId="18" fillId="0" borderId="0" xfId="13" applyFont="1"/>
    <xf numFmtId="0" fontId="8" fillId="0" borderId="0" xfId="13"/>
    <xf numFmtId="0" fontId="8" fillId="0" borderId="0" xfId="13" applyAlignment="1">
      <alignment horizontal="center" vertical="center"/>
    </xf>
    <xf numFmtId="2" fontId="18" fillId="0" borderId="0" xfId="13" applyNumberFormat="1" applyFont="1"/>
    <xf numFmtId="0" fontId="7" fillId="0" borderId="0" xfId="7" applyFont="1"/>
    <xf numFmtId="0" fontId="7" fillId="0" borderId="0" xfId="13" applyFont="1" applyBorder="1"/>
    <xf numFmtId="0" fontId="7" fillId="0" borderId="0" xfId="13" applyFont="1" applyBorder="1" applyAlignment="1">
      <alignment horizontal="center" vertical="center"/>
    </xf>
    <xf numFmtId="0" fontId="7" fillId="0" borderId="0" xfId="13" applyFont="1" applyBorder="1" applyAlignment="1"/>
    <xf numFmtId="0" fontId="13" fillId="0" borderId="0" xfId="13" applyFont="1" applyBorder="1"/>
    <xf numFmtId="0" fontId="7" fillId="0" borderId="4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7" fillId="0" borderId="4" xfId="4" applyFont="1" applyFill="1" applyBorder="1" applyAlignment="1" applyProtection="1">
      <alignment horizontal="left" vertical="top" wrapText="1"/>
      <protection locked="0"/>
    </xf>
    <xf numFmtId="0" fontId="7" fillId="0" borderId="0" xfId="13" applyFont="1"/>
    <xf numFmtId="0" fontId="7" fillId="0" borderId="0" xfId="13" applyFont="1" applyAlignment="1">
      <alignment horizontal="center" vertical="center"/>
    </xf>
    <xf numFmtId="2" fontId="7" fillId="0" borderId="4" xfId="13" applyNumberFormat="1" applyFont="1" applyBorder="1" applyAlignment="1">
      <alignment horizontal="center"/>
    </xf>
    <xf numFmtId="0" fontId="23" fillId="2" borderId="4" xfId="13" applyFont="1" applyFill="1" applyBorder="1" applyAlignment="1">
      <alignment horizontal="center"/>
    </xf>
    <xf numFmtId="0" fontId="25" fillId="0" borderId="8" xfId="0" applyFont="1" applyBorder="1" applyAlignment="1">
      <alignment horizontal="right"/>
    </xf>
    <xf numFmtId="0" fontId="25" fillId="0" borderId="9" xfId="0" applyFont="1" applyBorder="1" applyAlignment="1">
      <alignment horizontal="right"/>
    </xf>
    <xf numFmtId="0" fontId="25" fillId="0" borderId="46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5" fillId="0" borderId="43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2" fontId="25" fillId="4" borderId="21" xfId="0" applyNumberFormat="1" applyFont="1" applyFill="1" applyBorder="1" applyAlignment="1">
      <alignment horizontal="center"/>
    </xf>
    <xf numFmtId="2" fontId="25" fillId="4" borderId="42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2" fontId="25" fillId="4" borderId="17" xfId="0" applyNumberFormat="1" applyFont="1" applyFill="1" applyBorder="1" applyAlignment="1">
      <alignment horizontal="center"/>
    </xf>
    <xf numFmtId="2" fontId="25" fillId="4" borderId="6" xfId="0" applyNumberFormat="1" applyFont="1" applyFill="1" applyBorder="1" applyAlignment="1">
      <alignment horizontal="center"/>
    </xf>
    <xf numFmtId="0" fontId="7" fillId="0" borderId="0" xfId="4" applyFont="1"/>
    <xf numFmtId="2" fontId="7" fillId="0" borderId="30" xfId="4" applyNumberFormat="1" applyFont="1" applyBorder="1" applyAlignment="1">
      <alignment horizontal="center"/>
    </xf>
    <xf numFmtId="0" fontId="7" fillId="0" borderId="5" xfId="4" applyNumberFormat="1" applyFont="1" applyBorder="1" applyAlignment="1">
      <alignment horizontal="center"/>
    </xf>
    <xf numFmtId="2" fontId="25" fillId="4" borderId="15" xfId="0" applyNumberFormat="1" applyFont="1" applyFill="1" applyBorder="1" applyAlignment="1">
      <alignment horizontal="center"/>
    </xf>
    <xf numFmtId="0" fontId="7" fillId="0" borderId="3" xfId="4" applyNumberFormat="1" applyFont="1" applyBorder="1" applyAlignment="1">
      <alignment horizontal="center"/>
    </xf>
    <xf numFmtId="2" fontId="25" fillId="5" borderId="4" xfId="13" applyNumberFormat="1" applyFont="1" applyFill="1" applyBorder="1" applyAlignment="1">
      <alignment horizontal="center"/>
    </xf>
    <xf numFmtId="2" fontId="25" fillId="5" borderId="40" xfId="13" applyNumberFormat="1" applyFont="1" applyFill="1" applyBorder="1" applyAlignment="1">
      <alignment horizontal="center"/>
    </xf>
    <xf numFmtId="2" fontId="25" fillId="0" borderId="4" xfId="13" applyNumberFormat="1" applyFont="1" applyBorder="1" applyAlignment="1">
      <alignment horizontal="center"/>
    </xf>
    <xf numFmtId="2" fontId="25" fillId="5" borderId="7" xfId="13" applyNumberFormat="1" applyFont="1" applyFill="1" applyBorder="1" applyAlignment="1">
      <alignment horizontal="center"/>
    </xf>
    <xf numFmtId="2" fontId="25" fillId="5" borderId="2" xfId="13" applyNumberFormat="1" applyFont="1" applyFill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2" fontId="25" fillId="4" borderId="7" xfId="0" applyNumberFormat="1" applyFont="1" applyFill="1" applyBorder="1" applyAlignment="1">
      <alignment horizontal="center"/>
    </xf>
    <xf numFmtId="0" fontId="28" fillId="0" borderId="19" xfId="0" applyFont="1" applyBorder="1" applyAlignment="1">
      <alignment horizontal="center" vertical="center" wrapText="1"/>
    </xf>
    <xf numFmtId="0" fontId="13" fillId="0" borderId="0" xfId="13" applyFont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29" fillId="0" borderId="0" xfId="0" applyFont="1"/>
    <xf numFmtId="0" fontId="29" fillId="8" borderId="0" xfId="0" applyFont="1" applyFill="1"/>
    <xf numFmtId="2" fontId="25" fillId="7" borderId="21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1" fillId="0" borderId="0" xfId="7" applyFont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0" borderId="0" xfId="4" applyFont="1" applyAlignment="1">
      <alignment horizontal="center" vertical="top"/>
    </xf>
    <xf numFmtId="2" fontId="7" fillId="0" borderId="3" xfId="4" applyNumberFormat="1" applyFont="1" applyBorder="1" applyAlignment="1">
      <alignment horizontal="center"/>
    </xf>
    <xf numFmtId="2" fontId="7" fillId="0" borderId="1" xfId="4" applyNumberFormat="1" applyFont="1" applyBorder="1" applyAlignment="1">
      <alignment horizontal="center"/>
    </xf>
    <xf numFmtId="0" fontId="7" fillId="0" borderId="26" xfId="4" applyNumberFormat="1" applyFont="1" applyBorder="1" applyAlignment="1">
      <alignment horizontal="center"/>
    </xf>
    <xf numFmtId="0" fontId="25" fillId="0" borderId="26" xfId="0" applyFont="1" applyBorder="1" applyAlignment="1">
      <alignment horizontal="right"/>
    </xf>
    <xf numFmtId="0" fontId="25" fillId="0" borderId="3" xfId="0" applyFont="1" applyBorder="1" applyAlignment="1">
      <alignment horizontal="right"/>
    </xf>
    <xf numFmtId="2" fontId="7" fillId="0" borderId="48" xfId="4" applyNumberFormat="1" applyFont="1" applyBorder="1" applyAlignment="1">
      <alignment horizontal="center"/>
    </xf>
    <xf numFmtId="2" fontId="25" fillId="4" borderId="40" xfId="0" applyNumberFormat="1" applyFont="1" applyFill="1" applyBorder="1" applyAlignment="1">
      <alignment horizontal="center"/>
    </xf>
    <xf numFmtId="0" fontId="7" fillId="0" borderId="48" xfId="4" applyNumberFormat="1" applyFont="1" applyBorder="1" applyAlignment="1">
      <alignment horizontal="center"/>
    </xf>
    <xf numFmtId="2" fontId="25" fillId="4" borderId="22" xfId="0" applyNumberFormat="1" applyFont="1" applyFill="1" applyBorder="1" applyAlignment="1">
      <alignment horizontal="center"/>
    </xf>
    <xf numFmtId="2" fontId="7" fillId="0" borderId="5" xfId="4" applyNumberFormat="1" applyFont="1" applyBorder="1" applyAlignment="1">
      <alignment horizontal="center"/>
    </xf>
    <xf numFmtId="0" fontId="25" fillId="0" borderId="22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2" fontId="7" fillId="0" borderId="26" xfId="4" applyNumberFormat="1" applyFont="1" applyBorder="1" applyAlignment="1">
      <alignment horizontal="center"/>
    </xf>
    <xf numFmtId="0" fontId="25" fillId="0" borderId="31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2" fontId="25" fillId="5" borderId="6" xfId="13" applyNumberFormat="1" applyFont="1" applyFill="1" applyBorder="1" applyAlignment="1">
      <alignment horizontal="center"/>
    </xf>
    <xf numFmtId="2" fontId="25" fillId="5" borderId="24" xfId="13" applyNumberFormat="1" applyFont="1" applyFill="1" applyBorder="1" applyAlignment="1">
      <alignment horizontal="center"/>
    </xf>
    <xf numFmtId="0" fontId="28" fillId="0" borderId="3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8" xfId="0" applyBorder="1"/>
    <xf numFmtId="0" fontId="25" fillId="0" borderId="6" xfId="0" applyFont="1" applyBorder="1" applyAlignment="1">
      <alignment horizontal="right"/>
    </xf>
    <xf numFmtId="2" fontId="0" fillId="0" borderId="0" xfId="0" applyNumberFormat="1"/>
    <xf numFmtId="0" fontId="0" fillId="0" borderId="9" xfId="0" applyBorder="1"/>
    <xf numFmtId="2" fontId="25" fillId="4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0" fillId="0" borderId="13" xfId="0" applyBorder="1"/>
    <xf numFmtId="0" fontId="0" fillId="0" borderId="11" xfId="0" applyBorder="1"/>
    <xf numFmtId="0" fontId="15" fillId="0" borderId="0" xfId="0" applyFont="1" applyFill="1" applyBorder="1" applyAlignment="1">
      <alignment horizontal="right" vertical="center"/>
    </xf>
    <xf numFmtId="0" fontId="25" fillId="0" borderId="2" xfId="0" applyFont="1" applyBorder="1" applyAlignment="1"/>
    <xf numFmtId="0" fontId="13" fillId="0" borderId="0" xfId="0" applyFont="1" applyAlignment="1">
      <alignment horizontal="right"/>
    </xf>
    <xf numFmtId="0" fontId="7" fillId="0" borderId="0" xfId="13" applyFont="1" applyBorder="1" applyAlignment="1"/>
    <xf numFmtId="0" fontId="13" fillId="0" borderId="0" xfId="13" applyFont="1" applyBorder="1" applyAlignment="1"/>
    <xf numFmtId="0" fontId="29" fillId="9" borderId="0" xfId="0" applyFont="1" applyFill="1"/>
    <xf numFmtId="0" fontId="29" fillId="10" borderId="0" xfId="0" applyFont="1" applyFill="1"/>
    <xf numFmtId="0" fontId="29" fillId="11" borderId="0" xfId="0" applyFont="1" applyFill="1"/>
    <xf numFmtId="2" fontId="15" fillId="2" borderId="7" xfId="7" applyNumberFormat="1" applyFont="1" applyFill="1" applyBorder="1" applyAlignment="1">
      <alignment horizontal="right" vertical="center"/>
    </xf>
    <xf numFmtId="0" fontId="28" fillId="0" borderId="56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8" fillId="0" borderId="43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 wrapText="1"/>
    </xf>
    <xf numFmtId="0" fontId="28" fillId="0" borderId="56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13" fillId="0" borderId="56" xfId="13" applyFont="1" applyBorder="1" applyAlignment="1">
      <alignment horizontal="left" vertical="center"/>
    </xf>
    <xf numFmtId="0" fontId="13" fillId="0" borderId="56" xfId="13" applyFont="1" applyFill="1" applyBorder="1" applyAlignment="1" applyProtection="1">
      <alignment horizontal="left" vertical="center"/>
      <protection locked="0"/>
    </xf>
    <xf numFmtId="0" fontId="13" fillId="0" borderId="56" xfId="0" applyFont="1" applyFill="1" applyBorder="1" applyAlignment="1">
      <alignment horizontal="left" vertical="center" wrapText="1"/>
    </xf>
    <xf numFmtId="0" fontId="13" fillId="2" borderId="56" xfId="13" applyFont="1" applyFill="1" applyBorder="1" applyAlignment="1">
      <alignment horizontal="left" vertical="center" wrapText="1"/>
    </xf>
    <xf numFmtId="0" fontId="13" fillId="2" borderId="56" xfId="13" applyFont="1" applyFill="1" applyBorder="1" applyAlignment="1">
      <alignment horizontal="left" vertical="center"/>
    </xf>
    <xf numFmtId="2" fontId="13" fillId="2" borderId="57" xfId="13" applyNumberFormat="1" applyFont="1" applyFill="1" applyBorder="1" applyAlignment="1">
      <alignment horizontal="left" vertical="center"/>
    </xf>
    <xf numFmtId="0" fontId="13" fillId="0" borderId="24" xfId="13" applyFont="1" applyFill="1" applyBorder="1" applyAlignment="1" applyProtection="1">
      <alignment horizontal="left" vertical="center"/>
      <protection locked="0"/>
    </xf>
    <xf numFmtId="0" fontId="13" fillId="0" borderId="24" xfId="0" applyFont="1" applyBorder="1" applyAlignment="1">
      <alignment horizontal="left" vertical="center" wrapText="1"/>
    </xf>
    <xf numFmtId="0" fontId="13" fillId="2" borderId="24" xfId="13" applyFont="1" applyFill="1" applyBorder="1" applyAlignment="1">
      <alignment horizontal="left" vertical="center" wrapText="1"/>
    </xf>
    <xf numFmtId="0" fontId="13" fillId="2" borderId="24" xfId="13" applyFont="1" applyFill="1" applyBorder="1" applyAlignment="1">
      <alignment horizontal="left" vertical="center"/>
    </xf>
    <xf numFmtId="2" fontId="13" fillId="2" borderId="55" xfId="13" applyNumberFormat="1" applyFont="1" applyFill="1" applyBorder="1" applyAlignment="1">
      <alignment horizontal="left" vertical="center"/>
    </xf>
    <xf numFmtId="0" fontId="25" fillId="0" borderId="43" xfId="0" applyFont="1" applyBorder="1" applyAlignment="1">
      <alignment horizontal="right" vertical="center"/>
    </xf>
    <xf numFmtId="0" fontId="13" fillId="0" borderId="24" xfId="4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>
      <alignment horizontal="left" wrapText="1"/>
    </xf>
    <xf numFmtId="0" fontId="23" fillId="2" borderId="4" xfId="13" applyFont="1" applyFill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25" fillId="2" borderId="6" xfId="5" applyFont="1" applyFill="1" applyBorder="1" applyAlignment="1">
      <alignment horizontal="right"/>
    </xf>
    <xf numFmtId="0" fontId="5" fillId="0" borderId="4" xfId="13" applyFont="1" applyFill="1" applyBorder="1" applyAlignment="1" applyProtection="1">
      <alignment horizontal="center" vertical="center"/>
      <protection locked="0"/>
    </xf>
    <xf numFmtId="0" fontId="5" fillId="0" borderId="4" xfId="7" applyFont="1" applyFill="1" applyBorder="1" applyAlignment="1" applyProtection="1">
      <alignment horizontal="left"/>
      <protection locked="0"/>
    </xf>
    <xf numFmtId="0" fontId="5" fillId="0" borderId="4" xfId="4" applyFont="1" applyFill="1" applyBorder="1" applyAlignment="1" applyProtection="1">
      <alignment horizontal="left" vertical="top" wrapText="1"/>
      <protection locked="0"/>
    </xf>
    <xf numFmtId="0" fontId="5" fillId="2" borderId="4" xfId="13" applyFont="1" applyFill="1" applyBorder="1" applyAlignment="1">
      <alignment horizontal="center"/>
    </xf>
    <xf numFmtId="0" fontId="5" fillId="0" borderId="6" xfId="13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wrapText="1"/>
    </xf>
    <xf numFmtId="0" fontId="5" fillId="2" borderId="6" xfId="13" applyFont="1" applyFill="1" applyBorder="1" applyAlignment="1">
      <alignment horizontal="right" wrapText="1"/>
    </xf>
    <xf numFmtId="0" fontId="5" fillId="2" borderId="6" xfId="13" applyFont="1" applyFill="1" applyBorder="1" applyAlignment="1">
      <alignment horizontal="right"/>
    </xf>
    <xf numFmtId="2" fontId="5" fillId="2" borderId="5" xfId="13" applyNumberFormat="1" applyFont="1" applyFill="1" applyBorder="1" applyAlignment="1">
      <alignment horizontal="right"/>
    </xf>
    <xf numFmtId="0" fontId="5" fillId="0" borderId="4" xfId="7" applyFont="1" applyFill="1" applyBorder="1"/>
    <xf numFmtId="0" fontId="5" fillId="0" borderId="4" xfId="0" applyFont="1" applyBorder="1" applyAlignment="1">
      <alignment horizontal="left" wrapText="1"/>
    </xf>
    <xf numFmtId="0" fontId="5" fillId="2" borderId="4" xfId="13" applyFont="1" applyFill="1" applyBorder="1" applyAlignment="1">
      <alignment horizontal="right" wrapText="1"/>
    </xf>
    <xf numFmtId="0" fontId="5" fillId="2" borderId="4" xfId="13" applyFont="1" applyFill="1" applyBorder="1" applyAlignment="1">
      <alignment horizontal="right"/>
    </xf>
    <xf numFmtId="2" fontId="5" fillId="2" borderId="3" xfId="13" applyNumberFormat="1" applyFont="1" applyFill="1" applyBorder="1" applyAlignment="1">
      <alignment horizontal="right"/>
    </xf>
    <xf numFmtId="0" fontId="5" fillId="0" borderId="40" xfId="13" applyFont="1" applyFill="1" applyBorder="1" applyAlignment="1" applyProtection="1">
      <alignment horizontal="center" vertical="center"/>
      <protection locked="0"/>
    </xf>
    <xf numFmtId="0" fontId="5" fillId="2" borderId="40" xfId="13" applyFont="1" applyFill="1" applyBorder="1" applyAlignment="1">
      <alignment horizontal="right" wrapText="1"/>
    </xf>
    <xf numFmtId="0" fontId="5" fillId="2" borderId="40" xfId="13" applyFont="1" applyFill="1" applyBorder="1" applyAlignment="1">
      <alignment horizontal="right"/>
    </xf>
    <xf numFmtId="0" fontId="5" fillId="2" borderId="40" xfId="13" applyFont="1" applyFill="1" applyBorder="1" applyAlignment="1">
      <alignment horizontal="center"/>
    </xf>
    <xf numFmtId="0" fontId="5" fillId="0" borderId="7" xfId="13" applyFont="1" applyFill="1" applyBorder="1" applyAlignment="1" applyProtection="1">
      <alignment horizontal="center" vertical="center"/>
      <protection locked="0"/>
    </xf>
    <xf numFmtId="0" fontId="5" fillId="0" borderId="7" xfId="7" applyFont="1" applyFill="1" applyBorder="1" applyAlignment="1" applyProtection="1">
      <alignment horizontal="left"/>
      <protection locked="0"/>
    </xf>
    <xf numFmtId="0" fontId="5" fillId="0" borderId="7" xfId="0" applyFont="1" applyBorder="1" applyAlignment="1">
      <alignment horizontal="left" wrapText="1"/>
    </xf>
    <xf numFmtId="0" fontId="5" fillId="2" borderId="7" xfId="13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6" xfId="7" applyFont="1" applyFill="1" applyBorder="1" applyAlignment="1" applyProtection="1">
      <alignment horizontal="left"/>
      <protection locked="0"/>
    </xf>
    <xf numFmtId="0" fontId="5" fillId="0" borderId="2" xfId="13" applyFont="1" applyFill="1" applyBorder="1" applyAlignment="1" applyProtection="1">
      <alignment horizontal="center" vertical="center"/>
      <protection locked="0"/>
    </xf>
    <xf numFmtId="0" fontId="5" fillId="0" borderId="2" xfId="7" applyFont="1" applyFill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 wrapText="1"/>
    </xf>
    <xf numFmtId="0" fontId="5" fillId="2" borderId="2" xfId="13" applyFont="1" applyFill="1" applyBorder="1" applyAlignment="1">
      <alignment horizontal="center"/>
    </xf>
    <xf numFmtId="0" fontId="5" fillId="3" borderId="4" xfId="1" applyFont="1" applyFill="1" applyBorder="1" applyAlignment="1">
      <alignment horizontal="left" wrapText="1"/>
    </xf>
    <xf numFmtId="0" fontId="5" fillId="0" borderId="4" xfId="1" applyFont="1" applyFill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left" vertical="center" wrapText="1"/>
    </xf>
    <xf numFmtId="0" fontId="5" fillId="0" borderId="6" xfId="4" applyFont="1" applyFill="1" applyBorder="1" applyAlignment="1" applyProtection="1">
      <alignment horizontal="left" vertical="top" wrapText="1"/>
      <protection locked="0"/>
    </xf>
    <xf numFmtId="0" fontId="5" fillId="0" borderId="2" xfId="4" applyFont="1" applyFill="1" applyBorder="1" applyAlignment="1" applyProtection="1">
      <alignment horizontal="left" vertical="top" wrapText="1"/>
      <protection locked="0"/>
    </xf>
    <xf numFmtId="0" fontId="5" fillId="0" borderId="14" xfId="13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wrapText="1"/>
    </xf>
    <xf numFmtId="0" fontId="5" fillId="2" borderId="2" xfId="13" applyFont="1" applyFill="1" applyBorder="1" applyAlignment="1">
      <alignment horizontal="right" wrapText="1"/>
    </xf>
    <xf numFmtId="0" fontId="5" fillId="2" borderId="2" xfId="13" applyFont="1" applyFill="1" applyBorder="1" applyAlignment="1">
      <alignment horizontal="right"/>
    </xf>
    <xf numFmtId="2" fontId="5" fillId="2" borderId="1" xfId="13" applyNumberFormat="1" applyFont="1" applyFill="1" applyBorder="1" applyAlignment="1">
      <alignment horizontal="right"/>
    </xf>
    <xf numFmtId="0" fontId="5" fillId="2" borderId="7" xfId="13" applyFont="1" applyFill="1" applyBorder="1" applyAlignment="1">
      <alignment horizontal="right" wrapText="1"/>
    </xf>
    <xf numFmtId="2" fontId="5" fillId="2" borderId="26" xfId="13" applyNumberFormat="1" applyFont="1" applyFill="1" applyBorder="1" applyAlignment="1">
      <alignment horizontal="right"/>
    </xf>
    <xf numFmtId="2" fontId="5" fillId="2" borderId="48" xfId="13" applyNumberFormat="1" applyFont="1" applyFill="1" applyBorder="1" applyAlignment="1">
      <alignment horizontal="right"/>
    </xf>
    <xf numFmtId="2" fontId="28" fillId="0" borderId="57" xfId="0" applyNumberFormat="1" applyFont="1" applyBorder="1" applyAlignment="1">
      <alignment horizontal="left" vertical="center" wrapText="1"/>
    </xf>
    <xf numFmtId="0" fontId="5" fillId="2" borderId="7" xfId="13" applyFont="1" applyFill="1" applyBorder="1" applyAlignment="1">
      <alignment horizontal="right"/>
    </xf>
    <xf numFmtId="2" fontId="13" fillId="0" borderId="57" xfId="13" applyNumberFormat="1" applyFont="1" applyBorder="1" applyAlignment="1">
      <alignment horizontal="left" vertical="center"/>
    </xf>
    <xf numFmtId="0" fontId="27" fillId="2" borderId="4" xfId="13" applyFont="1" applyFill="1" applyBorder="1" applyAlignment="1">
      <alignment horizontal="right"/>
    </xf>
    <xf numFmtId="2" fontId="23" fillId="2" borderId="5" xfId="13" applyNumberFormat="1" applyFont="1" applyFill="1" applyBorder="1" applyAlignment="1">
      <alignment horizontal="right"/>
    </xf>
    <xf numFmtId="2" fontId="23" fillId="2" borderId="3" xfId="13" applyNumberFormat="1" applyFont="1" applyFill="1" applyBorder="1" applyAlignment="1">
      <alignment horizontal="right"/>
    </xf>
    <xf numFmtId="0" fontId="23" fillId="2" borderId="39" xfId="1" applyFont="1" applyFill="1" applyBorder="1" applyAlignment="1">
      <alignment horizontal="right"/>
    </xf>
    <xf numFmtId="2" fontId="23" fillId="6" borderId="47" xfId="1" applyNumberFormat="1" applyFont="1" applyFill="1" applyBorder="1" applyAlignment="1">
      <alignment horizontal="right"/>
    </xf>
    <xf numFmtId="2" fontId="23" fillId="2" borderId="26" xfId="13" applyNumberFormat="1" applyFont="1" applyFill="1" applyBorder="1" applyAlignment="1">
      <alignment horizontal="right"/>
    </xf>
    <xf numFmtId="0" fontId="13" fillId="0" borderId="56" xfId="0" applyFont="1" applyBorder="1" applyAlignment="1">
      <alignment horizontal="left" vertical="center" wrapText="1"/>
    </xf>
    <xf numFmtId="2" fontId="32" fillId="2" borderId="57" xfId="13" applyNumberFormat="1" applyFont="1" applyFill="1" applyBorder="1" applyAlignment="1">
      <alignment horizontal="left" vertical="center"/>
    </xf>
    <xf numFmtId="0" fontId="8" fillId="0" borderId="15" xfId="13" applyBorder="1"/>
    <xf numFmtId="0" fontId="8" fillId="0" borderId="41" xfId="13" applyBorder="1"/>
    <xf numFmtId="0" fontId="5" fillId="0" borderId="40" xfId="4" applyFont="1" applyFill="1" applyBorder="1" applyAlignment="1" applyProtection="1">
      <alignment horizontal="left" vertical="top" wrapText="1"/>
      <protection locked="0"/>
    </xf>
    <xf numFmtId="0" fontId="5" fillId="2" borderId="14" xfId="13" applyFont="1" applyFill="1" applyBorder="1" applyAlignment="1">
      <alignment horizontal="right" wrapText="1"/>
    </xf>
    <xf numFmtId="0" fontId="5" fillId="2" borderId="14" xfId="13" applyFont="1" applyFill="1" applyBorder="1" applyAlignment="1">
      <alignment horizontal="right"/>
    </xf>
    <xf numFmtId="2" fontId="5" fillId="2" borderId="35" xfId="13" applyNumberFormat="1" applyFont="1" applyFill="1" applyBorder="1" applyAlignment="1">
      <alignment horizontal="right"/>
    </xf>
    <xf numFmtId="0" fontId="5" fillId="0" borderId="7" xfId="4" applyFont="1" applyFill="1" applyBorder="1" applyAlignment="1" applyProtection="1">
      <alignment horizontal="left" vertical="top" wrapText="1"/>
      <protection locked="0"/>
    </xf>
    <xf numFmtId="0" fontId="13" fillId="0" borderId="56" xfId="4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right" vertical="top"/>
    </xf>
    <xf numFmtId="0" fontId="5" fillId="0" borderId="7" xfId="0" applyFont="1" applyFill="1" applyBorder="1" applyAlignment="1">
      <alignment horizontal="left" wrapText="1"/>
    </xf>
    <xf numFmtId="2" fontId="23" fillId="6" borderId="3" xfId="1" applyNumberFormat="1" applyFont="1" applyFill="1" applyBorder="1" applyAlignment="1">
      <alignment horizontal="right"/>
    </xf>
    <xf numFmtId="2" fontId="31" fillId="0" borderId="57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right"/>
    </xf>
    <xf numFmtId="0" fontId="25" fillId="0" borderId="41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5" fillId="0" borderId="14" xfId="0" applyFont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wrapText="1"/>
    </xf>
    <xf numFmtId="0" fontId="25" fillId="0" borderId="18" xfId="0" applyFont="1" applyBorder="1" applyAlignment="1">
      <alignment horizontal="right"/>
    </xf>
    <xf numFmtId="0" fontId="25" fillId="0" borderId="53" xfId="0" applyFont="1" applyBorder="1" applyAlignment="1">
      <alignment horizontal="right"/>
    </xf>
    <xf numFmtId="0" fontId="25" fillId="0" borderId="58" xfId="0" applyFont="1" applyBorder="1" applyAlignment="1">
      <alignment horizontal="right"/>
    </xf>
    <xf numFmtId="0" fontId="25" fillId="0" borderId="59" xfId="0" applyFont="1" applyBorder="1" applyAlignment="1">
      <alignment horizontal="right"/>
    </xf>
    <xf numFmtId="0" fontId="25" fillId="0" borderId="54" xfId="0" applyFont="1" applyBorder="1" applyAlignment="1">
      <alignment horizontal="right"/>
    </xf>
    <xf numFmtId="0" fontId="7" fillId="0" borderId="7" xfId="0" applyFont="1" applyFill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0" fontId="30" fillId="0" borderId="0" xfId="4" applyFont="1" applyBorder="1" applyAlignment="1">
      <alignment horizontal="left" vertical="top"/>
    </xf>
    <xf numFmtId="0" fontId="34" fillId="0" borderId="0" xfId="0" applyFont="1" applyBorder="1" applyAlignment="1"/>
    <xf numFmtId="2" fontId="34" fillId="0" borderId="0" xfId="4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/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30" fillId="0" borderId="0" xfId="4" applyFont="1"/>
    <xf numFmtId="2" fontId="34" fillId="0" borderId="0" xfId="4" applyNumberFormat="1" applyFont="1" applyAlignment="1">
      <alignment horizontal="center"/>
    </xf>
    <xf numFmtId="2" fontId="5" fillId="2" borderId="6" xfId="13" applyNumberFormat="1" applyFont="1" applyFill="1" applyBorder="1" applyAlignment="1">
      <alignment horizontal="center"/>
    </xf>
    <xf numFmtId="2" fontId="23" fillId="2" borderId="4" xfId="13" applyNumberFormat="1" applyFont="1" applyFill="1" applyBorder="1" applyAlignment="1">
      <alignment horizontal="center"/>
    </xf>
    <xf numFmtId="2" fontId="5" fillId="2" borderId="4" xfId="13" applyNumberFormat="1" applyFont="1" applyFill="1" applyBorder="1" applyAlignment="1">
      <alignment horizontal="center"/>
    </xf>
    <xf numFmtId="2" fontId="5" fillId="2" borderId="14" xfId="13" applyNumberFormat="1" applyFont="1" applyFill="1" applyBorder="1" applyAlignment="1">
      <alignment horizontal="center"/>
    </xf>
    <xf numFmtId="2" fontId="23" fillId="6" borderId="4" xfId="1" applyNumberFormat="1" applyFont="1" applyFill="1" applyBorder="1" applyAlignment="1">
      <alignment horizontal="center"/>
    </xf>
    <xf numFmtId="2" fontId="5" fillId="2" borderId="2" xfId="13" applyNumberFormat="1" applyFont="1" applyFill="1" applyBorder="1" applyAlignment="1">
      <alignment horizontal="center"/>
    </xf>
    <xf numFmtId="2" fontId="5" fillId="2" borderId="7" xfId="13" applyNumberFormat="1" applyFont="1" applyFill="1" applyBorder="1" applyAlignment="1">
      <alignment horizontal="center"/>
    </xf>
    <xf numFmtId="2" fontId="23" fillId="2" borderId="7" xfId="13" applyNumberFormat="1" applyFont="1" applyFill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2" fontId="23" fillId="2" borderId="2" xfId="13" applyNumberFormat="1" applyFont="1" applyFill="1" applyBorder="1" applyAlignment="1">
      <alignment horizontal="center"/>
    </xf>
    <xf numFmtId="2" fontId="5" fillId="2" borderId="6" xfId="13" applyNumberFormat="1" applyFont="1" applyFill="1" applyBorder="1" applyAlignment="1">
      <alignment horizontal="right"/>
    </xf>
    <xf numFmtId="2" fontId="5" fillId="2" borderId="2" xfId="13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25" fillId="0" borderId="4" xfId="0" applyFont="1" applyBorder="1" applyAlignment="1"/>
    <xf numFmtId="0" fontId="4" fillId="0" borderId="4" xfId="4" applyFont="1" applyFill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>
      <alignment horizontal="right"/>
    </xf>
    <xf numFmtId="2" fontId="5" fillId="2" borderId="7" xfId="13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wrapText="1"/>
    </xf>
    <xf numFmtId="0" fontId="5" fillId="0" borderId="21" xfId="4" applyFont="1" applyFill="1" applyBorder="1" applyAlignment="1" applyProtection="1">
      <alignment horizontal="left" vertical="top" wrapText="1"/>
      <protection locked="0"/>
    </xf>
    <xf numFmtId="0" fontId="4" fillId="0" borderId="9" xfId="7" applyFont="1" applyFill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left" wrapText="1"/>
    </xf>
    <xf numFmtId="2" fontId="25" fillId="4" borderId="14" xfId="0" applyNumberFormat="1" applyFont="1" applyFill="1" applyBorder="1" applyAlignment="1">
      <alignment horizontal="center"/>
    </xf>
    <xf numFmtId="0" fontId="25" fillId="0" borderId="67" xfId="0" applyFont="1" applyBorder="1" applyAlignment="1">
      <alignment horizontal="left" wrapText="1"/>
    </xf>
    <xf numFmtId="0" fontId="25" fillId="5" borderId="5" xfId="4" applyFont="1" applyFill="1" applyBorder="1" applyAlignment="1">
      <alignment horizontal="center"/>
    </xf>
    <xf numFmtId="0" fontId="25" fillId="5" borderId="3" xfId="4" applyFont="1" applyFill="1" applyBorder="1" applyAlignment="1">
      <alignment horizontal="center"/>
    </xf>
    <xf numFmtId="0" fontId="25" fillId="5" borderId="48" xfId="4" applyFont="1" applyFill="1" applyBorder="1" applyAlignment="1">
      <alignment horizontal="center"/>
    </xf>
    <xf numFmtId="0" fontId="25" fillId="5" borderId="1" xfId="4" applyFont="1" applyFill="1" applyBorder="1" applyAlignment="1">
      <alignment horizontal="center"/>
    </xf>
    <xf numFmtId="0" fontId="25" fillId="5" borderId="26" xfId="4" applyFont="1" applyFill="1" applyBorder="1" applyAlignment="1">
      <alignment horizontal="center"/>
    </xf>
    <xf numFmtId="0" fontId="5" fillId="2" borderId="41" xfId="13" applyFont="1" applyFill="1" applyBorder="1" applyAlignment="1">
      <alignment horizontal="center" wrapText="1"/>
    </xf>
    <xf numFmtId="0" fontId="4" fillId="0" borderId="0" xfId="18" applyFont="1"/>
    <xf numFmtId="0" fontId="4" fillId="0" borderId="0" xfId="18"/>
    <xf numFmtId="0" fontId="18" fillId="0" borderId="0" xfId="18" applyFont="1" applyAlignment="1">
      <alignment horizontal="left" vertical="top"/>
    </xf>
    <xf numFmtId="0" fontId="4" fillId="0" borderId="22" xfId="0" applyFont="1" applyBorder="1" applyAlignment="1">
      <alignment horizontal="left" wrapText="1"/>
    </xf>
    <xf numFmtId="0" fontId="25" fillId="5" borderId="8" xfId="18" applyFont="1" applyFill="1" applyBorder="1" applyAlignment="1">
      <alignment horizontal="center"/>
    </xf>
    <xf numFmtId="2" fontId="4" fillId="0" borderId="30" xfId="18" applyNumberFormat="1" applyFont="1" applyBorder="1" applyAlignment="1">
      <alignment horizontal="center"/>
    </xf>
    <xf numFmtId="0" fontId="4" fillId="0" borderId="4" xfId="20" applyFont="1" applyFill="1" applyBorder="1"/>
    <xf numFmtId="0" fontId="4" fillId="0" borderId="69" xfId="0" applyFont="1" applyBorder="1" applyAlignment="1">
      <alignment horizontal="left" wrapText="1"/>
    </xf>
    <xf numFmtId="0" fontId="25" fillId="5" borderId="9" xfId="18" applyFont="1" applyFill="1" applyBorder="1" applyAlignment="1">
      <alignment horizontal="center"/>
    </xf>
    <xf numFmtId="2" fontId="4" fillId="0" borderId="3" xfId="18" applyNumberFormat="1" applyFont="1" applyBorder="1" applyAlignment="1">
      <alignment horizontal="center"/>
    </xf>
    <xf numFmtId="0" fontId="4" fillId="0" borderId="9" xfId="19" applyFont="1" applyBorder="1" applyAlignment="1">
      <alignment horizontal="center"/>
    </xf>
    <xf numFmtId="0" fontId="4" fillId="0" borderId="69" xfId="0" applyFont="1" applyFill="1" applyBorder="1" applyAlignment="1">
      <alignment horizontal="left" wrapText="1"/>
    </xf>
    <xf numFmtId="0" fontId="4" fillId="0" borderId="9" xfId="19" applyFont="1" applyFill="1" applyBorder="1" applyAlignment="1">
      <alignment horizontal="center"/>
    </xf>
    <xf numFmtId="0" fontId="4" fillId="0" borderId="70" xfId="20" applyFont="1" applyFill="1" applyBorder="1" applyAlignment="1" applyProtection="1">
      <alignment horizontal="left"/>
      <protection locked="0"/>
    </xf>
    <xf numFmtId="0" fontId="4" fillId="0" borderId="6" xfId="20" applyFont="1" applyFill="1" applyBorder="1" applyAlignment="1" applyProtection="1">
      <alignment horizontal="left"/>
      <protection locked="0"/>
    </xf>
    <xf numFmtId="2" fontId="4" fillId="0" borderId="5" xfId="18" applyNumberFormat="1" applyFont="1" applyBorder="1" applyAlignment="1">
      <alignment horizontal="center"/>
    </xf>
    <xf numFmtId="0" fontId="4" fillId="0" borderId="4" xfId="20" applyFont="1" applyFill="1" applyBorder="1" applyAlignment="1" applyProtection="1">
      <alignment horizontal="left"/>
      <protection locked="0"/>
    </xf>
    <xf numFmtId="0" fontId="4" fillId="5" borderId="9" xfId="18" applyFont="1" applyFill="1" applyBorder="1" applyAlignment="1">
      <alignment horizontal="center"/>
    </xf>
    <xf numFmtId="0" fontId="4" fillId="0" borderId="2" xfId="2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>
      <alignment horizontal="left" wrapText="1"/>
    </xf>
    <xf numFmtId="2" fontId="4" fillId="0" borderId="1" xfId="18" applyNumberFormat="1" applyFont="1" applyBorder="1" applyAlignment="1">
      <alignment horizontal="center"/>
    </xf>
    <xf numFmtId="0" fontId="4" fillId="0" borderId="7" xfId="2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>
      <alignment horizontal="left" wrapText="1"/>
    </xf>
    <xf numFmtId="2" fontId="4" fillId="0" borderId="26" xfId="18" applyNumberFormat="1" applyFont="1" applyBorder="1" applyAlignment="1">
      <alignment horizontal="center"/>
    </xf>
    <xf numFmtId="0" fontId="4" fillId="0" borderId="69" xfId="0" applyFont="1" applyBorder="1" applyAlignment="1">
      <alignment horizontal="left" vertical="center" wrapText="1"/>
    </xf>
    <xf numFmtId="2" fontId="25" fillId="5" borderId="15" xfId="19" applyNumberFormat="1" applyFont="1" applyFill="1" applyBorder="1" applyAlignment="1">
      <alignment horizontal="center"/>
    </xf>
    <xf numFmtId="2" fontId="25" fillId="5" borderId="4" xfId="19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25" fillId="5" borderId="10" xfId="18" applyFont="1" applyFill="1" applyBorder="1" applyAlignment="1">
      <alignment horizontal="center"/>
    </xf>
    <xf numFmtId="2" fontId="25" fillId="5" borderId="2" xfId="19" applyNumberFormat="1" applyFont="1" applyFill="1" applyBorder="1" applyAlignment="1">
      <alignment horizontal="center"/>
    </xf>
    <xf numFmtId="0" fontId="4" fillId="0" borderId="10" xfId="19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25" fillId="5" borderId="11" xfId="18" applyFont="1" applyFill="1" applyBorder="1" applyAlignment="1">
      <alignment horizontal="center"/>
    </xf>
    <xf numFmtId="2" fontId="25" fillId="5" borderId="7" xfId="19" applyNumberFormat="1" applyFont="1" applyFill="1" applyBorder="1" applyAlignment="1">
      <alignment horizontal="center"/>
    </xf>
    <xf numFmtId="0" fontId="4" fillId="0" borderId="11" xfId="19" applyFont="1" applyBorder="1" applyAlignment="1">
      <alignment horizontal="center"/>
    </xf>
    <xf numFmtId="0" fontId="4" fillId="0" borderId="4" xfId="1" applyFont="1" applyFill="1" applyBorder="1" applyAlignment="1" applyProtection="1">
      <alignment horizontal="left"/>
      <protection locked="0"/>
    </xf>
    <xf numFmtId="2" fontId="25" fillId="5" borderId="6" xfId="19" applyNumberFormat="1" applyFont="1" applyFill="1" applyBorder="1" applyAlignment="1">
      <alignment horizontal="center"/>
    </xf>
    <xf numFmtId="0" fontId="4" fillId="0" borderId="8" xfId="19" applyFont="1" applyFill="1" applyBorder="1" applyAlignment="1">
      <alignment horizontal="center"/>
    </xf>
    <xf numFmtId="0" fontId="4" fillId="0" borderId="69" xfId="1" applyFont="1" applyBorder="1" applyAlignment="1">
      <alignment horizontal="left" vertical="center" wrapText="1"/>
    </xf>
    <xf numFmtId="0" fontId="25" fillId="0" borderId="9" xfId="18" applyFont="1" applyBorder="1" applyAlignment="1">
      <alignment horizontal="center"/>
    </xf>
    <xf numFmtId="0" fontId="4" fillId="0" borderId="31" xfId="0" applyFont="1" applyBorder="1" applyAlignment="1">
      <alignment horizontal="left" vertical="center" wrapText="1"/>
    </xf>
    <xf numFmtId="0" fontId="4" fillId="0" borderId="21" xfId="18" applyFont="1" applyFill="1" applyBorder="1" applyAlignment="1" applyProtection="1">
      <alignment horizontal="left" vertical="top" wrapText="1"/>
      <protection locked="0"/>
    </xf>
    <xf numFmtId="0" fontId="4" fillId="0" borderId="69" xfId="18" applyFont="1" applyFill="1" applyBorder="1" applyAlignment="1" applyProtection="1">
      <alignment horizontal="left" vertical="top" wrapText="1"/>
      <protection locked="0"/>
    </xf>
    <xf numFmtId="0" fontId="4" fillId="0" borderId="22" xfId="18" applyFont="1" applyFill="1" applyBorder="1" applyAlignment="1" applyProtection="1">
      <alignment horizontal="left" vertical="top" wrapText="1"/>
      <protection locked="0"/>
    </xf>
    <xf numFmtId="2" fontId="25" fillId="0" borderId="4" xfId="19" applyNumberFormat="1" applyFont="1" applyBorder="1" applyAlignment="1">
      <alignment horizontal="center"/>
    </xf>
    <xf numFmtId="0" fontId="4" fillId="0" borderId="31" xfId="18" applyFont="1" applyFill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>
      <alignment horizontal="left" vertical="center" wrapText="1"/>
    </xf>
    <xf numFmtId="0" fontId="16" fillId="0" borderId="0" xfId="18" applyFont="1" applyBorder="1" applyAlignment="1">
      <alignment horizontal="left" vertical="center"/>
    </xf>
    <xf numFmtId="0" fontId="20" fillId="0" borderId="0" xfId="18" applyNumberFormat="1" applyFont="1" applyBorder="1" applyAlignment="1">
      <alignment horizontal="center" vertical="center"/>
    </xf>
    <xf numFmtId="0" fontId="16" fillId="0" borderId="0" xfId="18" applyFont="1" applyAlignment="1">
      <alignment horizontal="left" vertical="center"/>
    </xf>
    <xf numFmtId="0" fontId="13" fillId="0" borderId="0" xfId="18" applyFont="1" applyAlignment="1">
      <alignment horizontal="center" vertical="center"/>
    </xf>
    <xf numFmtId="0" fontId="13" fillId="0" borderId="0" xfId="18" applyFont="1" applyAlignment="1">
      <alignment horizontal="center" vertical="top"/>
    </xf>
    <xf numFmtId="0" fontId="4" fillId="0" borderId="22" xfId="0" applyFont="1" applyFill="1" applyBorder="1" applyAlignment="1">
      <alignment horizontal="left" wrapText="1"/>
    </xf>
    <xf numFmtId="2" fontId="25" fillId="5" borderId="16" xfId="19" applyNumberFormat="1" applyFont="1" applyFill="1" applyBorder="1" applyAlignment="1">
      <alignment horizontal="center"/>
    </xf>
    <xf numFmtId="2" fontId="25" fillId="5" borderId="44" xfId="19" applyNumberFormat="1" applyFont="1" applyFill="1" applyBorder="1" applyAlignment="1">
      <alignment horizontal="center"/>
    </xf>
    <xf numFmtId="0" fontId="4" fillId="0" borderId="2" xfId="20" applyFont="1" applyFill="1" applyBorder="1"/>
    <xf numFmtId="0" fontId="4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3" borderId="4" xfId="1" applyFont="1" applyFill="1" applyBorder="1" applyAlignment="1">
      <alignment horizontal="left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18" applyFont="1" applyFill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left" vertical="center" wrapText="1"/>
    </xf>
    <xf numFmtId="0" fontId="18" fillId="0" borderId="0" xfId="18" applyFont="1" applyAlignment="1">
      <alignment horizontal="center" vertical="top"/>
    </xf>
    <xf numFmtId="0" fontId="4" fillId="0" borderId="7" xfId="20" applyFont="1" applyFill="1" applyBorder="1"/>
    <xf numFmtId="0" fontId="4" fillId="3" borderId="21" xfId="1" applyFont="1" applyFill="1" applyBorder="1" applyAlignment="1">
      <alignment horizontal="left" wrapText="1"/>
    </xf>
    <xf numFmtId="0" fontId="26" fillId="0" borderId="0" xfId="19" applyFont="1" applyBorder="1" applyAlignment="1"/>
    <xf numFmtId="0" fontId="4" fillId="0" borderId="7" xfId="19" applyFont="1" applyFill="1" applyBorder="1"/>
    <xf numFmtId="0" fontId="15" fillId="0" borderId="0" xfId="20" applyFont="1" applyBorder="1" applyAlignment="1">
      <alignment horizontal="right" vertical="top"/>
    </xf>
    <xf numFmtId="0" fontId="4" fillId="0" borderId="0" xfId="18" applyFont="1" applyBorder="1" applyAlignment="1">
      <alignment horizontal="left" vertical="top"/>
    </xf>
    <xf numFmtId="2" fontId="35" fillId="0" borderId="0" xfId="18" applyNumberFormat="1" applyFont="1" applyBorder="1" applyAlignment="1">
      <alignment horizontal="center" vertical="center"/>
    </xf>
    <xf numFmtId="0" fontId="4" fillId="0" borderId="0" xfId="18" applyFont="1" applyAlignment="1">
      <alignment horizontal="left" vertical="center"/>
    </xf>
    <xf numFmtId="0" fontId="4" fillId="0" borderId="8" xfId="18" applyNumberFormat="1" applyFont="1" applyBorder="1" applyAlignment="1">
      <alignment horizontal="right"/>
    </xf>
    <xf numFmtId="0" fontId="4" fillId="0" borderId="9" xfId="18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2" xfId="18" applyFont="1" applyFill="1" applyBorder="1" applyAlignment="1" applyProtection="1">
      <alignment horizontal="left" vertical="top" wrapText="1"/>
      <protection locked="0"/>
    </xf>
    <xf numFmtId="0" fontId="4" fillId="0" borderId="7" xfId="18" applyFont="1" applyFill="1" applyBorder="1" applyAlignment="1" applyProtection="1">
      <alignment horizontal="left" vertical="top" wrapText="1"/>
      <protection locked="0"/>
    </xf>
    <xf numFmtId="0" fontId="4" fillId="0" borderId="6" xfId="18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18" applyFont="1" applyFill="1" applyBorder="1" applyAlignment="1" applyProtection="1">
      <alignment horizontal="center" vertical="top" wrapText="1"/>
      <protection locked="0"/>
    </xf>
    <xf numFmtId="0" fontId="4" fillId="0" borderId="4" xfId="18" applyFont="1" applyBorder="1" applyAlignment="1">
      <alignment vertical="top"/>
    </xf>
    <xf numFmtId="0" fontId="4" fillId="0" borderId="11" xfId="18" applyNumberFormat="1" applyFont="1" applyBorder="1" applyAlignment="1">
      <alignment horizontal="right"/>
    </xf>
    <xf numFmtId="0" fontId="4" fillId="0" borderId="10" xfId="18" applyNumberFormat="1" applyFont="1" applyBorder="1" applyAlignment="1">
      <alignment horizontal="right"/>
    </xf>
    <xf numFmtId="2" fontId="35" fillId="0" borderId="0" xfId="20" applyNumberFormat="1" applyFont="1" applyBorder="1" applyAlignment="1">
      <alignment horizontal="center" vertical="top"/>
    </xf>
    <xf numFmtId="0" fontId="4" fillId="0" borderId="72" xfId="0" applyFont="1" applyBorder="1" applyAlignment="1">
      <alignment horizontal="left" wrapText="1"/>
    </xf>
    <xf numFmtId="2" fontId="7" fillId="0" borderId="71" xfId="4" applyNumberFormat="1" applyFont="1" applyBorder="1" applyAlignment="1">
      <alignment horizontal="center"/>
    </xf>
    <xf numFmtId="0" fontId="4" fillId="0" borderId="72" xfId="0" applyFont="1" applyBorder="1" applyAlignment="1">
      <alignment horizontal="left" vertical="center" wrapText="1"/>
    </xf>
    <xf numFmtId="0" fontId="7" fillId="0" borderId="71" xfId="4" applyNumberFormat="1" applyFont="1" applyBorder="1" applyAlignment="1">
      <alignment horizontal="center"/>
    </xf>
    <xf numFmtId="0" fontId="4" fillId="0" borderId="72" xfId="18" applyFont="1" applyFill="1" applyBorder="1" applyAlignment="1" applyProtection="1">
      <alignment horizontal="left" vertical="top" wrapText="1"/>
      <protection locked="0"/>
    </xf>
    <xf numFmtId="0" fontId="4" fillId="0" borderId="67" xfId="0" applyFont="1" applyFill="1" applyBorder="1" applyAlignment="1">
      <alignment horizontal="left" vertical="center" wrapText="1"/>
    </xf>
    <xf numFmtId="0" fontId="4" fillId="3" borderId="67" xfId="1" applyFont="1" applyFill="1" applyBorder="1" applyAlignment="1">
      <alignment horizontal="left" wrapText="1"/>
    </xf>
    <xf numFmtId="0" fontId="4" fillId="0" borderId="72" xfId="0" applyFont="1" applyFill="1" applyBorder="1" applyAlignment="1">
      <alignment horizontal="left" wrapText="1"/>
    </xf>
    <xf numFmtId="0" fontId="4" fillId="0" borderId="16" xfId="20" applyFont="1" applyFill="1" applyBorder="1" applyAlignment="1" applyProtection="1">
      <alignment horizontal="left"/>
      <protection locked="0"/>
    </xf>
    <xf numFmtId="0" fontId="4" fillId="0" borderId="41" xfId="20" applyFont="1" applyFill="1" applyBorder="1" applyAlignment="1" applyProtection="1">
      <alignment horizontal="left"/>
      <protection locked="0"/>
    </xf>
    <xf numFmtId="0" fontId="4" fillId="0" borderId="41" xfId="20" applyFont="1" applyFill="1" applyBorder="1"/>
    <xf numFmtId="0" fontId="4" fillId="0" borderId="68" xfId="20" applyFont="1" applyFill="1" applyBorder="1" applyAlignment="1" applyProtection="1">
      <alignment horizontal="left"/>
      <protection locked="0"/>
    </xf>
    <xf numFmtId="0" fontId="4" fillId="0" borderId="16" xfId="20" applyFont="1" applyFill="1" applyBorder="1"/>
    <xf numFmtId="0" fontId="4" fillId="0" borderId="25" xfId="20" applyFont="1" applyFill="1" applyBorder="1"/>
    <xf numFmtId="0" fontId="4" fillId="0" borderId="15" xfId="20" applyFont="1" applyFill="1" applyBorder="1" applyAlignment="1" applyProtection="1">
      <alignment horizontal="left"/>
      <protection locked="0"/>
    </xf>
    <xf numFmtId="0" fontId="4" fillId="0" borderId="41" xfId="1" applyFont="1" applyFill="1" applyBorder="1" applyAlignment="1" applyProtection="1">
      <alignment horizontal="left"/>
      <protection locked="0"/>
    </xf>
    <xf numFmtId="0" fontId="4" fillId="0" borderId="8" xfId="20" applyFont="1" applyFill="1" applyBorder="1" applyAlignment="1" applyProtection="1">
      <alignment horizontal="left"/>
      <protection locked="0"/>
    </xf>
    <xf numFmtId="0" fontId="4" fillId="0" borderId="9" xfId="20" applyFont="1" applyFill="1" applyBorder="1" applyAlignment="1" applyProtection="1">
      <alignment horizontal="left"/>
      <protection locked="0"/>
    </xf>
    <xf numFmtId="0" fontId="4" fillId="0" borderId="67" xfId="0" applyFont="1" applyFill="1" applyBorder="1" applyAlignment="1">
      <alignment horizontal="left" wrapText="1"/>
    </xf>
    <xf numFmtId="0" fontId="4" fillId="0" borderId="67" xfId="0" applyFont="1" applyBorder="1" applyAlignment="1">
      <alignment horizontal="left" wrapText="1"/>
    </xf>
    <xf numFmtId="0" fontId="4" fillId="0" borderId="67" xfId="18" applyFont="1" applyFill="1" applyBorder="1" applyAlignment="1" applyProtection="1">
      <alignment horizontal="left" vertical="top" wrapText="1"/>
      <protection locked="0"/>
    </xf>
    <xf numFmtId="0" fontId="4" fillId="0" borderId="67" xfId="0" applyFont="1" applyBorder="1" applyAlignment="1">
      <alignment horizontal="left" vertical="center" wrapText="1"/>
    </xf>
    <xf numFmtId="0" fontId="4" fillId="0" borderId="46" xfId="20" applyFont="1" applyFill="1" applyBorder="1" applyAlignment="1" applyProtection="1">
      <alignment horizontal="left"/>
      <protection locked="0"/>
    </xf>
    <xf numFmtId="0" fontId="4" fillId="0" borderId="73" xfId="0" applyFont="1" applyBorder="1" applyAlignment="1">
      <alignment horizontal="left" wrapText="1"/>
    </xf>
    <xf numFmtId="0" fontId="4" fillId="0" borderId="9" xfId="20" applyFont="1" applyFill="1" applyBorder="1"/>
    <xf numFmtId="0" fontId="4" fillId="0" borderId="10" xfId="20" applyFont="1" applyFill="1" applyBorder="1"/>
    <xf numFmtId="0" fontId="4" fillId="0" borderId="11" xfId="20" applyFont="1" applyFill="1" applyBorder="1" applyAlignment="1" applyProtection="1">
      <alignment horizontal="left"/>
      <protection locked="0"/>
    </xf>
    <xf numFmtId="0" fontId="4" fillId="0" borderId="46" xfId="20" applyFont="1" applyFill="1" applyBorder="1"/>
    <xf numFmtId="0" fontId="4" fillId="0" borderId="10" xfId="20" applyFont="1" applyFill="1" applyBorder="1" applyAlignment="1" applyProtection="1">
      <alignment horizontal="left"/>
      <protection locked="0"/>
    </xf>
    <xf numFmtId="0" fontId="4" fillId="0" borderId="9" xfId="1" applyFont="1" applyFill="1" applyBorder="1" applyAlignment="1" applyProtection="1">
      <alignment horizontal="left"/>
      <protection locked="0"/>
    </xf>
    <xf numFmtId="0" fontId="4" fillId="0" borderId="73" xfId="18" applyFont="1" applyFill="1" applyBorder="1" applyAlignment="1" applyProtection="1">
      <alignment horizontal="left" vertical="top" wrapText="1"/>
      <protection locked="0"/>
    </xf>
    <xf numFmtId="0" fontId="4" fillId="0" borderId="67" xfId="1" applyFont="1" applyBorder="1" applyAlignment="1">
      <alignment horizontal="left" vertical="center" wrapText="1"/>
    </xf>
    <xf numFmtId="0" fontId="4" fillId="0" borderId="9" xfId="19" applyFont="1" applyFill="1" applyBorder="1"/>
    <xf numFmtId="0" fontId="25" fillId="0" borderId="73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4" fillId="0" borderId="40" xfId="18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>
      <alignment horizontal="left" wrapText="1"/>
    </xf>
    <xf numFmtId="0" fontId="4" fillId="0" borderId="2" xfId="18" applyNumberFormat="1" applyFont="1" applyBorder="1" applyAlignment="1">
      <alignment horizontal="right"/>
    </xf>
    <xf numFmtId="0" fontId="4" fillId="0" borderId="7" xfId="18" applyNumberFormat="1" applyFont="1" applyBorder="1" applyAlignment="1">
      <alignment horizontal="right"/>
    </xf>
    <xf numFmtId="0" fontId="4" fillId="0" borderId="6" xfId="18" applyNumberFormat="1" applyFont="1" applyBorder="1" applyAlignment="1">
      <alignment horizontal="right"/>
    </xf>
    <xf numFmtId="0" fontId="4" fillId="0" borderId="74" xfId="18" applyFont="1" applyBorder="1" applyAlignment="1">
      <alignment horizontal="right"/>
    </xf>
    <xf numFmtId="0" fontId="4" fillId="0" borderId="66" xfId="18" applyFont="1" applyBorder="1" applyAlignment="1">
      <alignment horizontal="right"/>
    </xf>
    <xf numFmtId="0" fontId="4" fillId="0" borderId="75" xfId="18" applyFont="1" applyBorder="1" applyAlignment="1">
      <alignment horizontal="right"/>
    </xf>
    <xf numFmtId="0" fontId="4" fillId="0" borderId="76" xfId="18" applyFont="1" applyBorder="1" applyAlignment="1">
      <alignment horizontal="right"/>
    </xf>
    <xf numFmtId="0" fontId="4" fillId="0" borderId="77" xfId="18" applyFont="1" applyBorder="1" applyAlignment="1">
      <alignment horizontal="right"/>
    </xf>
    <xf numFmtId="2" fontId="4" fillId="0" borderId="4" xfId="19" applyNumberFormat="1" applyFont="1" applyBorder="1" applyAlignment="1">
      <alignment horizontal="center"/>
    </xf>
    <xf numFmtId="2" fontId="33" fillId="0" borderId="44" xfId="0" applyNumberFormat="1" applyFont="1" applyBorder="1" applyAlignment="1">
      <alignment horizontal="center" vertical="center" wrapText="1"/>
    </xf>
    <xf numFmtId="2" fontId="4" fillId="0" borderId="6" xfId="19" applyNumberFormat="1" applyFont="1" applyBorder="1" applyAlignment="1">
      <alignment horizontal="center"/>
    </xf>
    <xf numFmtId="2" fontId="4" fillId="0" borderId="24" xfId="19" applyNumberFormat="1" applyFont="1" applyBorder="1" applyAlignment="1">
      <alignment horizontal="center"/>
    </xf>
    <xf numFmtId="2" fontId="4" fillId="0" borderId="2" xfId="19" applyNumberFormat="1" applyFont="1" applyBorder="1" applyAlignment="1">
      <alignment horizontal="center"/>
    </xf>
    <xf numFmtId="2" fontId="4" fillId="0" borderId="7" xfId="19" applyNumberFormat="1" applyFont="1" applyBorder="1" applyAlignment="1">
      <alignment horizontal="center"/>
    </xf>
    <xf numFmtId="2" fontId="13" fillId="0" borderId="0" xfId="18" applyNumberFormat="1" applyFont="1" applyAlignment="1">
      <alignment horizontal="center" vertical="top"/>
    </xf>
    <xf numFmtId="0" fontId="29" fillId="12" borderId="0" xfId="0" applyFont="1" applyFill="1"/>
    <xf numFmtId="0" fontId="26" fillId="0" borderId="0" xfId="19" applyFont="1" applyBorder="1" applyAlignment="1">
      <alignment horizontal="center"/>
    </xf>
    <xf numFmtId="2" fontId="7" fillId="0" borderId="6" xfId="13" applyNumberFormat="1" applyFont="1" applyBorder="1" applyAlignment="1">
      <alignment horizontal="center"/>
    </xf>
    <xf numFmtId="2" fontId="7" fillId="0" borderId="70" xfId="13" applyNumberFormat="1" applyFont="1" applyBorder="1" applyAlignment="1">
      <alignment horizontal="center"/>
    </xf>
    <xf numFmtId="2" fontId="7" fillId="0" borderId="24" xfId="13" applyNumberFormat="1" applyFont="1" applyBorder="1" applyAlignment="1">
      <alignment horizontal="center"/>
    </xf>
    <xf numFmtId="2" fontId="7" fillId="0" borderId="2" xfId="13" applyNumberFormat="1" applyFont="1" applyBorder="1" applyAlignment="1">
      <alignment horizontal="center"/>
    </xf>
    <xf numFmtId="2" fontId="7" fillId="0" borderId="7" xfId="13" applyNumberFormat="1" applyFont="1" applyBorder="1" applyAlignment="1">
      <alignment horizontal="center"/>
    </xf>
    <xf numFmtId="2" fontId="7" fillId="0" borderId="40" xfId="13" applyNumberFormat="1" applyFont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28" fillId="0" borderId="78" xfId="0" applyFont="1" applyBorder="1" applyAlignment="1">
      <alignment horizontal="left" vertical="center" wrapText="1"/>
    </xf>
    <xf numFmtId="0" fontId="13" fillId="0" borderId="78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2" fontId="28" fillId="4" borderId="56" xfId="0" applyNumberFormat="1" applyFont="1" applyFill="1" applyBorder="1" applyAlignment="1">
      <alignment horizontal="left" vertical="center"/>
    </xf>
    <xf numFmtId="2" fontId="13" fillId="0" borderId="56" xfId="0" applyNumberFormat="1" applyFont="1" applyFill="1" applyBorder="1" applyAlignment="1">
      <alignment horizontal="left" vertical="center"/>
    </xf>
    <xf numFmtId="2" fontId="28" fillId="5" borderId="56" xfId="13" applyNumberFormat="1" applyFont="1" applyFill="1" applyBorder="1" applyAlignment="1">
      <alignment horizontal="left" vertical="center"/>
    </xf>
    <xf numFmtId="2" fontId="28" fillId="0" borderId="56" xfId="0" applyNumberFormat="1" applyFont="1" applyFill="1" applyBorder="1" applyAlignment="1">
      <alignment horizontal="left" vertical="center"/>
    </xf>
    <xf numFmtId="0" fontId="13" fillId="0" borderId="78" xfId="4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>
      <alignment horizontal="left" vertical="center"/>
    </xf>
    <xf numFmtId="0" fontId="13" fillId="0" borderId="23" xfId="4" applyFont="1" applyFill="1" applyBorder="1" applyAlignment="1" applyProtection="1">
      <alignment horizontal="left" vertical="center" wrapText="1"/>
      <protection locked="0"/>
    </xf>
    <xf numFmtId="0" fontId="13" fillId="0" borderId="57" xfId="4" applyFont="1" applyFill="1" applyBorder="1" applyAlignment="1" applyProtection="1">
      <alignment horizontal="left" vertical="center" wrapText="1"/>
      <protection locked="0"/>
    </xf>
    <xf numFmtId="0" fontId="28" fillId="5" borderId="23" xfId="4" applyFont="1" applyFill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5" borderId="23" xfId="13" applyFont="1" applyFill="1" applyBorder="1" applyAlignment="1">
      <alignment horizontal="left" vertical="center"/>
    </xf>
    <xf numFmtId="0" fontId="13" fillId="0" borderId="23" xfId="13" applyFont="1" applyBorder="1" applyAlignment="1">
      <alignment horizontal="left" vertical="center"/>
    </xf>
    <xf numFmtId="0" fontId="7" fillId="2" borderId="60" xfId="0" applyFont="1" applyFill="1" applyBorder="1" applyAlignment="1">
      <alignment horizontal="right"/>
    </xf>
    <xf numFmtId="0" fontId="13" fillId="0" borderId="60" xfId="0" applyFont="1" applyBorder="1" applyAlignment="1">
      <alignment horizontal="left" vertical="center" wrapText="1"/>
    </xf>
    <xf numFmtId="0" fontId="7" fillId="2" borderId="74" xfId="0" applyFont="1" applyFill="1" applyBorder="1" applyAlignment="1">
      <alignment horizontal="right"/>
    </xf>
    <xf numFmtId="0" fontId="7" fillId="2" borderId="66" xfId="0" applyFont="1" applyFill="1" applyBorder="1" applyAlignment="1">
      <alignment horizontal="right"/>
    </xf>
    <xf numFmtId="0" fontId="7" fillId="2" borderId="77" xfId="0" applyFont="1" applyFill="1" applyBorder="1" applyAlignment="1">
      <alignment horizontal="right"/>
    </xf>
    <xf numFmtId="0" fontId="7" fillId="2" borderId="76" xfId="0" applyFont="1" applyFill="1" applyBorder="1" applyAlignment="1">
      <alignment horizontal="right"/>
    </xf>
    <xf numFmtId="0" fontId="0" fillId="0" borderId="79" xfId="0" applyBorder="1"/>
    <xf numFmtId="0" fontId="13" fillId="2" borderId="60" xfId="0" applyFont="1" applyFill="1" applyBorder="1" applyAlignment="1">
      <alignment horizontal="left" vertical="center"/>
    </xf>
    <xf numFmtId="0" fontId="7" fillId="2" borderId="75" xfId="0" applyFont="1" applyFill="1" applyBorder="1" applyAlignment="1">
      <alignment horizontal="right"/>
    </xf>
    <xf numFmtId="0" fontId="13" fillId="0" borderId="0" xfId="0" applyFont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/>
    <xf numFmtId="0" fontId="0" fillId="0" borderId="46" xfId="0" applyBorder="1"/>
    <xf numFmtId="0" fontId="13" fillId="0" borderId="23" xfId="0" applyFont="1" applyBorder="1" applyAlignment="1">
      <alignment horizontal="left" vertical="center" wrapText="1"/>
    </xf>
    <xf numFmtId="0" fontId="28" fillId="4" borderId="23" xfId="0" applyFont="1" applyFill="1" applyBorder="1" applyAlignment="1">
      <alignment horizontal="left" vertical="center"/>
    </xf>
    <xf numFmtId="2" fontId="13" fillId="0" borderId="56" xfId="13" applyNumberFormat="1" applyFont="1" applyBorder="1" applyAlignment="1">
      <alignment horizontal="left" vertical="center"/>
    </xf>
    <xf numFmtId="2" fontId="13" fillId="0" borderId="56" xfId="0" applyNumberFormat="1" applyFont="1" applyBorder="1" applyAlignment="1">
      <alignment horizontal="left" vertical="center" wrapText="1"/>
    </xf>
    <xf numFmtId="0" fontId="5" fillId="2" borderId="9" xfId="13" applyFont="1" applyFill="1" applyBorder="1" applyAlignment="1">
      <alignment horizontal="right" wrapText="1"/>
    </xf>
    <xf numFmtId="0" fontId="4" fillId="0" borderId="3" xfId="18" applyNumberFormat="1" applyFont="1" applyBorder="1" applyAlignment="1">
      <alignment horizontal="right"/>
    </xf>
    <xf numFmtId="0" fontId="25" fillId="4" borderId="9" xfId="0" applyFont="1" applyFill="1" applyBorder="1" applyAlignment="1">
      <alignment horizontal="right"/>
    </xf>
    <xf numFmtId="0" fontId="5" fillId="2" borderId="8" xfId="13" applyFont="1" applyFill="1" applyBorder="1" applyAlignment="1">
      <alignment horizontal="right" wrapText="1"/>
    </xf>
    <xf numFmtId="2" fontId="25" fillId="4" borderId="6" xfId="0" applyNumberFormat="1" applyFont="1" applyFill="1" applyBorder="1" applyAlignment="1">
      <alignment horizontal="right"/>
    </xf>
    <xf numFmtId="2" fontId="4" fillId="0" borderId="6" xfId="18" applyNumberFormat="1" applyFont="1" applyBorder="1" applyAlignment="1">
      <alignment horizontal="right"/>
    </xf>
    <xf numFmtId="0" fontId="25" fillId="5" borderId="6" xfId="18" applyFont="1" applyFill="1" applyBorder="1" applyAlignment="1">
      <alignment horizontal="right"/>
    </xf>
    <xf numFmtId="2" fontId="4" fillId="0" borderId="6" xfId="19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25" fillId="0" borderId="9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2" fontId="25" fillId="4" borderId="2" xfId="0" applyNumberFormat="1" applyFont="1" applyFill="1" applyBorder="1" applyAlignment="1">
      <alignment horizontal="right"/>
    </xf>
    <xf numFmtId="2" fontId="4" fillId="0" borderId="2" xfId="18" applyNumberFormat="1" applyFont="1" applyBorder="1" applyAlignment="1">
      <alignment horizontal="right"/>
    </xf>
    <xf numFmtId="0" fontId="25" fillId="5" borderId="2" xfId="18" applyFont="1" applyFill="1" applyBorder="1" applyAlignment="1">
      <alignment horizontal="right"/>
    </xf>
    <xf numFmtId="2" fontId="4" fillId="0" borderId="2" xfId="19" applyNumberFormat="1" applyFont="1" applyBorder="1" applyAlignment="1">
      <alignment horizontal="right"/>
    </xf>
    <xf numFmtId="0" fontId="13" fillId="0" borderId="78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3" fillId="5" borderId="23" xfId="4" applyFont="1" applyFill="1" applyBorder="1" applyAlignment="1">
      <alignment horizontal="left" vertical="center"/>
    </xf>
    <xf numFmtId="0" fontId="13" fillId="0" borderId="23" xfId="13" applyFont="1" applyFill="1" applyBorder="1" applyAlignment="1">
      <alignment horizontal="left" vertical="center"/>
    </xf>
    <xf numFmtId="0" fontId="4" fillId="0" borderId="6" xfId="0" applyFont="1" applyBorder="1" applyAlignment="1">
      <alignment horizontal="right" wrapText="1"/>
    </xf>
    <xf numFmtId="2" fontId="25" fillId="5" borderId="6" xfId="19" applyNumberFormat="1" applyFont="1" applyFill="1" applyBorder="1" applyAlignment="1">
      <alignment horizontal="right"/>
    </xf>
    <xf numFmtId="0" fontId="5" fillId="2" borderId="10" xfId="13" applyFont="1" applyFill="1" applyBorder="1" applyAlignment="1">
      <alignment horizontal="right" wrapText="1"/>
    </xf>
    <xf numFmtId="2" fontId="25" fillId="5" borderId="2" xfId="19" applyNumberFormat="1" applyFont="1" applyFill="1" applyBorder="1" applyAlignment="1">
      <alignment horizontal="right"/>
    </xf>
    <xf numFmtId="2" fontId="13" fillId="0" borderId="56" xfId="0" applyNumberFormat="1" applyFont="1" applyFill="1" applyBorder="1" applyAlignment="1">
      <alignment horizontal="left" vertical="center" wrapText="1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4" fillId="0" borderId="13" xfId="0" applyFont="1" applyBorder="1" applyAlignment="1">
      <alignment horizontal="right" vertical="center"/>
    </xf>
    <xf numFmtId="0" fontId="31" fillId="0" borderId="78" xfId="0" applyFont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2" fontId="35" fillId="0" borderId="56" xfId="0" applyNumberFormat="1" applyFont="1" applyBorder="1" applyAlignment="1">
      <alignment horizontal="center" vertical="center" wrapText="1"/>
    </xf>
    <xf numFmtId="0" fontId="28" fillId="0" borderId="23" xfId="4" applyFont="1" applyBorder="1" applyAlignment="1">
      <alignment horizontal="left" vertical="center"/>
    </xf>
    <xf numFmtId="0" fontId="7" fillId="2" borderId="79" xfId="0" applyFont="1" applyFill="1" applyBorder="1" applyAlignment="1">
      <alignment horizontal="right"/>
    </xf>
    <xf numFmtId="0" fontId="4" fillId="0" borderId="7" xfId="18" applyFont="1" applyFill="1" applyBorder="1" applyAlignment="1" applyProtection="1">
      <alignment horizontal="right" vertical="top" wrapText="1"/>
      <protection locked="0"/>
    </xf>
    <xf numFmtId="2" fontId="25" fillId="4" borderId="7" xfId="0" applyNumberFormat="1" applyFont="1" applyFill="1" applyBorder="1" applyAlignment="1">
      <alignment horizontal="right"/>
    </xf>
    <xf numFmtId="2" fontId="4" fillId="0" borderId="7" xfId="18" applyNumberFormat="1" applyFont="1" applyBorder="1" applyAlignment="1">
      <alignment horizontal="right"/>
    </xf>
    <xf numFmtId="2" fontId="25" fillId="5" borderId="7" xfId="19" applyNumberFormat="1" applyFont="1" applyFill="1" applyBorder="1" applyAlignment="1">
      <alignment horizontal="right"/>
    </xf>
    <xf numFmtId="0" fontId="25" fillId="5" borderId="7" xfId="18" applyFont="1" applyFill="1" applyBorder="1" applyAlignment="1">
      <alignment horizontal="right"/>
    </xf>
    <xf numFmtId="2" fontId="4" fillId="0" borderId="7" xfId="19" applyNumberFormat="1" applyFont="1" applyBorder="1" applyAlignment="1">
      <alignment horizontal="right"/>
    </xf>
    <xf numFmtId="2" fontId="13" fillId="0" borderId="56" xfId="4" applyNumberFormat="1" applyFont="1" applyFill="1" applyBorder="1" applyAlignment="1" applyProtection="1">
      <alignment horizontal="left" vertical="center" wrapText="1"/>
      <protection locked="0"/>
    </xf>
    <xf numFmtId="0" fontId="35" fillId="0" borderId="64" xfId="0" applyFont="1" applyBorder="1" applyAlignment="1">
      <alignment horizontal="center" vertical="center" wrapText="1"/>
    </xf>
    <xf numFmtId="0" fontId="4" fillId="0" borderId="5" xfId="18" applyNumberFormat="1" applyFont="1" applyBorder="1" applyAlignment="1">
      <alignment horizontal="right"/>
    </xf>
    <xf numFmtId="0" fontId="4" fillId="0" borderId="1" xfId="18" applyNumberFormat="1" applyFont="1" applyBorder="1" applyAlignment="1">
      <alignment horizontal="right"/>
    </xf>
    <xf numFmtId="0" fontId="5" fillId="2" borderId="11" xfId="13" applyFont="1" applyFill="1" applyBorder="1" applyAlignment="1">
      <alignment horizontal="right" wrapText="1"/>
    </xf>
    <xf numFmtId="0" fontId="4" fillId="0" borderId="26" xfId="18" applyNumberFormat="1" applyFont="1" applyBorder="1" applyAlignment="1">
      <alignment horizontal="right"/>
    </xf>
    <xf numFmtId="0" fontId="4" fillId="0" borderId="9" xfId="18" applyFont="1" applyFill="1" applyBorder="1" applyAlignment="1" applyProtection="1">
      <alignment horizontal="right" vertical="top" wrapText="1"/>
      <protection locked="0"/>
    </xf>
    <xf numFmtId="0" fontId="25" fillId="5" borderId="9" xfId="18" applyFont="1" applyFill="1" applyBorder="1" applyAlignment="1">
      <alignment horizontal="right"/>
    </xf>
    <xf numFmtId="0" fontId="4" fillId="5" borderId="9" xfId="18" applyFont="1" applyFill="1" applyBorder="1" applyAlignment="1">
      <alignment horizontal="right"/>
    </xf>
    <xf numFmtId="0" fontId="25" fillId="5" borderId="8" xfId="18" applyFont="1" applyFill="1" applyBorder="1" applyAlignment="1">
      <alignment horizontal="right"/>
    </xf>
    <xf numFmtId="0" fontId="25" fillId="5" borderId="10" xfId="18" applyFont="1" applyFill="1" applyBorder="1" applyAlignment="1">
      <alignment horizontal="right"/>
    </xf>
    <xf numFmtId="0" fontId="25" fillId="0" borderId="11" xfId="18" applyFont="1" applyBorder="1" applyAlignment="1">
      <alignment horizontal="right"/>
    </xf>
    <xf numFmtId="0" fontId="25" fillId="0" borderId="9" xfId="18" applyFont="1" applyBorder="1" applyAlignment="1">
      <alignment horizontal="right"/>
    </xf>
    <xf numFmtId="0" fontId="4" fillId="0" borderId="3" xfId="18" applyFont="1" applyBorder="1" applyAlignment="1">
      <alignment horizontal="right" vertical="top"/>
    </xf>
    <xf numFmtId="0" fontId="25" fillId="5" borderId="8" xfId="19" applyFont="1" applyFill="1" applyBorder="1" applyAlignment="1">
      <alignment horizontal="right"/>
    </xf>
    <xf numFmtId="0" fontId="25" fillId="5" borderId="9" xfId="19" applyFont="1" applyFill="1" applyBorder="1" applyAlignment="1">
      <alignment horizontal="right"/>
    </xf>
    <xf numFmtId="0" fontId="25" fillId="5" borderId="9" xfId="19" applyFont="1" applyFill="1" applyBorder="1" applyAlignment="1">
      <alignment horizontal="right" wrapText="1"/>
    </xf>
    <xf numFmtId="0" fontId="25" fillId="5" borderId="10" xfId="19" applyFont="1" applyFill="1" applyBorder="1" applyAlignment="1">
      <alignment horizontal="right"/>
    </xf>
    <xf numFmtId="0" fontId="25" fillId="0" borderId="9" xfId="19" applyFont="1" applyBorder="1" applyAlignment="1">
      <alignment horizontal="right" wrapText="1"/>
    </xf>
    <xf numFmtId="0" fontId="4" fillId="5" borderId="9" xfId="19" applyFont="1" applyFill="1" applyBorder="1" applyAlignment="1">
      <alignment horizontal="right"/>
    </xf>
    <xf numFmtId="0" fontId="4" fillId="0" borderId="9" xfId="19" applyFont="1" applyBorder="1" applyAlignment="1">
      <alignment horizontal="right"/>
    </xf>
    <xf numFmtId="0" fontId="4" fillId="0" borderId="9" xfId="19" applyFont="1" applyFill="1" applyBorder="1" applyAlignment="1">
      <alignment horizontal="right"/>
    </xf>
    <xf numFmtId="0" fontId="4" fillId="0" borderId="8" xfId="19" applyFont="1" applyFill="1" applyBorder="1" applyAlignment="1">
      <alignment horizontal="right"/>
    </xf>
    <xf numFmtId="0" fontId="4" fillId="0" borderId="10" xfId="19" applyFont="1" applyFill="1" applyBorder="1" applyAlignment="1">
      <alignment horizontal="right"/>
    </xf>
    <xf numFmtId="0" fontId="4" fillId="0" borderId="11" xfId="19" applyFont="1" applyFill="1" applyBorder="1" applyAlignment="1">
      <alignment horizontal="right"/>
    </xf>
    <xf numFmtId="0" fontId="25" fillId="0" borderId="9" xfId="5" applyFont="1" applyFill="1" applyBorder="1" applyAlignment="1">
      <alignment horizontal="right"/>
    </xf>
    <xf numFmtId="0" fontId="4" fillId="0" borderId="10" xfId="19" applyFont="1" applyBorder="1" applyAlignment="1">
      <alignment horizontal="right"/>
    </xf>
    <xf numFmtId="0" fontId="23" fillId="0" borderId="9" xfId="19" applyFont="1" applyBorder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wrapText="1"/>
    </xf>
    <xf numFmtId="0" fontId="3" fillId="0" borderId="8" xfId="0" applyFont="1" applyBorder="1" applyAlignment="1">
      <alignment horizontal="right" vertical="center"/>
    </xf>
    <xf numFmtId="0" fontId="5" fillId="0" borderId="69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0" fillId="0" borderId="80" xfId="0" applyBorder="1"/>
    <xf numFmtId="0" fontId="5" fillId="3" borderId="21" xfId="1" applyFont="1" applyFill="1" applyBorder="1" applyAlignment="1">
      <alignment horizontal="left" wrapText="1"/>
    </xf>
    <xf numFmtId="0" fontId="5" fillId="0" borderId="69" xfId="0" applyFont="1" applyBorder="1" applyAlignment="1">
      <alignment horizontal="left" vertical="center" wrapText="1"/>
    </xf>
    <xf numFmtId="0" fontId="0" fillId="0" borderId="66" xfId="0" applyBorder="1"/>
    <xf numFmtId="0" fontId="7" fillId="2" borderId="66" xfId="0" applyFont="1" applyFill="1" applyBorder="1" applyAlignment="1">
      <alignment horizontal="right" vertical="center"/>
    </xf>
    <xf numFmtId="0" fontId="5" fillId="0" borderId="22" xfId="4" applyFont="1" applyFill="1" applyBorder="1" applyAlignment="1" applyProtection="1">
      <alignment horizontal="left" vertical="top" wrapText="1"/>
      <protection locked="0"/>
    </xf>
    <xf numFmtId="0" fontId="0" fillId="0" borderId="43" xfId="0" applyFill="1" applyBorder="1"/>
    <xf numFmtId="0" fontId="5" fillId="0" borderId="31" xfId="0" applyFont="1" applyFill="1" applyBorder="1" applyAlignment="1">
      <alignment horizontal="left" wrapText="1"/>
    </xf>
    <xf numFmtId="0" fontId="5" fillId="0" borderId="69" xfId="0" applyFont="1" applyFill="1" applyBorder="1" applyAlignment="1">
      <alignment horizontal="left" wrapText="1"/>
    </xf>
    <xf numFmtId="0" fontId="25" fillId="4" borderId="10" xfId="0" applyFont="1" applyFill="1" applyBorder="1" applyAlignment="1">
      <alignment horizontal="right"/>
    </xf>
    <xf numFmtId="0" fontId="5" fillId="0" borderId="3" xfId="4" applyFont="1" applyFill="1" applyBorder="1" applyAlignment="1" applyProtection="1">
      <alignment horizontal="left" vertical="top" wrapText="1"/>
      <protection locked="0"/>
    </xf>
    <xf numFmtId="0" fontId="5" fillId="0" borderId="24" xfId="4" applyFont="1" applyFill="1" applyBorder="1" applyAlignment="1" applyProtection="1">
      <alignment horizontal="left" vertical="top" wrapText="1"/>
      <protection locked="0"/>
    </xf>
    <xf numFmtId="0" fontId="5" fillId="2" borderId="24" xfId="13" applyFont="1" applyFill="1" applyBorder="1" applyAlignment="1">
      <alignment horizontal="right" wrapText="1"/>
    </xf>
    <xf numFmtId="0" fontId="1" fillId="0" borderId="14" xfId="4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5" fillId="0" borderId="82" xfId="13" applyFont="1" applyFill="1" applyBorder="1" applyAlignment="1" applyProtection="1">
      <alignment horizontal="center" vertical="center"/>
      <protection locked="0"/>
    </xf>
    <xf numFmtId="0" fontId="5" fillId="2" borderId="82" xfId="13" applyFont="1" applyFill="1" applyBorder="1" applyAlignment="1">
      <alignment horizontal="right" wrapText="1"/>
    </xf>
    <xf numFmtId="0" fontId="5" fillId="2" borderId="82" xfId="13" applyFont="1" applyFill="1" applyBorder="1" applyAlignment="1">
      <alignment horizontal="right"/>
    </xf>
    <xf numFmtId="0" fontId="5" fillId="2" borderId="82" xfId="13" applyFont="1" applyFill="1" applyBorder="1" applyAlignment="1">
      <alignment horizontal="center"/>
    </xf>
    <xf numFmtId="2" fontId="5" fillId="2" borderId="81" xfId="13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 horizontal="left" wrapText="1"/>
    </xf>
    <xf numFmtId="0" fontId="5" fillId="0" borderId="82" xfId="4" applyFont="1" applyFill="1" applyBorder="1" applyAlignment="1" applyProtection="1">
      <alignment horizontal="left" vertical="top" wrapText="1"/>
      <protection locked="0"/>
    </xf>
    <xf numFmtId="0" fontId="1" fillId="0" borderId="82" xfId="4" applyFont="1" applyFill="1" applyBorder="1" applyAlignment="1" applyProtection="1">
      <alignment horizontal="left" vertical="top" wrapText="1"/>
      <protection locked="0"/>
    </xf>
    <xf numFmtId="2" fontId="13" fillId="0" borderId="4" xfId="7" applyNumberFormat="1" applyFont="1" applyBorder="1" applyAlignment="1">
      <alignment horizontal="right" vertical="center"/>
    </xf>
    <xf numFmtId="0" fontId="5" fillId="0" borderId="2" xfId="13" applyFont="1" applyFill="1" applyBorder="1"/>
    <xf numFmtId="0" fontId="1" fillId="0" borderId="4" xfId="7" applyFont="1" applyFill="1" applyBorder="1" applyAlignment="1" applyProtection="1">
      <alignment horizontal="left"/>
      <protection locked="0"/>
    </xf>
    <xf numFmtId="0" fontId="1" fillId="0" borderId="6" xfId="7" applyFont="1" applyFill="1" applyBorder="1" applyAlignment="1" applyProtection="1">
      <alignment horizontal="left"/>
      <protection locked="0"/>
    </xf>
    <xf numFmtId="0" fontId="1" fillId="0" borderId="7" xfId="7" applyFont="1" applyFill="1" applyBorder="1" applyAlignment="1" applyProtection="1">
      <alignment horizontal="left"/>
      <protection locked="0"/>
    </xf>
    <xf numFmtId="0" fontId="25" fillId="0" borderId="83" xfId="0" applyFont="1" applyBorder="1" applyAlignment="1">
      <alignment horizontal="right"/>
    </xf>
    <xf numFmtId="0" fontId="5" fillId="0" borderId="82" xfId="0" applyFont="1" applyBorder="1" applyAlignment="1">
      <alignment horizontal="left" wrapText="1"/>
    </xf>
    <xf numFmtId="0" fontId="5" fillId="0" borderId="82" xfId="7" applyFont="1" applyFill="1" applyBorder="1" applyAlignment="1" applyProtection="1">
      <alignment horizontal="left"/>
      <protection locked="0"/>
    </xf>
    <xf numFmtId="0" fontId="5" fillId="0" borderId="24" xfId="7" applyFont="1" applyFill="1" applyBorder="1" applyAlignment="1" applyProtection="1">
      <alignment horizontal="left"/>
      <protection locked="0"/>
    </xf>
    <xf numFmtId="0" fontId="5" fillId="0" borderId="24" xfId="0" applyFont="1" applyBorder="1" applyAlignment="1">
      <alignment horizontal="left" wrapText="1"/>
    </xf>
    <xf numFmtId="0" fontId="5" fillId="0" borderId="70" xfId="7" applyFont="1" applyFill="1" applyBorder="1" applyAlignment="1" applyProtection="1">
      <alignment horizontal="left"/>
      <protection locked="0"/>
    </xf>
    <xf numFmtId="0" fontId="5" fillId="0" borderId="70" xfId="4" applyFont="1" applyFill="1" applyBorder="1" applyAlignment="1" applyProtection="1">
      <alignment horizontal="left" vertical="top" wrapText="1"/>
      <protection locked="0"/>
    </xf>
    <xf numFmtId="0" fontId="5" fillId="2" borderId="70" xfId="13" applyFont="1" applyFill="1" applyBorder="1" applyAlignment="1">
      <alignment horizontal="right" wrapText="1"/>
    </xf>
    <xf numFmtId="2" fontId="5" fillId="2" borderId="71" xfId="13" applyNumberFormat="1" applyFont="1" applyFill="1" applyBorder="1" applyAlignment="1">
      <alignment horizontal="right"/>
    </xf>
    <xf numFmtId="2" fontId="5" fillId="2" borderId="34" xfId="13" applyNumberFormat="1" applyFont="1" applyFill="1" applyBorder="1" applyAlignment="1">
      <alignment horizontal="right"/>
    </xf>
    <xf numFmtId="0" fontId="5" fillId="0" borderId="24" xfId="7" applyFont="1" applyFill="1" applyBorder="1"/>
    <xf numFmtId="0" fontId="1" fillId="0" borderId="4" xfId="1" applyFont="1" applyFill="1" applyBorder="1" applyAlignment="1" applyProtection="1">
      <alignment horizontal="left"/>
      <protection locked="0"/>
    </xf>
    <xf numFmtId="0" fontId="1" fillId="0" borderId="4" xfId="7" applyFont="1" applyFill="1" applyBorder="1"/>
    <xf numFmtId="0" fontId="4" fillId="0" borderId="6" xfId="4" applyFont="1" applyFill="1" applyBorder="1" applyAlignment="1" applyProtection="1">
      <alignment horizontal="left" vertical="top" wrapText="1"/>
      <protection locked="0"/>
    </xf>
    <xf numFmtId="0" fontId="5" fillId="0" borderId="70" xfId="0" applyFont="1" applyBorder="1" applyAlignment="1">
      <alignment horizontal="left" wrapText="1"/>
    </xf>
    <xf numFmtId="2" fontId="5" fillId="2" borderId="84" xfId="13" applyNumberFormat="1" applyFont="1" applyFill="1" applyBorder="1" applyAlignment="1">
      <alignment horizontal="right"/>
    </xf>
    <xf numFmtId="2" fontId="23" fillId="2" borderId="81" xfId="13" applyNumberFormat="1" applyFont="1" applyFill="1" applyBorder="1" applyAlignment="1">
      <alignment horizontal="right"/>
    </xf>
    <xf numFmtId="0" fontId="28" fillId="0" borderId="1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6" fillId="0" borderId="0" xfId="13" applyFont="1" applyBorder="1" applyAlignment="1">
      <alignment horizontal="center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7" fillId="0" borderId="0" xfId="13" applyFont="1" applyBorder="1" applyAlignment="1"/>
    <xf numFmtId="0" fontId="13" fillId="0" borderId="0" xfId="13" applyFont="1" applyBorder="1" applyAlignment="1"/>
    <xf numFmtId="0" fontId="25" fillId="0" borderId="85" xfId="0" applyFont="1" applyBorder="1" applyAlignment="1">
      <alignment horizontal="right"/>
    </xf>
    <xf numFmtId="0" fontId="5" fillId="0" borderId="8" xfId="7" applyFont="1" applyFill="1" applyBorder="1" applyAlignment="1" applyProtection="1">
      <alignment horizontal="left"/>
      <protection locked="0"/>
    </xf>
    <xf numFmtId="0" fontId="5" fillId="0" borderId="9" xfId="7" applyFont="1" applyFill="1" applyBorder="1" applyAlignment="1" applyProtection="1">
      <alignment horizontal="left"/>
      <protection locked="0"/>
    </xf>
    <xf numFmtId="0" fontId="5" fillId="0" borderId="83" xfId="7" applyFont="1" applyFill="1" applyBorder="1" applyAlignment="1" applyProtection="1">
      <alignment horizontal="left"/>
      <protection locked="0"/>
    </xf>
    <xf numFmtId="2" fontId="5" fillId="2" borderId="82" xfId="13" applyNumberFormat="1" applyFont="1" applyFill="1" applyBorder="1" applyAlignment="1">
      <alignment horizontal="center"/>
    </xf>
    <xf numFmtId="0" fontId="5" fillId="0" borderId="13" xfId="7" applyFont="1" applyFill="1" applyBorder="1"/>
    <xf numFmtId="0" fontId="5" fillId="0" borderId="9" xfId="7" applyFont="1" applyFill="1" applyBorder="1"/>
    <xf numFmtId="0" fontId="5" fillId="0" borderId="13" xfId="7" applyFont="1" applyFill="1" applyBorder="1" applyAlignment="1" applyProtection="1">
      <alignment horizontal="left"/>
      <protection locked="0"/>
    </xf>
    <xf numFmtId="0" fontId="25" fillId="0" borderId="87" xfId="0" applyFont="1" applyBorder="1" applyAlignment="1">
      <alignment horizontal="center"/>
    </xf>
    <xf numFmtId="0" fontId="5" fillId="0" borderId="11" xfId="7" applyFont="1" applyFill="1" applyBorder="1" applyAlignment="1" applyProtection="1">
      <alignment horizontal="left"/>
      <protection locked="0"/>
    </xf>
    <xf numFmtId="0" fontId="5" fillId="0" borderId="82" xfId="0" applyFont="1" applyFill="1" applyBorder="1" applyAlignment="1">
      <alignment horizontal="left" wrapText="1"/>
    </xf>
    <xf numFmtId="0" fontId="5" fillId="0" borderId="11" xfId="7" applyFont="1" applyFill="1" applyBorder="1"/>
    <xf numFmtId="0" fontId="5" fillId="0" borderId="10" xfId="7" applyFont="1" applyFill="1" applyBorder="1" applyAlignment="1" applyProtection="1">
      <alignment horizontal="left"/>
      <protection locked="0"/>
    </xf>
    <xf numFmtId="2" fontId="5" fillId="2" borderId="86" xfId="13" applyNumberFormat="1" applyFont="1" applyFill="1" applyBorder="1" applyAlignment="1">
      <alignment horizontal="center"/>
    </xf>
    <xf numFmtId="0" fontId="5" fillId="0" borderId="83" xfId="7" applyFont="1" applyFill="1" applyBorder="1"/>
    <xf numFmtId="0" fontId="5" fillId="0" borderId="83" xfId="1" applyFont="1" applyFill="1" applyBorder="1" applyAlignment="1" applyProtection="1">
      <alignment horizontal="left"/>
      <protection locked="0"/>
    </xf>
    <xf numFmtId="2" fontId="23" fillId="2" borderId="82" xfId="13" applyNumberFormat="1" applyFont="1" applyFill="1" applyBorder="1" applyAlignment="1">
      <alignment horizontal="center"/>
    </xf>
    <xf numFmtId="0" fontId="5" fillId="3" borderId="82" xfId="1" applyFont="1" applyFill="1" applyBorder="1" applyAlignment="1">
      <alignment horizontal="left" wrapText="1"/>
    </xf>
    <xf numFmtId="0" fontId="5" fillId="0" borderId="11" xfId="13" applyFont="1" applyFill="1" applyBorder="1"/>
    <xf numFmtId="0" fontId="7" fillId="0" borderId="11" xfId="7" applyFont="1" applyFill="1" applyBorder="1" applyAlignment="1" applyProtection="1">
      <alignment horizontal="left"/>
      <protection locked="0"/>
    </xf>
    <xf numFmtId="0" fontId="7" fillId="0" borderId="9" xfId="7" applyFont="1" applyFill="1" applyBorder="1" applyAlignment="1" applyProtection="1">
      <alignment horizontal="left"/>
      <protection locked="0"/>
    </xf>
    <xf numFmtId="0" fontId="7" fillId="0" borderId="83" xfId="7" applyFont="1" applyFill="1" applyBorder="1" applyAlignment="1" applyProtection="1">
      <alignment horizontal="left"/>
      <protection locked="0"/>
    </xf>
    <xf numFmtId="0" fontId="7" fillId="0" borderId="82" xfId="0" applyFont="1" applyFill="1" applyBorder="1" applyAlignment="1">
      <alignment horizontal="left" wrapText="1"/>
    </xf>
    <xf numFmtId="0" fontId="7" fillId="0" borderId="8" xfId="7" applyFont="1" applyFill="1" applyBorder="1" applyAlignment="1" applyProtection="1">
      <alignment horizontal="left"/>
      <protection locked="0"/>
    </xf>
    <xf numFmtId="0" fontId="7" fillId="0" borderId="10" xfId="7" applyFont="1" applyFill="1" applyBorder="1" applyAlignment="1" applyProtection="1">
      <alignment horizontal="left"/>
      <protection locked="0"/>
    </xf>
    <xf numFmtId="2" fontId="25" fillId="0" borderId="30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25" fillId="0" borderId="41" xfId="0" applyFont="1" applyBorder="1" applyAlignment="1">
      <alignment horizontal="left"/>
    </xf>
    <xf numFmtId="0" fontId="25" fillId="0" borderId="85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82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2" fontId="25" fillId="0" borderId="52" xfId="0" applyNumberFormat="1" applyFont="1" applyBorder="1" applyAlignment="1">
      <alignment horizontal="center"/>
    </xf>
    <xf numFmtId="2" fontId="25" fillId="0" borderId="87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2" fontId="25" fillId="0" borderId="20" xfId="0" applyNumberFormat="1" applyFont="1" applyBorder="1" applyAlignment="1">
      <alignment horizontal="center"/>
    </xf>
    <xf numFmtId="0" fontId="25" fillId="0" borderId="44" xfId="0" applyFont="1" applyBorder="1" applyAlignment="1">
      <alignment horizontal="right"/>
    </xf>
    <xf numFmtId="2" fontId="5" fillId="2" borderId="88" xfId="13" applyNumberFormat="1" applyFont="1" applyFill="1" applyBorder="1" applyAlignment="1">
      <alignment horizontal="center"/>
    </xf>
    <xf numFmtId="2" fontId="23" fillId="2" borderId="6" xfId="13" applyNumberFormat="1" applyFont="1" applyFill="1" applyBorder="1" applyAlignment="1">
      <alignment horizontal="center"/>
    </xf>
    <xf numFmtId="2" fontId="5" fillId="2" borderId="32" xfId="13" applyNumberFormat="1" applyFont="1" applyFill="1" applyBorder="1" applyAlignment="1">
      <alignment horizontal="center"/>
    </xf>
    <xf numFmtId="2" fontId="35" fillId="0" borderId="0" xfId="4" applyNumberFormat="1" applyFont="1" applyAlignment="1">
      <alignment horizontal="center"/>
    </xf>
    <xf numFmtId="0" fontId="5" fillId="0" borderId="69" xfId="4" applyFont="1" applyFill="1" applyBorder="1" applyAlignment="1" applyProtection="1">
      <alignment horizontal="left" vertical="top" wrapText="1"/>
      <protection locked="0"/>
    </xf>
    <xf numFmtId="0" fontId="5" fillId="0" borderId="42" xfId="4" applyFont="1" applyFill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>
      <alignment horizontal="left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31" xfId="4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4" fillId="0" borderId="9" xfId="18" applyFont="1" applyFill="1" applyBorder="1" applyAlignment="1" applyProtection="1">
      <alignment horizontal="left" vertical="top" wrapText="1"/>
      <protection locked="0"/>
    </xf>
    <xf numFmtId="0" fontId="4" fillId="0" borderId="3" xfId="18" applyFont="1" applyFill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2" fontId="13" fillId="0" borderId="0" xfId="0" applyNumberFormat="1" applyFont="1" applyFill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5" fillId="0" borderId="69" xfId="0" applyFont="1" applyBorder="1" applyAlignment="1">
      <alignment horizontal="right"/>
    </xf>
    <xf numFmtId="0" fontId="4" fillId="0" borderId="83" xfId="18" applyNumberFormat="1" applyFont="1" applyBorder="1" applyAlignment="1">
      <alignment horizontal="right"/>
    </xf>
    <xf numFmtId="0" fontId="28" fillId="0" borderId="89" xfId="0" applyFont="1" applyBorder="1" applyAlignment="1">
      <alignment horizontal="center" vertical="center" wrapText="1"/>
    </xf>
    <xf numFmtId="0" fontId="4" fillId="0" borderId="16" xfId="18" applyNumberFormat="1" applyFont="1" applyBorder="1" applyAlignment="1">
      <alignment horizontal="right"/>
    </xf>
    <xf numFmtId="0" fontId="4" fillId="0" borderId="41" xfId="18" applyNumberFormat="1" applyFont="1" applyBorder="1" applyAlignment="1">
      <alignment horizontal="right"/>
    </xf>
    <xf numFmtId="0" fontId="4" fillId="0" borderId="25" xfId="18" applyNumberFormat="1" applyFont="1" applyBorder="1" applyAlignment="1">
      <alignment horizontal="right"/>
    </xf>
    <xf numFmtId="0" fontId="4" fillId="0" borderId="15" xfId="18" applyNumberFormat="1" applyFont="1" applyBorder="1" applyAlignment="1">
      <alignment horizontal="right"/>
    </xf>
    <xf numFmtId="0" fontId="33" fillId="0" borderId="4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" fillId="5" borderId="8" xfId="18" applyFont="1" applyFill="1" applyBorder="1" applyAlignment="1">
      <alignment horizontal="center"/>
    </xf>
    <xf numFmtId="2" fontId="25" fillId="5" borderId="19" xfId="19" applyNumberFormat="1" applyFont="1" applyFill="1" applyBorder="1" applyAlignment="1">
      <alignment horizontal="center"/>
    </xf>
    <xf numFmtId="0" fontId="4" fillId="0" borderId="43" xfId="19" applyFont="1" applyFill="1" applyBorder="1" applyAlignment="1">
      <alignment horizontal="center"/>
    </xf>
    <xf numFmtId="0" fontId="4" fillId="0" borderId="6" xfId="20" applyFont="1" applyFill="1" applyBorder="1"/>
    <xf numFmtId="0" fontId="4" fillId="0" borderId="2" xfId="0" applyFont="1" applyFill="1" applyBorder="1" applyAlignment="1">
      <alignment horizontal="center" wrapText="1"/>
    </xf>
    <xf numFmtId="0" fontId="4" fillId="5" borderId="10" xfId="18" applyFont="1" applyFill="1" applyBorder="1" applyAlignment="1">
      <alignment horizontal="center"/>
    </xf>
    <xf numFmtId="0" fontId="4" fillId="0" borderId="8" xfId="19" applyFont="1" applyBorder="1" applyAlignment="1">
      <alignment horizontal="center"/>
    </xf>
    <xf numFmtId="0" fontId="4" fillId="0" borderId="10" xfId="19" applyFont="1" applyFill="1" applyBorder="1" applyAlignment="1">
      <alignment horizontal="center"/>
    </xf>
    <xf numFmtId="0" fontId="4" fillId="0" borderId="11" xfId="19" applyFont="1" applyFill="1" applyBorder="1" applyAlignment="1">
      <alignment horizontal="center"/>
    </xf>
    <xf numFmtId="2" fontId="5" fillId="0" borderId="30" xfId="0" applyNumberFormat="1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3" xfId="18" applyFont="1" applyFill="1" applyBorder="1" applyAlignment="1" applyProtection="1">
      <alignment horizontal="center" vertical="top" wrapText="1"/>
      <protection locked="0"/>
    </xf>
    <xf numFmtId="2" fontId="5" fillId="0" borderId="52" xfId="0" applyNumberFormat="1" applyFont="1" applyBorder="1" applyAlignment="1">
      <alignment horizontal="center" wrapText="1"/>
    </xf>
    <xf numFmtId="2" fontId="5" fillId="0" borderId="52" xfId="0" applyNumberFormat="1" applyFont="1" applyFill="1" applyBorder="1" applyAlignment="1">
      <alignment horizontal="center" wrapText="1"/>
    </xf>
    <xf numFmtId="2" fontId="5" fillId="0" borderId="52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4" fillId="0" borderId="3" xfId="0" applyNumberFormat="1" applyFont="1" applyFill="1" applyBorder="1" applyAlignment="1">
      <alignment horizontal="center" wrapText="1"/>
    </xf>
    <xf numFmtId="2" fontId="5" fillId="0" borderId="26" xfId="4" applyNumberFormat="1" applyFont="1" applyFill="1" applyBorder="1" applyAlignment="1" applyProtection="1">
      <alignment horizontal="center" vertical="top" wrapText="1"/>
      <protection locked="0"/>
    </xf>
    <xf numFmtId="2" fontId="5" fillId="0" borderId="3" xfId="4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9" xfId="4" applyFont="1" applyFill="1" applyBorder="1" applyAlignment="1" applyProtection="1">
      <alignment horizontal="center" vertical="top" wrapText="1"/>
      <protection locked="0"/>
    </xf>
    <xf numFmtId="0" fontId="5" fillId="0" borderId="4" xfId="4" applyFont="1" applyFill="1" applyBorder="1" applyAlignment="1" applyProtection="1">
      <alignment horizontal="center" vertical="top" wrapText="1"/>
      <protection locked="0"/>
    </xf>
    <xf numFmtId="0" fontId="4" fillId="0" borderId="9" xfId="18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2" fontId="5" fillId="0" borderId="52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wrapText="1"/>
    </xf>
    <xf numFmtId="2" fontId="5" fillId="0" borderId="37" xfId="0" applyNumberFormat="1" applyFont="1" applyBorder="1" applyAlignment="1">
      <alignment horizontal="center" wrapText="1"/>
    </xf>
    <xf numFmtId="2" fontId="5" fillId="3" borderId="52" xfId="1" applyNumberFormat="1" applyFont="1" applyFill="1" applyBorder="1" applyAlignment="1">
      <alignment horizontal="center" wrapText="1"/>
    </xf>
    <xf numFmtId="2" fontId="5" fillId="0" borderId="52" xfId="4" applyNumberFormat="1" applyFont="1" applyFill="1" applyBorder="1" applyAlignment="1" applyProtection="1">
      <alignment horizontal="center" vertical="top" wrapText="1"/>
      <protection locked="0"/>
    </xf>
    <xf numFmtId="2" fontId="5" fillId="0" borderId="30" xfId="4" applyNumberFormat="1" applyFont="1" applyFill="1" applyBorder="1" applyAlignment="1" applyProtection="1">
      <alignment horizontal="center" vertical="top" wrapText="1"/>
      <protection locked="0"/>
    </xf>
    <xf numFmtId="2" fontId="4" fillId="0" borderId="52" xfId="18" applyNumberFormat="1" applyFont="1" applyFill="1" applyBorder="1" applyAlignment="1" applyProtection="1">
      <alignment horizontal="center" vertical="top" wrapText="1"/>
      <protection locked="0"/>
    </xf>
    <xf numFmtId="2" fontId="5" fillId="0" borderId="20" xfId="4" applyNumberFormat="1" applyFont="1" applyFill="1" applyBorder="1" applyAlignment="1" applyProtection="1">
      <alignment horizontal="center" vertical="top" wrapText="1"/>
      <protection locked="0"/>
    </xf>
    <xf numFmtId="0" fontId="4" fillId="0" borderId="30" xfId="18" applyFont="1" applyBorder="1" applyAlignment="1">
      <alignment horizontal="right"/>
    </xf>
    <xf numFmtId="0" fontId="4" fillId="0" borderId="52" xfId="18" applyFont="1" applyBorder="1" applyAlignment="1">
      <alignment horizontal="right"/>
    </xf>
    <xf numFmtId="0" fontId="4" fillId="0" borderId="20" xfId="18" applyFont="1" applyBorder="1" applyAlignment="1">
      <alignment horizontal="right"/>
    </xf>
    <xf numFmtId="0" fontId="4" fillId="0" borderId="5" xfId="18" applyNumberFormat="1" applyFont="1" applyBorder="1" applyAlignment="1">
      <alignment horizontal="center"/>
    </xf>
    <xf numFmtId="0" fontId="4" fillId="0" borderId="3" xfId="18" applyNumberFormat="1" applyFont="1" applyBorder="1" applyAlignment="1">
      <alignment horizontal="center"/>
    </xf>
    <xf numFmtId="0" fontId="4" fillId="0" borderId="83" xfId="19" applyFont="1" applyFill="1" applyBorder="1" applyAlignment="1">
      <alignment horizontal="center"/>
    </xf>
    <xf numFmtId="0" fontId="4" fillId="0" borderId="1" xfId="18" applyNumberFormat="1" applyFont="1" applyBorder="1" applyAlignment="1">
      <alignment horizontal="center"/>
    </xf>
    <xf numFmtId="0" fontId="4" fillId="0" borderId="26" xfId="18" applyNumberFormat="1" applyFont="1" applyBorder="1" applyAlignment="1">
      <alignment horizontal="center"/>
    </xf>
    <xf numFmtId="0" fontId="4" fillId="0" borderId="83" xfId="19" applyFont="1" applyBorder="1" applyAlignment="1">
      <alignment horizontal="center"/>
    </xf>
    <xf numFmtId="0" fontId="25" fillId="0" borderId="9" xfId="5" applyFont="1" applyFill="1" applyBorder="1" applyAlignment="1">
      <alignment horizontal="center"/>
    </xf>
    <xf numFmtId="0" fontId="23" fillId="0" borderId="9" xfId="19" applyFont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5" borderId="5" xfId="18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5" fillId="5" borderId="3" xfId="18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5" borderId="1" xfId="18" applyFont="1" applyFill="1" applyBorder="1" applyAlignment="1">
      <alignment horizontal="center"/>
    </xf>
    <xf numFmtId="0" fontId="25" fillId="5" borderId="26" xfId="18" applyFont="1" applyFill="1" applyBorder="1" applyAlignment="1">
      <alignment horizontal="center"/>
    </xf>
    <xf numFmtId="0" fontId="25" fillId="5" borderId="11" xfId="19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5" fillId="5" borderId="9" xfId="19" applyFont="1" applyFill="1" applyBorder="1" applyAlignment="1">
      <alignment horizontal="center"/>
    </xf>
    <xf numFmtId="0" fontId="25" fillId="5" borderId="10" xfId="19" applyFont="1" applyFill="1" applyBorder="1" applyAlignment="1">
      <alignment horizontal="center"/>
    </xf>
    <xf numFmtId="0" fontId="25" fillId="5" borderId="83" xfId="19" applyFont="1" applyFill="1" applyBorder="1" applyAlignment="1">
      <alignment horizontal="center"/>
    </xf>
    <xf numFmtId="0" fontId="25" fillId="5" borderId="8" xfId="19" applyFont="1" applyFill="1" applyBorder="1" applyAlignment="1">
      <alignment horizontal="center"/>
    </xf>
    <xf numFmtId="0" fontId="25" fillId="5" borderId="9" xfId="19" applyFont="1" applyFill="1" applyBorder="1" applyAlignment="1">
      <alignment horizontal="center" wrapText="1"/>
    </xf>
    <xf numFmtId="0" fontId="25" fillId="0" borderId="9" xfId="19" applyFont="1" applyBorder="1" applyAlignment="1">
      <alignment horizontal="center"/>
    </xf>
    <xf numFmtId="0" fontId="25" fillId="0" borderId="9" xfId="19" applyFont="1" applyBorder="1" applyAlignment="1">
      <alignment horizontal="center" wrapText="1"/>
    </xf>
    <xf numFmtId="0" fontId="4" fillId="5" borderId="83" xfId="18" applyFont="1" applyFill="1" applyBorder="1" applyAlignment="1">
      <alignment horizontal="center"/>
    </xf>
    <xf numFmtId="0" fontId="25" fillId="5" borderId="83" xfId="18" applyFont="1" applyFill="1" applyBorder="1" applyAlignment="1">
      <alignment horizontal="center"/>
    </xf>
    <xf numFmtId="0" fontId="25" fillId="0" borderId="83" xfId="18" applyFont="1" applyBorder="1" applyAlignment="1">
      <alignment horizontal="center"/>
    </xf>
    <xf numFmtId="0" fontId="5" fillId="2" borderId="8" xfId="13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5" fillId="2" borderId="9" xfId="13" applyFont="1" applyFill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5" fillId="2" borderId="83" xfId="13" applyFont="1" applyFill="1" applyBorder="1" applyAlignment="1">
      <alignment horizontal="center" wrapText="1"/>
    </xf>
    <xf numFmtId="0" fontId="5" fillId="2" borderId="13" xfId="13" applyFont="1" applyFill="1" applyBorder="1" applyAlignment="1">
      <alignment horizontal="center" wrapText="1"/>
    </xf>
    <xf numFmtId="0" fontId="4" fillId="0" borderId="90" xfId="0" applyFont="1" applyBorder="1" applyAlignment="1">
      <alignment horizont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2" borderId="10" xfId="13" applyFont="1" applyFill="1" applyBorder="1" applyAlignment="1">
      <alignment horizontal="center" wrapText="1"/>
    </xf>
    <xf numFmtId="0" fontId="5" fillId="2" borderId="11" xfId="13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3" borderId="52" xfId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2" xfId="18" applyFont="1" applyFill="1" applyBorder="1" applyAlignment="1" applyProtection="1">
      <alignment horizontal="center" vertical="top" wrapText="1"/>
      <protection locked="0"/>
    </xf>
    <xf numFmtId="0" fontId="4" fillId="0" borderId="90" xfId="18" applyFont="1" applyFill="1" applyBorder="1" applyAlignment="1" applyProtection="1">
      <alignment horizontal="center" vertical="top" wrapText="1"/>
      <protection locked="0"/>
    </xf>
    <xf numFmtId="0" fontId="4" fillId="0" borderId="30" xfId="18" applyFont="1" applyFill="1" applyBorder="1" applyAlignment="1" applyProtection="1">
      <alignment horizontal="center" vertical="top" wrapText="1"/>
      <protection locked="0"/>
    </xf>
    <xf numFmtId="0" fontId="4" fillId="0" borderId="20" xfId="18" applyFont="1" applyFill="1" applyBorder="1" applyAlignment="1" applyProtection="1">
      <alignment horizontal="center" vertical="top" wrapText="1"/>
      <protection locked="0"/>
    </xf>
    <xf numFmtId="0" fontId="4" fillId="0" borderId="90" xfId="0" applyFont="1" applyBorder="1" applyAlignment="1">
      <alignment horizontal="center" vertical="center" wrapText="1"/>
    </xf>
    <xf numFmtId="2" fontId="5" fillId="0" borderId="90" xfId="0" applyNumberFormat="1" applyFont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2" fontId="23" fillId="2" borderId="41" xfId="13" applyNumberFormat="1" applyFont="1" applyFill="1" applyBorder="1" applyAlignment="1">
      <alignment horizontal="center"/>
    </xf>
    <xf numFmtId="2" fontId="5" fillId="2" borderId="25" xfId="13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90" xfId="4" applyNumberFormat="1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5" fillId="0" borderId="9" xfId="0" applyFont="1" applyBorder="1" applyAlignment="1">
      <alignment horizontal="center"/>
    </xf>
    <xf numFmtId="0" fontId="25" fillId="5" borderId="8" xfId="19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5" fillId="5" borderId="43" xfId="19" applyFont="1" applyFill="1" applyBorder="1" applyAlignment="1">
      <alignment horizontal="center"/>
    </xf>
    <xf numFmtId="0" fontId="25" fillId="0" borderId="83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4" xfId="19" applyFont="1" applyFill="1" applyBorder="1"/>
    <xf numFmtId="2" fontId="25" fillId="0" borderId="1" xfId="0" applyNumberFormat="1" applyFont="1" applyBorder="1" applyAlignment="1">
      <alignment horizontal="center" wrapText="1"/>
    </xf>
    <xf numFmtId="0" fontId="25" fillId="0" borderId="83" xfId="0" applyFont="1" applyBorder="1" applyAlignment="1">
      <alignment horizontal="center" wrapText="1"/>
    </xf>
    <xf numFmtId="0" fontId="25" fillId="0" borderId="9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23" fillId="6" borderId="7" xfId="1" applyNumberFormat="1" applyFont="1" applyFill="1" applyBorder="1" applyAlignment="1">
      <alignment horizontal="center"/>
    </xf>
    <xf numFmtId="0" fontId="4" fillId="0" borderId="8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25" fillId="4" borderId="10" xfId="0" applyFont="1" applyFill="1" applyBorder="1" applyAlignment="1">
      <alignment horizontal="center"/>
    </xf>
    <xf numFmtId="0" fontId="25" fillId="5" borderId="13" xfId="19" applyFont="1" applyFill="1" applyBorder="1" applyAlignment="1">
      <alignment horizontal="center"/>
    </xf>
    <xf numFmtId="0" fontId="4" fillId="5" borderId="9" xfId="19" applyFont="1" applyFill="1" applyBorder="1" applyAlignment="1">
      <alignment horizontal="center"/>
    </xf>
    <xf numFmtId="2" fontId="5" fillId="0" borderId="38" xfId="4" applyNumberFormat="1" applyFont="1" applyFill="1" applyBorder="1" applyAlignment="1" applyProtection="1">
      <alignment horizontal="center" vertical="top" wrapText="1"/>
      <protection locked="0"/>
    </xf>
    <xf numFmtId="0" fontId="7" fillId="0" borderId="43" xfId="7" applyFont="1" applyFill="1" applyBorder="1" applyAlignment="1" applyProtection="1">
      <alignment horizontal="left"/>
      <protection locked="0"/>
    </xf>
    <xf numFmtId="0" fontId="7" fillId="0" borderId="17" xfId="4" applyFont="1" applyFill="1" applyBorder="1" applyAlignment="1" applyProtection="1">
      <alignment horizontal="left" vertical="top" wrapText="1"/>
      <protection locked="0"/>
    </xf>
    <xf numFmtId="2" fontId="25" fillId="5" borderId="82" xfId="13" applyNumberFormat="1" applyFont="1" applyFill="1" applyBorder="1" applyAlignment="1">
      <alignment horizontal="center"/>
    </xf>
    <xf numFmtId="0" fontId="25" fillId="5" borderId="81" xfId="4" applyFont="1" applyFill="1" applyBorder="1" applyAlignment="1">
      <alignment horizontal="center"/>
    </xf>
    <xf numFmtId="0" fontId="4" fillId="0" borderId="83" xfId="20" applyFont="1" applyFill="1" applyBorder="1"/>
    <xf numFmtId="2" fontId="7" fillId="0" borderId="82" xfId="13" applyNumberFormat="1" applyFont="1" applyBorder="1" applyAlignment="1">
      <alignment horizontal="center"/>
    </xf>
    <xf numFmtId="0" fontId="7" fillId="0" borderId="81" xfId="4" applyNumberFormat="1" applyFont="1" applyBorder="1" applyAlignment="1">
      <alignment horizontal="center"/>
    </xf>
    <xf numFmtId="0" fontId="7" fillId="0" borderId="2" xfId="4" applyFont="1" applyFill="1" applyBorder="1" applyAlignment="1" applyProtection="1">
      <alignment horizontal="left" vertical="top" wrapText="1"/>
      <protection locked="0"/>
    </xf>
    <xf numFmtId="2" fontId="7" fillId="0" borderId="92" xfId="4" applyNumberFormat="1" applyFont="1" applyBorder="1" applyAlignment="1">
      <alignment horizontal="center"/>
    </xf>
    <xf numFmtId="0" fontId="5" fillId="0" borderId="93" xfId="4" applyFont="1" applyFill="1" applyBorder="1" applyAlignment="1" applyProtection="1">
      <alignment horizontal="left" vertical="top" wrapText="1"/>
      <protection locked="0"/>
    </xf>
    <xf numFmtId="0" fontId="25" fillId="0" borderId="91" xfId="0" applyFont="1" applyBorder="1" applyAlignment="1">
      <alignment horizontal="right"/>
    </xf>
    <xf numFmtId="0" fontId="25" fillId="0" borderId="90" xfId="0" applyFont="1" applyBorder="1" applyAlignment="1">
      <alignment horizontal="center"/>
    </xf>
    <xf numFmtId="0" fontId="4" fillId="0" borderId="93" xfId="0" applyFont="1" applyFill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2" fontId="25" fillId="0" borderId="90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4" fillId="0" borderId="93" xfId="20" applyFont="1" applyFill="1" applyBorder="1" applyAlignment="1" applyProtection="1">
      <alignment horizontal="left"/>
      <protection locked="0"/>
    </xf>
    <xf numFmtId="0" fontId="5" fillId="0" borderId="21" xfId="1" applyFont="1" applyBorder="1" applyAlignment="1">
      <alignment horizontal="left" vertical="center" wrapText="1"/>
    </xf>
    <xf numFmtId="2" fontId="23" fillId="6" borderId="32" xfId="1" applyNumberFormat="1" applyFont="1" applyFill="1" applyBorder="1" applyAlignment="1">
      <alignment horizontal="center"/>
    </xf>
    <xf numFmtId="2" fontId="23" fillId="2" borderId="24" xfId="13" applyNumberFormat="1" applyFont="1" applyFill="1" applyBorder="1" applyAlignment="1">
      <alignment horizontal="center"/>
    </xf>
    <xf numFmtId="2" fontId="5" fillId="0" borderId="90" xfId="0" applyNumberFormat="1" applyFont="1" applyBorder="1" applyAlignment="1">
      <alignment horizontal="center" vertical="center" wrapText="1"/>
    </xf>
    <xf numFmtId="2" fontId="5" fillId="0" borderId="37" xfId="1" applyNumberFormat="1" applyFont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wrapText="1"/>
    </xf>
    <xf numFmtId="0" fontId="4" fillId="0" borderId="37" xfId="1" applyFont="1" applyBorder="1" applyAlignment="1">
      <alignment horizontal="center" vertical="center" wrapText="1"/>
    </xf>
    <xf numFmtId="2" fontId="5" fillId="2" borderId="93" xfId="13" applyNumberFormat="1" applyFont="1" applyFill="1" applyBorder="1" applyAlignment="1">
      <alignment horizontal="center"/>
    </xf>
    <xf numFmtId="0" fontId="5" fillId="0" borderId="94" xfId="4" applyFont="1" applyFill="1" applyBorder="1" applyAlignment="1" applyProtection="1">
      <alignment horizontal="left" vertical="top" wrapText="1"/>
      <protection locked="0"/>
    </xf>
    <xf numFmtId="2" fontId="4" fillId="0" borderId="93" xfId="19" applyNumberFormat="1" applyFont="1" applyBorder="1" applyAlignment="1">
      <alignment horizontal="center"/>
    </xf>
    <xf numFmtId="2" fontId="4" fillId="0" borderId="92" xfId="18" applyNumberFormat="1" applyFont="1" applyBorder="1" applyAlignment="1">
      <alignment horizontal="center"/>
    </xf>
    <xf numFmtId="0" fontId="25" fillId="5" borderId="92" xfId="18" applyFont="1" applyFill="1" applyBorder="1" applyAlignment="1">
      <alignment horizontal="center"/>
    </xf>
    <xf numFmtId="0" fontId="4" fillId="0" borderId="92" xfId="18" applyNumberFormat="1" applyFont="1" applyBorder="1" applyAlignment="1">
      <alignment horizontal="center"/>
    </xf>
    <xf numFmtId="0" fontId="4" fillId="0" borderId="91" xfId="18" applyNumberFormat="1" applyFont="1" applyBorder="1" applyAlignment="1">
      <alignment horizontal="right"/>
    </xf>
    <xf numFmtId="0" fontId="25" fillId="0" borderId="94" xfId="0" applyFont="1" applyBorder="1" applyAlignment="1">
      <alignment horizontal="right"/>
    </xf>
    <xf numFmtId="0" fontId="25" fillId="0" borderId="92" xfId="0" applyFont="1" applyBorder="1" applyAlignment="1">
      <alignment horizontal="right"/>
    </xf>
    <xf numFmtId="2" fontId="23" fillId="2" borderId="93" xfId="13" applyNumberFormat="1" applyFont="1" applyFill="1" applyBorder="1" applyAlignment="1">
      <alignment horizontal="center"/>
    </xf>
    <xf numFmtId="0" fontId="5" fillId="0" borderId="94" xfId="0" applyFont="1" applyBorder="1" applyAlignment="1">
      <alignment horizontal="left" wrapText="1"/>
    </xf>
    <xf numFmtId="2" fontId="25" fillId="5" borderId="93" xfId="19" applyNumberFormat="1" applyFont="1" applyFill="1" applyBorder="1" applyAlignment="1">
      <alignment horizontal="center"/>
    </xf>
    <xf numFmtId="0" fontId="5" fillId="0" borderId="94" xfId="0" applyFont="1" applyBorder="1" applyAlignment="1">
      <alignment horizontal="left" vertical="center" wrapText="1"/>
    </xf>
    <xf numFmtId="2" fontId="25" fillId="4" borderId="93" xfId="0" applyNumberFormat="1" applyFont="1" applyFill="1" applyBorder="1" applyAlignment="1">
      <alignment horizontal="center"/>
    </xf>
    <xf numFmtId="0" fontId="25" fillId="0" borderId="93" xfId="0" applyFont="1" applyBorder="1" applyAlignment="1">
      <alignment horizontal="right"/>
    </xf>
    <xf numFmtId="0" fontId="5" fillId="0" borderId="94" xfId="0" applyFont="1" applyFill="1" applyBorder="1" applyAlignment="1">
      <alignment horizontal="left" wrapText="1"/>
    </xf>
    <xf numFmtId="0" fontId="25" fillId="0" borderId="93" xfId="0" applyFont="1" applyBorder="1" applyAlignment="1">
      <alignment horizontal="center" wrapText="1"/>
    </xf>
    <xf numFmtId="0" fontId="5" fillId="0" borderId="92" xfId="0" applyFont="1" applyBorder="1" applyAlignment="1">
      <alignment horizontal="left" vertical="center" wrapText="1"/>
    </xf>
    <xf numFmtId="0" fontId="4" fillId="0" borderId="90" xfId="18" applyFont="1" applyBorder="1" applyAlignment="1">
      <alignment horizontal="right"/>
    </xf>
    <xf numFmtId="0" fontId="31" fillId="0" borderId="12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 wrapText="1"/>
    </xf>
    <xf numFmtId="0" fontId="13" fillId="0" borderId="12" xfId="4" applyFont="1" applyFill="1" applyBorder="1" applyAlignment="1" applyProtection="1">
      <alignment horizontal="left" vertical="center" wrapText="1"/>
      <protection locked="0"/>
    </xf>
    <xf numFmtId="0" fontId="13" fillId="0" borderId="50" xfId="4" applyFont="1" applyFill="1" applyBorder="1" applyAlignment="1" applyProtection="1">
      <alignment horizontal="left" vertical="center" wrapText="1"/>
      <protection locked="0"/>
    </xf>
    <xf numFmtId="0" fontId="13" fillId="0" borderId="6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left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2" fontId="31" fillId="0" borderId="28" xfId="0" applyNumberFormat="1" applyFont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left" vertical="center" wrapText="1"/>
    </xf>
    <xf numFmtId="2" fontId="13" fillId="0" borderId="28" xfId="0" applyNumberFormat="1" applyFont="1" applyBorder="1" applyAlignment="1">
      <alignment horizontal="left" vertical="center" wrapText="1"/>
    </xf>
    <xf numFmtId="2" fontId="28" fillId="0" borderId="28" xfId="0" applyNumberFormat="1" applyFont="1" applyBorder="1" applyAlignment="1">
      <alignment horizontal="left" vertical="center" wrapText="1"/>
    </xf>
    <xf numFmtId="2" fontId="13" fillId="0" borderId="28" xfId="4" applyNumberFormat="1" applyFont="1" applyFill="1" applyBorder="1" applyAlignment="1" applyProtection="1">
      <alignment horizontal="left" vertical="center" wrapText="1"/>
      <protection locked="0"/>
    </xf>
    <xf numFmtId="0" fontId="5" fillId="0" borderId="96" xfId="4" applyFont="1" applyFill="1" applyBorder="1" applyAlignment="1" applyProtection="1">
      <alignment horizontal="left" vertical="top" wrapText="1"/>
      <protection locked="0"/>
    </xf>
    <xf numFmtId="2" fontId="13" fillId="0" borderId="0" xfId="0" applyNumberFormat="1" applyFont="1"/>
    <xf numFmtId="0" fontId="5" fillId="0" borderId="96" xfId="0" applyFont="1" applyBorder="1" applyAlignment="1">
      <alignment horizontal="left" wrapText="1"/>
    </xf>
    <xf numFmtId="0" fontId="5" fillId="0" borderId="96" xfId="0" applyFont="1" applyFill="1" applyBorder="1" applyAlignment="1">
      <alignment horizontal="left" vertical="center" wrapText="1"/>
    </xf>
    <xf numFmtId="0" fontId="5" fillId="0" borderId="96" xfId="0" applyFont="1" applyFill="1" applyBorder="1" applyAlignment="1">
      <alignment horizontal="left" wrapText="1"/>
    </xf>
    <xf numFmtId="0" fontId="4" fillId="0" borderId="96" xfId="0" applyFont="1" applyFill="1" applyBorder="1" applyAlignment="1">
      <alignment horizontal="left" wrapText="1"/>
    </xf>
    <xf numFmtId="0" fontId="25" fillId="0" borderId="96" xfId="0" applyFont="1" applyBorder="1" applyAlignment="1">
      <alignment horizontal="left" wrapText="1"/>
    </xf>
    <xf numFmtId="0" fontId="5" fillId="0" borderId="96" xfId="0" applyFont="1" applyBorder="1" applyAlignment="1">
      <alignment horizontal="left" vertical="center" wrapText="1"/>
    </xf>
    <xf numFmtId="0" fontId="5" fillId="0" borderId="96" xfId="1" applyFont="1" applyBorder="1" applyAlignment="1">
      <alignment horizontal="left" vertical="center" wrapText="1"/>
    </xf>
    <xf numFmtId="0" fontId="4" fillId="0" borderId="96" xfId="18" applyFont="1" applyFill="1" applyBorder="1" applyAlignment="1" applyProtection="1">
      <alignment horizontal="left" vertical="top" wrapText="1"/>
      <protection locked="0"/>
    </xf>
    <xf numFmtId="0" fontId="5" fillId="0" borderId="96" xfId="4" applyFont="1" applyFill="1" applyBorder="1" applyAlignment="1" applyProtection="1">
      <alignment horizontal="left" vertical="center" wrapText="1"/>
      <protection locked="0"/>
    </xf>
    <xf numFmtId="2" fontId="5" fillId="2" borderId="95" xfId="13" applyNumberFormat="1" applyFont="1" applyFill="1" applyBorder="1" applyAlignment="1">
      <alignment horizontal="right"/>
    </xf>
    <xf numFmtId="0" fontId="4" fillId="0" borderId="95" xfId="18" applyFont="1" applyFill="1" applyBorder="1" applyAlignment="1" applyProtection="1">
      <alignment horizontal="right" vertical="top" wrapText="1"/>
      <protection locked="0"/>
    </xf>
    <xf numFmtId="2" fontId="25" fillId="4" borderId="95" xfId="0" applyNumberFormat="1" applyFont="1" applyFill="1" applyBorder="1" applyAlignment="1">
      <alignment horizontal="right"/>
    </xf>
    <xf numFmtId="2" fontId="4" fillId="0" borderId="95" xfId="18" applyNumberFormat="1" applyFont="1" applyBorder="1" applyAlignment="1">
      <alignment horizontal="right"/>
    </xf>
    <xf numFmtId="2" fontId="25" fillId="5" borderId="95" xfId="19" applyNumberFormat="1" applyFont="1" applyFill="1" applyBorder="1" applyAlignment="1">
      <alignment horizontal="right"/>
    </xf>
    <xf numFmtId="2" fontId="4" fillId="0" borderId="95" xfId="19" applyNumberFormat="1" applyFont="1" applyBorder="1" applyAlignment="1">
      <alignment horizontal="right"/>
    </xf>
    <xf numFmtId="0" fontId="4" fillId="0" borderId="95" xfId="18" applyNumberFormat="1" applyFont="1" applyBorder="1" applyAlignment="1">
      <alignment horizontal="right"/>
    </xf>
    <xf numFmtId="0" fontId="5" fillId="0" borderId="95" xfId="0" applyFont="1" applyBorder="1" applyAlignment="1">
      <alignment horizontal="right" wrapText="1"/>
    </xf>
    <xf numFmtId="2" fontId="5" fillId="0" borderId="95" xfId="0" applyNumberFormat="1" applyFont="1" applyBorder="1" applyAlignment="1">
      <alignment horizontal="right" wrapText="1"/>
    </xf>
    <xf numFmtId="0" fontId="4" fillId="0" borderId="95" xfId="0" applyFont="1" applyBorder="1" applyAlignment="1">
      <alignment horizontal="right" wrapText="1"/>
    </xf>
    <xf numFmtId="0" fontId="25" fillId="5" borderId="95" xfId="18" applyFont="1" applyFill="1" applyBorder="1" applyAlignment="1">
      <alignment horizontal="right"/>
    </xf>
    <xf numFmtId="2" fontId="28" fillId="0" borderId="56" xfId="0" applyNumberFormat="1" applyFont="1" applyBorder="1" applyAlignment="1">
      <alignment horizontal="left" vertical="center" wrapText="1"/>
    </xf>
    <xf numFmtId="0" fontId="5" fillId="0" borderId="95" xfId="0" applyFont="1" applyFill="1" applyBorder="1" applyAlignment="1">
      <alignment horizontal="right" wrapText="1"/>
    </xf>
    <xf numFmtId="2" fontId="5" fillId="0" borderId="95" xfId="0" applyNumberFormat="1" applyFont="1" applyFill="1" applyBorder="1" applyAlignment="1">
      <alignment horizontal="right" wrapText="1"/>
    </xf>
    <xf numFmtId="0" fontId="4" fillId="0" borderId="95" xfId="0" applyFont="1" applyFill="1" applyBorder="1" applyAlignment="1">
      <alignment horizontal="right" wrapText="1"/>
    </xf>
    <xf numFmtId="2" fontId="5" fillId="0" borderId="95" xfId="0" applyNumberFormat="1" applyFont="1" applyFill="1" applyBorder="1" applyAlignment="1">
      <alignment horizontal="right" vertical="center" wrapText="1"/>
    </xf>
    <xf numFmtId="0" fontId="4" fillId="0" borderId="95" xfId="0" applyFont="1" applyFill="1" applyBorder="1" applyAlignment="1">
      <alignment horizontal="right" vertical="center" wrapText="1"/>
    </xf>
    <xf numFmtId="2" fontId="4" fillId="0" borderId="95" xfId="0" applyNumberFormat="1" applyFont="1" applyFill="1" applyBorder="1" applyAlignment="1">
      <alignment horizontal="right" wrapText="1"/>
    </xf>
    <xf numFmtId="2" fontId="25" fillId="0" borderId="95" xfId="0" applyNumberFormat="1" applyFont="1" applyBorder="1" applyAlignment="1">
      <alignment horizontal="right" wrapText="1"/>
    </xf>
    <xf numFmtId="0" fontId="25" fillId="0" borderId="95" xfId="0" applyFont="1" applyBorder="1" applyAlignment="1">
      <alignment horizontal="right" wrapText="1"/>
    </xf>
    <xf numFmtId="2" fontId="5" fillId="0" borderId="95" xfId="0" applyNumberFormat="1" applyFont="1" applyBorder="1" applyAlignment="1">
      <alignment horizontal="right" vertical="center" wrapText="1"/>
    </xf>
    <xf numFmtId="0" fontId="4" fillId="0" borderId="95" xfId="0" applyFont="1" applyBorder="1" applyAlignment="1">
      <alignment horizontal="right" vertical="center" wrapText="1"/>
    </xf>
    <xf numFmtId="2" fontId="23" fillId="2" borderId="95" xfId="13" applyNumberFormat="1" applyFont="1" applyFill="1" applyBorder="1" applyAlignment="1">
      <alignment horizontal="right"/>
    </xf>
    <xf numFmtId="2" fontId="5" fillId="3" borderId="95" xfId="1" applyNumberFormat="1" applyFont="1" applyFill="1" applyBorder="1" applyAlignment="1">
      <alignment horizontal="right" wrapText="1"/>
    </xf>
    <xf numFmtId="0" fontId="4" fillId="3" borderId="95" xfId="1" applyFont="1" applyFill="1" applyBorder="1" applyAlignment="1">
      <alignment horizontal="right" wrapText="1"/>
    </xf>
    <xf numFmtId="2" fontId="23" fillId="6" borderId="95" xfId="1" applyNumberFormat="1" applyFont="1" applyFill="1" applyBorder="1" applyAlignment="1">
      <alignment horizontal="right"/>
    </xf>
    <xf numFmtId="2" fontId="5" fillId="0" borderId="95" xfId="1" applyNumberFormat="1" applyFont="1" applyBorder="1" applyAlignment="1">
      <alignment horizontal="right" vertical="center" wrapText="1"/>
    </xf>
    <xf numFmtId="0" fontId="4" fillId="0" borderId="95" xfId="1" applyFont="1" applyBorder="1" applyAlignment="1">
      <alignment horizontal="right" vertical="center" wrapText="1"/>
    </xf>
    <xf numFmtId="2" fontId="25" fillId="7" borderId="95" xfId="0" applyNumberFormat="1" applyFont="1" applyFill="1" applyBorder="1" applyAlignment="1">
      <alignment horizontal="right"/>
    </xf>
    <xf numFmtId="2" fontId="5" fillId="0" borderId="95" xfId="4" applyNumberFormat="1" applyFont="1" applyFill="1" applyBorder="1" applyAlignment="1" applyProtection="1">
      <alignment horizontal="right" vertical="top" wrapText="1"/>
      <protection locked="0"/>
    </xf>
    <xf numFmtId="2" fontId="4" fillId="0" borderId="95" xfId="18" applyNumberFormat="1" applyFont="1" applyFill="1" applyBorder="1" applyAlignment="1" applyProtection="1">
      <alignment horizontal="right" vertical="top" wrapText="1"/>
      <protection locked="0"/>
    </xf>
    <xf numFmtId="2" fontId="25" fillId="0" borderId="95" xfId="19" applyNumberFormat="1" applyFont="1" applyBorder="1" applyAlignment="1">
      <alignment horizontal="right"/>
    </xf>
    <xf numFmtId="0" fontId="5" fillId="0" borderId="95" xfId="4" applyFont="1" applyFill="1" applyBorder="1" applyAlignment="1" applyProtection="1">
      <alignment horizontal="right" vertical="top" wrapText="1"/>
      <protection locked="0"/>
    </xf>
    <xf numFmtId="0" fontId="5" fillId="0" borderId="95" xfId="0" applyFont="1" applyBorder="1" applyAlignment="1">
      <alignment horizontal="right" vertical="center" wrapText="1"/>
    </xf>
    <xf numFmtId="2" fontId="31" fillId="0" borderId="5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2" fontId="5" fillId="0" borderId="2" xfId="0" applyNumberFormat="1" applyFont="1" applyFill="1" applyBorder="1" applyAlignment="1">
      <alignment horizontal="right" wrapText="1"/>
    </xf>
    <xf numFmtId="0" fontId="5" fillId="3" borderId="96" xfId="1" applyFont="1" applyFill="1" applyBorder="1" applyAlignment="1">
      <alignment horizontal="left" wrapText="1"/>
    </xf>
    <xf numFmtId="0" fontId="5" fillId="0" borderId="9" xfId="0" applyFont="1" applyBorder="1" applyAlignment="1">
      <alignment horizontal="right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wrapText="1"/>
    </xf>
    <xf numFmtId="0" fontId="5" fillId="0" borderId="9" xfId="4" applyFont="1" applyFill="1" applyBorder="1" applyAlignment="1" applyProtection="1">
      <alignment horizontal="right" vertical="top" wrapText="1"/>
      <protection locked="0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2" fontId="5" fillId="0" borderId="7" xfId="4" applyNumberFormat="1" applyFont="1" applyFill="1" applyBorder="1" applyAlignment="1" applyProtection="1">
      <alignment horizontal="right" vertical="top" wrapText="1"/>
      <protection locked="0"/>
    </xf>
    <xf numFmtId="0" fontId="25" fillId="0" borderId="11" xfId="19" applyFont="1" applyBorder="1" applyAlignment="1">
      <alignment horizontal="right"/>
    </xf>
    <xf numFmtId="0" fontId="7" fillId="2" borderId="65" xfId="0" applyFont="1" applyFill="1" applyBorder="1" applyAlignment="1">
      <alignment horizontal="right"/>
    </xf>
    <xf numFmtId="0" fontId="35" fillId="0" borderId="60" xfId="0" applyFont="1" applyBorder="1" applyAlignment="1">
      <alignment horizontal="center" vertical="center" wrapText="1"/>
    </xf>
  </cellXfs>
  <cellStyles count="22">
    <cellStyle name="Excel Built-in Normal" xfId="1"/>
    <cellStyle name="Excel Built-in Normal 1" xfId="6"/>
    <cellStyle name="Excel Built-in Normal 2" xfId="2"/>
    <cellStyle name="TableStyleLight1" xfId="5"/>
    <cellStyle name="Денежный 2" xfId="16"/>
    <cellStyle name="Обычный" xfId="0" builtinId="0"/>
    <cellStyle name="Обычный 2" xfId="7"/>
    <cellStyle name="Обычный 2 2" xfId="8"/>
    <cellStyle name="Обычный 2 3" xfId="14"/>
    <cellStyle name="Обычный 2 4" xfId="20"/>
    <cellStyle name="Обычный 3" xfId="4"/>
    <cellStyle name="Обычный 3 2" xfId="15"/>
    <cellStyle name="Обычный 3 3" xfId="18"/>
    <cellStyle name="Обычный 4" xfId="3"/>
    <cellStyle name="Обычный 4 2" xfId="9"/>
    <cellStyle name="Обычный 4 3" xfId="11"/>
    <cellStyle name="Обычный 4 4" xfId="13"/>
    <cellStyle name="Обычный 4 4 2" xfId="19"/>
    <cellStyle name="Обычный 5" xfId="10"/>
    <cellStyle name="Обычный 6" xfId="12"/>
    <cellStyle name="Обычный 7" xfId="17"/>
    <cellStyle name="Обычный 8" xfId="21"/>
  </cellStyles>
  <dxfs count="1985"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66CC"/>
      <color rgb="FF660066"/>
      <color rgb="FFA70105"/>
      <color rgb="FFCCFF99"/>
      <color rgb="FFFFFF66"/>
      <color rgb="FF3333CC"/>
      <color rgb="FFFBB323"/>
      <color rgb="FFFAEA16"/>
      <color rgb="FFFF575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Химия  </a:t>
            </a:r>
            <a:r>
              <a:rPr lang="ru-RU" baseline="0"/>
              <a:t>ОГЭ 2019-2018-2017-2016-2015</a:t>
            </a:r>
            <a:endParaRPr lang="ru-RU"/>
          </a:p>
        </c:rich>
      </c:tx>
      <c:layout>
        <c:manualLayout>
          <c:xMode val="edge"/>
          <c:yMode val="edge"/>
          <c:x val="4.0051056156872752E-2"/>
          <c:y val="1.19545970932737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773059752427173E-2"/>
          <c:y val="6.7607631135660345E-2"/>
          <c:w val="0.97921983383982791"/>
          <c:h val="0.56738641776317134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5757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диаграмма'!$E$5:$E$128</c:f>
              <c:numCache>
                <c:formatCode>0,00</c:formatCode>
                <c:ptCount val="124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A70105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диаграмма'!$D$5:$D$128</c:f>
              <c:numCache>
                <c:formatCode>0,00</c:formatCode>
                <c:ptCount val="124"/>
                <c:pt idx="0">
                  <c:v>3.91</c:v>
                </c:pt>
                <c:pt idx="1">
                  <c:v>4.3725000000000005</c:v>
                </c:pt>
                <c:pt idx="2">
                  <c:v>4.67</c:v>
                </c:pt>
                <c:pt idx="3">
                  <c:v>4.5599999999999996</c:v>
                </c:pt>
                <c:pt idx="4">
                  <c:v>4.5</c:v>
                </c:pt>
                <c:pt idx="5">
                  <c:v>4.43</c:v>
                </c:pt>
                <c:pt idx="6">
                  <c:v>4.33</c:v>
                </c:pt>
                <c:pt idx="7">
                  <c:v>4.29</c:v>
                </c:pt>
                <c:pt idx="8">
                  <c:v>4.2</c:v>
                </c:pt>
                <c:pt idx="9">
                  <c:v>4</c:v>
                </c:pt>
                <c:pt idx="10">
                  <c:v>4.1116666666666664</c:v>
                </c:pt>
                <c:pt idx="11">
                  <c:v>4.5</c:v>
                </c:pt>
                <c:pt idx="12">
                  <c:v>4.45</c:v>
                </c:pt>
                <c:pt idx="13">
                  <c:v>4.43</c:v>
                </c:pt>
                <c:pt idx="14">
                  <c:v>4.42</c:v>
                </c:pt>
                <c:pt idx="15">
                  <c:v>4.3899999999999997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3.85</c:v>
                </c:pt>
                <c:pt idx="21">
                  <c:v>3.8</c:v>
                </c:pt>
                <c:pt idx="22">
                  <c:v>3.5</c:v>
                </c:pt>
                <c:pt idx="25" formatCode="Основной">
                  <c:v>3.8699999999999997</c:v>
                </c:pt>
                <c:pt idx="26">
                  <c:v>5</c:v>
                </c:pt>
                <c:pt idx="27">
                  <c:v>4.5</c:v>
                </c:pt>
                <c:pt idx="28">
                  <c:v>4.43</c:v>
                </c:pt>
                <c:pt idx="29">
                  <c:v>4.33</c:v>
                </c:pt>
                <c:pt idx="30">
                  <c:v>4.29</c:v>
                </c:pt>
                <c:pt idx="31">
                  <c:v>4.2</c:v>
                </c:pt>
                <c:pt idx="32">
                  <c:v>4.0999999999999996</c:v>
                </c:pt>
                <c:pt idx="33">
                  <c:v>4.09</c:v>
                </c:pt>
                <c:pt idx="34">
                  <c:v>4</c:v>
                </c:pt>
                <c:pt idx="35">
                  <c:v>3.97</c:v>
                </c:pt>
                <c:pt idx="36">
                  <c:v>3.91</c:v>
                </c:pt>
                <c:pt idx="37">
                  <c:v>3.57</c:v>
                </c:pt>
                <c:pt idx="38">
                  <c:v>3.47</c:v>
                </c:pt>
                <c:pt idx="39">
                  <c:v>3.3</c:v>
                </c:pt>
                <c:pt idx="40">
                  <c:v>3.25</c:v>
                </c:pt>
                <c:pt idx="41">
                  <c:v>3.25</c:v>
                </c:pt>
                <c:pt idx="42">
                  <c:v>3</c:v>
                </c:pt>
                <c:pt idx="43">
                  <c:v>3</c:v>
                </c:pt>
                <c:pt idx="45">
                  <c:v>4.1511111111111108</c:v>
                </c:pt>
                <c:pt idx="46">
                  <c:v>5</c:v>
                </c:pt>
                <c:pt idx="47">
                  <c:v>5</c:v>
                </c:pt>
                <c:pt idx="48">
                  <c:v>4.67</c:v>
                </c:pt>
                <c:pt idx="49">
                  <c:v>4.5999999999999996</c:v>
                </c:pt>
                <c:pt idx="50">
                  <c:v>4.5599999999999996</c:v>
                </c:pt>
                <c:pt idx="51">
                  <c:v>4.5</c:v>
                </c:pt>
                <c:pt idx="52">
                  <c:v>4.29</c:v>
                </c:pt>
                <c:pt idx="53">
                  <c:v>4.1900000000000004</c:v>
                </c:pt>
                <c:pt idx="54">
                  <c:v>4.17</c:v>
                </c:pt>
                <c:pt idx="55">
                  <c:v>4.1100000000000003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3.63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5">
                  <c:v>3.9786666666666668</c:v>
                </c:pt>
                <c:pt idx="66">
                  <c:v>4.75</c:v>
                </c:pt>
                <c:pt idx="67">
                  <c:v>4.5</c:v>
                </c:pt>
                <c:pt idx="68">
                  <c:v>4.41</c:v>
                </c:pt>
                <c:pt idx="69">
                  <c:v>4.3600000000000003</c:v>
                </c:pt>
                <c:pt idx="70">
                  <c:v>4.25</c:v>
                </c:pt>
                <c:pt idx="71">
                  <c:v>4.1399999999999997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3.88</c:v>
                </c:pt>
                <c:pt idx="76">
                  <c:v>3.88</c:v>
                </c:pt>
                <c:pt idx="77">
                  <c:v>3.8</c:v>
                </c:pt>
                <c:pt idx="78">
                  <c:v>3.71</c:v>
                </c:pt>
                <c:pt idx="79">
                  <c:v>3</c:v>
                </c:pt>
                <c:pt idx="80">
                  <c:v>3</c:v>
                </c:pt>
                <c:pt idx="82">
                  <c:v>4.0920689655172415</c:v>
                </c:pt>
                <c:pt idx="83">
                  <c:v>4.75</c:v>
                </c:pt>
                <c:pt idx="84">
                  <c:v>4.75</c:v>
                </c:pt>
                <c:pt idx="85">
                  <c:v>4.59</c:v>
                </c:pt>
                <c:pt idx="86">
                  <c:v>4.58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4.3600000000000003</c:v>
                </c:pt>
                <c:pt idx="90">
                  <c:v>4.33</c:v>
                </c:pt>
                <c:pt idx="91">
                  <c:v>4.33</c:v>
                </c:pt>
                <c:pt idx="92">
                  <c:v>4.33</c:v>
                </c:pt>
                <c:pt idx="93">
                  <c:v>4.21</c:v>
                </c:pt>
                <c:pt idx="94">
                  <c:v>4.2</c:v>
                </c:pt>
                <c:pt idx="95">
                  <c:v>4.1500000000000004</c:v>
                </c:pt>
                <c:pt idx="96">
                  <c:v>4.1399999999999997</c:v>
                </c:pt>
                <c:pt idx="97">
                  <c:v>4.1100000000000003</c:v>
                </c:pt>
                <c:pt idx="98">
                  <c:v>4.03</c:v>
                </c:pt>
                <c:pt idx="99">
                  <c:v>4.03</c:v>
                </c:pt>
                <c:pt idx="100">
                  <c:v>4.03</c:v>
                </c:pt>
                <c:pt idx="101">
                  <c:v>4</c:v>
                </c:pt>
                <c:pt idx="102">
                  <c:v>4</c:v>
                </c:pt>
                <c:pt idx="103">
                  <c:v>3.91</c:v>
                </c:pt>
                <c:pt idx="104">
                  <c:v>3.83</c:v>
                </c:pt>
                <c:pt idx="105">
                  <c:v>3.81</c:v>
                </c:pt>
                <c:pt idx="106">
                  <c:v>3.73</c:v>
                </c:pt>
                <c:pt idx="107">
                  <c:v>3.64</c:v>
                </c:pt>
                <c:pt idx="108">
                  <c:v>3.63</c:v>
                </c:pt>
                <c:pt idx="109">
                  <c:v>3.5</c:v>
                </c:pt>
                <c:pt idx="110">
                  <c:v>3.5</c:v>
                </c:pt>
                <c:pt idx="111">
                  <c:v>3.4</c:v>
                </c:pt>
                <c:pt idx="113">
                  <c:v>4.0149999999999997</c:v>
                </c:pt>
                <c:pt idx="114">
                  <c:v>4.41</c:v>
                </c:pt>
                <c:pt idx="115">
                  <c:v>4.2300000000000004</c:v>
                </c:pt>
                <c:pt idx="116">
                  <c:v>4.1399999999999997</c:v>
                </c:pt>
                <c:pt idx="117">
                  <c:v>4.08</c:v>
                </c:pt>
                <c:pt idx="118">
                  <c:v>4</c:v>
                </c:pt>
                <c:pt idx="119">
                  <c:v>3.95</c:v>
                </c:pt>
                <c:pt idx="120">
                  <c:v>3.71</c:v>
                </c:pt>
                <c:pt idx="121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AEA16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диаграмма'!$I$5:$I$128</c:f>
              <c:numCache>
                <c:formatCode>Основной</c:formatCode>
                <c:ptCount val="124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  <c:pt idx="118">
                  <c:v>4.13</c:v>
                </c:pt>
                <c:pt idx="119">
                  <c:v>4.13</c:v>
                </c:pt>
                <c:pt idx="120">
                  <c:v>4.13</c:v>
                </c:pt>
                <c:pt idx="121">
                  <c:v>4.13</c:v>
                </c:pt>
                <c:pt idx="122">
                  <c:v>4.13</c:v>
                </c:pt>
                <c:pt idx="123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BB323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диаграмма'!$H$5:$H$128</c:f>
              <c:numCache>
                <c:formatCode>0,00</c:formatCode>
                <c:ptCount val="124"/>
                <c:pt idx="0">
                  <c:v>3.94</c:v>
                </c:pt>
                <c:pt idx="1">
                  <c:v>4.2213750000000001</c:v>
                </c:pt>
                <c:pt idx="2">
                  <c:v>3.91</c:v>
                </c:pt>
                <c:pt idx="3">
                  <c:v>4.5</c:v>
                </c:pt>
                <c:pt idx="4">
                  <c:v>4.32</c:v>
                </c:pt>
                <c:pt idx="5">
                  <c:v>4</c:v>
                </c:pt>
                <c:pt idx="6">
                  <c:v>4.625</c:v>
                </c:pt>
                <c:pt idx="7">
                  <c:v>3.75</c:v>
                </c:pt>
                <c:pt idx="8">
                  <c:v>4.444</c:v>
                </c:pt>
                <c:pt idx="9">
                  <c:v>4.2220000000000004</c:v>
                </c:pt>
                <c:pt idx="10">
                  <c:v>4.0734285714285718</c:v>
                </c:pt>
                <c:pt idx="11">
                  <c:v>3</c:v>
                </c:pt>
                <c:pt idx="12">
                  <c:v>4.3330000000000002</c:v>
                </c:pt>
                <c:pt idx="13">
                  <c:v>4.5</c:v>
                </c:pt>
                <c:pt idx="14">
                  <c:v>4.1760000000000002</c:v>
                </c:pt>
                <c:pt idx="15">
                  <c:v>4.6840000000000002</c:v>
                </c:pt>
                <c:pt idx="16">
                  <c:v>4.2</c:v>
                </c:pt>
                <c:pt idx="17">
                  <c:v>3.625</c:v>
                </c:pt>
                <c:pt idx="20">
                  <c:v>4.1428571428571432</c:v>
                </c:pt>
                <c:pt idx="23">
                  <c:v>4</c:v>
                </c:pt>
                <c:pt idx="25">
                  <c:v>3.8921052631578941</c:v>
                </c:pt>
                <c:pt idx="26">
                  <c:v>4.1109999999999998</c:v>
                </c:pt>
                <c:pt idx="27">
                  <c:v>4.5780000000000003</c:v>
                </c:pt>
                <c:pt idx="28">
                  <c:v>4.375</c:v>
                </c:pt>
                <c:pt idx="29">
                  <c:v>3</c:v>
                </c:pt>
                <c:pt idx="30">
                  <c:v>4.0519999999999996</c:v>
                </c:pt>
                <c:pt idx="31">
                  <c:v>4.6660000000000004</c:v>
                </c:pt>
                <c:pt idx="32">
                  <c:v>3.875</c:v>
                </c:pt>
                <c:pt idx="33">
                  <c:v>4.0949999999999998</c:v>
                </c:pt>
                <c:pt idx="34">
                  <c:v>3.5</c:v>
                </c:pt>
                <c:pt idx="35">
                  <c:v>4.2629999999999999</c:v>
                </c:pt>
                <c:pt idx="36">
                  <c:v>4</c:v>
                </c:pt>
                <c:pt idx="37">
                  <c:v>4.2</c:v>
                </c:pt>
                <c:pt idx="38">
                  <c:v>3.7690000000000001</c:v>
                </c:pt>
                <c:pt idx="39">
                  <c:v>3.8</c:v>
                </c:pt>
                <c:pt idx="40">
                  <c:v>4</c:v>
                </c:pt>
                <c:pt idx="41">
                  <c:v>4</c:v>
                </c:pt>
                <c:pt idx="42">
                  <c:v>3.6659999999999999</c:v>
                </c:pt>
                <c:pt idx="43">
                  <c:v>3</c:v>
                </c:pt>
                <c:pt idx="44">
                  <c:v>3</c:v>
                </c:pt>
                <c:pt idx="45">
                  <c:v>4.0402222222222219</c:v>
                </c:pt>
                <c:pt idx="46">
                  <c:v>4</c:v>
                </c:pt>
                <c:pt idx="47">
                  <c:v>5</c:v>
                </c:pt>
                <c:pt idx="48">
                  <c:v>4.5709999999999997</c:v>
                </c:pt>
                <c:pt idx="49">
                  <c:v>4.5</c:v>
                </c:pt>
                <c:pt idx="50">
                  <c:v>3</c:v>
                </c:pt>
                <c:pt idx="51">
                  <c:v>3.9</c:v>
                </c:pt>
                <c:pt idx="52">
                  <c:v>4.4800000000000004</c:v>
                </c:pt>
                <c:pt idx="53">
                  <c:v>4.25</c:v>
                </c:pt>
                <c:pt idx="54">
                  <c:v>3.923</c:v>
                </c:pt>
                <c:pt idx="55">
                  <c:v>4</c:v>
                </c:pt>
                <c:pt idx="56">
                  <c:v>4</c:v>
                </c:pt>
                <c:pt idx="57">
                  <c:v>4.0709999999999997</c:v>
                </c:pt>
                <c:pt idx="59">
                  <c:v>4</c:v>
                </c:pt>
                <c:pt idx="60">
                  <c:v>3.75</c:v>
                </c:pt>
                <c:pt idx="61">
                  <c:v>3.8</c:v>
                </c:pt>
                <c:pt idx="62">
                  <c:v>3.4289999999999998</c:v>
                </c:pt>
                <c:pt idx="63">
                  <c:v>4.25</c:v>
                </c:pt>
                <c:pt idx="64">
                  <c:v>3.8</c:v>
                </c:pt>
                <c:pt idx="65">
                  <c:v>4.4198571428571425</c:v>
                </c:pt>
                <c:pt idx="66">
                  <c:v>4.3330000000000002</c:v>
                </c:pt>
                <c:pt idx="67">
                  <c:v>4.6660000000000004</c:v>
                </c:pt>
                <c:pt idx="68">
                  <c:v>4.5449999999999999</c:v>
                </c:pt>
                <c:pt idx="69">
                  <c:v>4.6660000000000004</c:v>
                </c:pt>
                <c:pt idx="70">
                  <c:v>5</c:v>
                </c:pt>
                <c:pt idx="71">
                  <c:v>4.5830000000000002</c:v>
                </c:pt>
                <c:pt idx="72">
                  <c:v>4.2220000000000004</c:v>
                </c:pt>
                <c:pt idx="73">
                  <c:v>3.8330000000000002</c:v>
                </c:pt>
                <c:pt idx="74">
                  <c:v>4.4290000000000003</c:v>
                </c:pt>
                <c:pt idx="75">
                  <c:v>4.3849999999999998</c:v>
                </c:pt>
                <c:pt idx="76">
                  <c:v>4.125</c:v>
                </c:pt>
                <c:pt idx="77">
                  <c:v>4.0910000000000002</c:v>
                </c:pt>
                <c:pt idx="78">
                  <c:v>4</c:v>
                </c:pt>
                <c:pt idx="79">
                  <c:v>5</c:v>
                </c:pt>
                <c:pt idx="82">
                  <c:v>4.0504586206896551</c:v>
                </c:pt>
                <c:pt idx="83">
                  <c:v>4.4000000000000004</c:v>
                </c:pt>
                <c:pt idx="84">
                  <c:v>4</c:v>
                </c:pt>
                <c:pt idx="85">
                  <c:v>4.7619999999999996</c:v>
                </c:pt>
                <c:pt idx="86">
                  <c:v>4.0830000000000002</c:v>
                </c:pt>
                <c:pt idx="87">
                  <c:v>4.625</c:v>
                </c:pt>
                <c:pt idx="88">
                  <c:v>4.5999999999999996</c:v>
                </c:pt>
                <c:pt idx="89">
                  <c:v>4.077</c:v>
                </c:pt>
                <c:pt idx="90">
                  <c:v>4.5</c:v>
                </c:pt>
                <c:pt idx="92">
                  <c:v>4.3</c:v>
                </c:pt>
                <c:pt idx="93">
                  <c:v>4.1660000000000004</c:v>
                </c:pt>
                <c:pt idx="94">
                  <c:v>3.75</c:v>
                </c:pt>
                <c:pt idx="95">
                  <c:v>4.0910000000000002</c:v>
                </c:pt>
                <c:pt idx="96">
                  <c:v>3.75</c:v>
                </c:pt>
                <c:pt idx="97">
                  <c:v>4.5999999999999996</c:v>
                </c:pt>
                <c:pt idx="98">
                  <c:v>4.3630000000000004</c:v>
                </c:pt>
                <c:pt idx="99">
                  <c:v>4.37</c:v>
                </c:pt>
                <c:pt idx="100">
                  <c:v>4.125</c:v>
                </c:pt>
                <c:pt idx="101">
                  <c:v>4.1429999999999998</c:v>
                </c:pt>
                <c:pt idx="102">
                  <c:v>3.7770000000000001</c:v>
                </c:pt>
                <c:pt idx="103">
                  <c:v>4</c:v>
                </c:pt>
                <c:pt idx="104">
                  <c:v>3.0710000000000002</c:v>
                </c:pt>
                <c:pt idx="105">
                  <c:v>4.0999999999999996</c:v>
                </c:pt>
                <c:pt idx="106">
                  <c:v>3.8719999999999999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3.2723</c:v>
                </c:pt>
                <c:pt idx="111">
                  <c:v>3.6659999999999999</c:v>
                </c:pt>
                <c:pt idx="112">
                  <c:v>4</c:v>
                </c:pt>
                <c:pt idx="113">
                  <c:v>3.7470555555555549</c:v>
                </c:pt>
                <c:pt idx="114">
                  <c:v>4.25</c:v>
                </c:pt>
                <c:pt idx="115">
                  <c:v>4.6360000000000001</c:v>
                </c:pt>
                <c:pt idx="116">
                  <c:v>3.923</c:v>
                </c:pt>
                <c:pt idx="117">
                  <c:v>3.25</c:v>
                </c:pt>
                <c:pt idx="118">
                  <c:v>4.077</c:v>
                </c:pt>
                <c:pt idx="119">
                  <c:v>3.9375</c:v>
                </c:pt>
                <c:pt idx="120">
                  <c:v>3.25</c:v>
                </c:pt>
                <c:pt idx="122">
                  <c:v>3.4</c:v>
                </c:pt>
                <c:pt idx="12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диаграмма'!$M$5:$M$128</c:f>
              <c:numCache>
                <c:formatCode>Основной</c:formatCode>
                <c:ptCount val="124"/>
                <c:pt idx="0" formatCode="0,00">
                  <c:v>4.03</c:v>
                </c:pt>
                <c:pt idx="1">
                  <c:v>4.03</c:v>
                </c:pt>
                <c:pt idx="2" formatCode="0,00">
                  <c:v>4.03</c:v>
                </c:pt>
                <c:pt idx="3" formatCode="0,00">
                  <c:v>4.03</c:v>
                </c:pt>
                <c:pt idx="4" formatCode="0,00">
                  <c:v>4.03</c:v>
                </c:pt>
                <c:pt idx="5" formatCode="0,00">
                  <c:v>4.03</c:v>
                </c:pt>
                <c:pt idx="6" formatCode="0,00">
                  <c:v>4.03</c:v>
                </c:pt>
                <c:pt idx="7" formatCode="0,00">
                  <c:v>4.03</c:v>
                </c:pt>
                <c:pt idx="8" formatCode="0,00">
                  <c:v>4.03</c:v>
                </c:pt>
                <c:pt idx="9" formatCode="0,00">
                  <c:v>4.03</c:v>
                </c:pt>
                <c:pt idx="10" formatCode="0,00">
                  <c:v>4.03</c:v>
                </c:pt>
                <c:pt idx="11" formatCode="0,00">
                  <c:v>4.03</c:v>
                </c:pt>
                <c:pt idx="12" formatCode="0,00">
                  <c:v>4.03</c:v>
                </c:pt>
                <c:pt idx="13" formatCode="0,00">
                  <c:v>4.03</c:v>
                </c:pt>
                <c:pt idx="14" formatCode="0,00">
                  <c:v>4.03</c:v>
                </c:pt>
                <c:pt idx="15" formatCode="0,00">
                  <c:v>4.03</c:v>
                </c:pt>
                <c:pt idx="16" formatCode="0,00">
                  <c:v>4.03</c:v>
                </c:pt>
                <c:pt idx="17" formatCode="0,00">
                  <c:v>4.03</c:v>
                </c:pt>
                <c:pt idx="18" formatCode="0,00">
                  <c:v>4.03</c:v>
                </c:pt>
                <c:pt idx="19" formatCode="0,00">
                  <c:v>4.03</c:v>
                </c:pt>
                <c:pt idx="20" formatCode="0,00">
                  <c:v>4.03</c:v>
                </c:pt>
                <c:pt idx="21" formatCode="0,00">
                  <c:v>4.03</c:v>
                </c:pt>
                <c:pt idx="22" formatCode="0,00">
                  <c:v>4.03</c:v>
                </c:pt>
                <c:pt idx="23" formatCode="0,00">
                  <c:v>4.03</c:v>
                </c:pt>
                <c:pt idx="24" formatCode="0,00">
                  <c:v>4.03</c:v>
                </c:pt>
                <c:pt idx="25" formatCode="0,00">
                  <c:v>4.03</c:v>
                </c:pt>
                <c:pt idx="26" formatCode="0,00">
                  <c:v>4.03</c:v>
                </c:pt>
                <c:pt idx="27" formatCode="0,00">
                  <c:v>4.03</c:v>
                </c:pt>
                <c:pt idx="28" formatCode="0,00">
                  <c:v>4.03</c:v>
                </c:pt>
                <c:pt idx="29" formatCode="0,00">
                  <c:v>4.03</c:v>
                </c:pt>
                <c:pt idx="30" formatCode="0,00">
                  <c:v>4.03</c:v>
                </c:pt>
                <c:pt idx="31" formatCode="0,00">
                  <c:v>4.03</c:v>
                </c:pt>
                <c:pt idx="32" formatCode="0,00">
                  <c:v>4.03</c:v>
                </c:pt>
                <c:pt idx="33" formatCode="0,00">
                  <c:v>4.03</c:v>
                </c:pt>
                <c:pt idx="34" formatCode="0,00">
                  <c:v>4.03</c:v>
                </c:pt>
                <c:pt idx="35" formatCode="0,00">
                  <c:v>4.03</c:v>
                </c:pt>
                <c:pt idx="36" formatCode="0,00">
                  <c:v>4.03</c:v>
                </c:pt>
                <c:pt idx="37" formatCode="0,00">
                  <c:v>4.03</c:v>
                </c:pt>
                <c:pt idx="38" formatCode="0,00">
                  <c:v>4.03</c:v>
                </c:pt>
                <c:pt idx="39" formatCode="0,00">
                  <c:v>4.03</c:v>
                </c:pt>
                <c:pt idx="40" formatCode="0,00">
                  <c:v>4.03</c:v>
                </c:pt>
                <c:pt idx="41" formatCode="0,00">
                  <c:v>4.03</c:v>
                </c:pt>
                <c:pt idx="42" formatCode="0,00">
                  <c:v>4.03</c:v>
                </c:pt>
                <c:pt idx="43" formatCode="0,00">
                  <c:v>4.03</c:v>
                </c:pt>
                <c:pt idx="44" formatCode="0,00">
                  <c:v>4.03</c:v>
                </c:pt>
                <c:pt idx="45" formatCode="0,00">
                  <c:v>4.03</c:v>
                </c:pt>
                <c:pt idx="46" formatCode="0,00">
                  <c:v>4.03</c:v>
                </c:pt>
                <c:pt idx="47" formatCode="0,00">
                  <c:v>4.03</c:v>
                </c:pt>
                <c:pt idx="48" formatCode="0,00">
                  <c:v>4.03</c:v>
                </c:pt>
                <c:pt idx="49" formatCode="0,00">
                  <c:v>4.03</c:v>
                </c:pt>
                <c:pt idx="50" formatCode="0,00">
                  <c:v>4.03</c:v>
                </c:pt>
                <c:pt idx="51" formatCode="0,00">
                  <c:v>4.03</c:v>
                </c:pt>
                <c:pt idx="52" formatCode="0,00">
                  <c:v>4.03</c:v>
                </c:pt>
                <c:pt idx="53" formatCode="0,00">
                  <c:v>4.03</c:v>
                </c:pt>
                <c:pt idx="54" formatCode="0,00">
                  <c:v>4.03</c:v>
                </c:pt>
                <c:pt idx="55" formatCode="0,00">
                  <c:v>4.03</c:v>
                </c:pt>
                <c:pt idx="56" formatCode="0,00">
                  <c:v>4.03</c:v>
                </c:pt>
                <c:pt idx="57" formatCode="0,00">
                  <c:v>4.03</c:v>
                </c:pt>
                <c:pt idx="58" formatCode="0,00">
                  <c:v>4.03</c:v>
                </c:pt>
                <c:pt idx="59" formatCode="0,00">
                  <c:v>4.03</c:v>
                </c:pt>
                <c:pt idx="60" formatCode="0,00">
                  <c:v>4.03</c:v>
                </c:pt>
                <c:pt idx="61" formatCode="0,00">
                  <c:v>4.03</c:v>
                </c:pt>
                <c:pt idx="62" formatCode="0,00">
                  <c:v>4.03</c:v>
                </c:pt>
                <c:pt idx="63" formatCode="0,00">
                  <c:v>4.03</c:v>
                </c:pt>
                <c:pt idx="64" formatCode="0,00">
                  <c:v>4.03</c:v>
                </c:pt>
                <c:pt idx="65" formatCode="0,00">
                  <c:v>4.03</c:v>
                </c:pt>
                <c:pt idx="66" formatCode="0,00">
                  <c:v>4.03</c:v>
                </c:pt>
                <c:pt idx="67" formatCode="0,00">
                  <c:v>4.03</c:v>
                </c:pt>
                <c:pt idx="68" formatCode="0,00">
                  <c:v>4.03</c:v>
                </c:pt>
                <c:pt idx="69" formatCode="0,00">
                  <c:v>4.03</c:v>
                </c:pt>
                <c:pt idx="70" formatCode="0,00">
                  <c:v>4.03</c:v>
                </c:pt>
                <c:pt idx="71" formatCode="0,00">
                  <c:v>4.03</c:v>
                </c:pt>
                <c:pt idx="72" formatCode="0,00">
                  <c:v>4.03</c:v>
                </c:pt>
                <c:pt idx="73" formatCode="0,00">
                  <c:v>4.03</c:v>
                </c:pt>
                <c:pt idx="74" formatCode="0,00">
                  <c:v>4.03</c:v>
                </c:pt>
                <c:pt idx="75" formatCode="0,00">
                  <c:v>4.03</c:v>
                </c:pt>
                <c:pt idx="76" formatCode="0,00">
                  <c:v>4.03</c:v>
                </c:pt>
                <c:pt idx="77" formatCode="0,00">
                  <c:v>4.03</c:v>
                </c:pt>
                <c:pt idx="78" formatCode="0,00">
                  <c:v>4.03</c:v>
                </c:pt>
                <c:pt idx="79" formatCode="0,00">
                  <c:v>4.03</c:v>
                </c:pt>
                <c:pt idx="80" formatCode="0,00">
                  <c:v>4.03</c:v>
                </c:pt>
                <c:pt idx="81" formatCode="0,00">
                  <c:v>4.03</c:v>
                </c:pt>
                <c:pt idx="82" formatCode="0,00">
                  <c:v>4.03</c:v>
                </c:pt>
                <c:pt idx="83" formatCode="0,00">
                  <c:v>4.03</c:v>
                </c:pt>
                <c:pt idx="84" formatCode="0,00">
                  <c:v>4.03</c:v>
                </c:pt>
                <c:pt idx="85" formatCode="0,00">
                  <c:v>4.03</c:v>
                </c:pt>
                <c:pt idx="86" formatCode="0,00">
                  <c:v>4.03</c:v>
                </c:pt>
                <c:pt idx="87" formatCode="0,00">
                  <c:v>4.03</c:v>
                </c:pt>
                <c:pt idx="88" formatCode="0,00">
                  <c:v>4.03</c:v>
                </c:pt>
                <c:pt idx="89" formatCode="0,00">
                  <c:v>4.03</c:v>
                </c:pt>
                <c:pt idx="90" formatCode="0,00">
                  <c:v>4.03</c:v>
                </c:pt>
                <c:pt idx="91" formatCode="0,00">
                  <c:v>4.03</c:v>
                </c:pt>
                <c:pt idx="92" formatCode="0,00">
                  <c:v>4.03</c:v>
                </c:pt>
                <c:pt idx="93" formatCode="0,00">
                  <c:v>4.03</c:v>
                </c:pt>
                <c:pt idx="94" formatCode="0,00">
                  <c:v>4.03</c:v>
                </c:pt>
                <c:pt idx="95" formatCode="0,00">
                  <c:v>4.03</c:v>
                </c:pt>
                <c:pt idx="96" formatCode="0,00">
                  <c:v>4.03</c:v>
                </c:pt>
                <c:pt idx="97" formatCode="0,00">
                  <c:v>4.03</c:v>
                </c:pt>
                <c:pt idx="98" formatCode="0,00">
                  <c:v>4.03</c:v>
                </c:pt>
                <c:pt idx="99" formatCode="0,00">
                  <c:v>4.03</c:v>
                </c:pt>
                <c:pt idx="100" formatCode="0,00">
                  <c:v>4.03</c:v>
                </c:pt>
                <c:pt idx="101" formatCode="0,00">
                  <c:v>4.03</c:v>
                </c:pt>
                <c:pt idx="102" formatCode="0,00">
                  <c:v>4.03</c:v>
                </c:pt>
                <c:pt idx="103" formatCode="0,00">
                  <c:v>4.03</c:v>
                </c:pt>
                <c:pt idx="104" formatCode="0,00">
                  <c:v>4.03</c:v>
                </c:pt>
                <c:pt idx="105" formatCode="0,00">
                  <c:v>4.03</c:v>
                </c:pt>
                <c:pt idx="106" formatCode="0,00">
                  <c:v>4.03</c:v>
                </c:pt>
                <c:pt idx="107" formatCode="0,00">
                  <c:v>4.03</c:v>
                </c:pt>
                <c:pt idx="108" formatCode="0,00">
                  <c:v>4.03</c:v>
                </c:pt>
                <c:pt idx="109" formatCode="0,00">
                  <c:v>4.03</c:v>
                </c:pt>
                <c:pt idx="110" formatCode="0,00">
                  <c:v>4.03</c:v>
                </c:pt>
                <c:pt idx="111" formatCode="0,00">
                  <c:v>4.03</c:v>
                </c:pt>
                <c:pt idx="112" formatCode="0,00">
                  <c:v>4.03</c:v>
                </c:pt>
                <c:pt idx="113" formatCode="0,00">
                  <c:v>4.03</c:v>
                </c:pt>
                <c:pt idx="114" formatCode="0,00">
                  <c:v>4.03</c:v>
                </c:pt>
                <c:pt idx="115" formatCode="0,00">
                  <c:v>4.03</c:v>
                </c:pt>
                <c:pt idx="116" formatCode="0,00">
                  <c:v>4.03</c:v>
                </c:pt>
                <c:pt idx="117" formatCode="0,00">
                  <c:v>4.03</c:v>
                </c:pt>
                <c:pt idx="118" formatCode="0,00">
                  <c:v>4.03</c:v>
                </c:pt>
                <c:pt idx="119" formatCode="0,00">
                  <c:v>4.03</c:v>
                </c:pt>
                <c:pt idx="120" formatCode="0,00">
                  <c:v>4.03</c:v>
                </c:pt>
                <c:pt idx="121" formatCode="0,00">
                  <c:v>4.03</c:v>
                </c:pt>
                <c:pt idx="122" formatCode="0,00">
                  <c:v>4.03</c:v>
                </c:pt>
                <c:pt idx="123" formatCode="0,00">
                  <c:v>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диаграмма'!$L$4:$L$128</c:f>
              <c:numCache>
                <c:formatCode>0,00</c:formatCode>
                <c:ptCount val="125"/>
                <c:pt idx="0">
                  <c:v>3.9252727272727275</c:v>
                </c:pt>
                <c:pt idx="1">
                  <c:v>4.1399999999999997</c:v>
                </c:pt>
                <c:pt idx="2">
                  <c:v>4.0412499999999998</c:v>
                </c:pt>
                <c:pt idx="3">
                  <c:v>4.1100000000000003</c:v>
                </c:pt>
                <c:pt idx="4">
                  <c:v>4.3</c:v>
                </c:pt>
                <c:pt idx="5">
                  <c:v>4.08</c:v>
                </c:pt>
                <c:pt idx="6">
                  <c:v>3.77</c:v>
                </c:pt>
                <c:pt idx="7">
                  <c:v>4.0999999999999996</c:v>
                </c:pt>
                <c:pt idx="8">
                  <c:v>3.31</c:v>
                </c:pt>
                <c:pt idx="9">
                  <c:v>4.33</c:v>
                </c:pt>
                <c:pt idx="10">
                  <c:v>4.33</c:v>
                </c:pt>
                <c:pt idx="11">
                  <c:v>3.6569230769230767</c:v>
                </c:pt>
                <c:pt idx="12">
                  <c:v>3.33</c:v>
                </c:pt>
                <c:pt idx="13">
                  <c:v>4.1100000000000003</c:v>
                </c:pt>
                <c:pt idx="14">
                  <c:v>3.75</c:v>
                </c:pt>
                <c:pt idx="15">
                  <c:v>3.71</c:v>
                </c:pt>
                <c:pt idx="16">
                  <c:v>4.55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3.73</c:v>
                </c:pt>
                <c:pt idx="22">
                  <c:v>3.17</c:v>
                </c:pt>
                <c:pt idx="24">
                  <c:v>2.86</c:v>
                </c:pt>
                <c:pt idx="25">
                  <c:v>4.33</c:v>
                </c:pt>
                <c:pt idx="26">
                  <c:v>3.8852941176470588</c:v>
                </c:pt>
                <c:pt idx="27">
                  <c:v>4.33</c:v>
                </c:pt>
                <c:pt idx="28">
                  <c:v>4.32</c:v>
                </c:pt>
                <c:pt idx="29">
                  <c:v>4</c:v>
                </c:pt>
                <c:pt idx="30">
                  <c:v>3.5</c:v>
                </c:pt>
                <c:pt idx="31">
                  <c:v>4.38</c:v>
                </c:pt>
                <c:pt idx="32">
                  <c:v>4.5</c:v>
                </c:pt>
                <c:pt idx="33">
                  <c:v>3.75</c:v>
                </c:pt>
                <c:pt idx="34">
                  <c:v>4</c:v>
                </c:pt>
                <c:pt idx="36">
                  <c:v>3.92</c:v>
                </c:pt>
                <c:pt idx="37">
                  <c:v>4</c:v>
                </c:pt>
                <c:pt idx="38">
                  <c:v>3.86</c:v>
                </c:pt>
                <c:pt idx="39">
                  <c:v>3.5</c:v>
                </c:pt>
                <c:pt idx="40">
                  <c:v>4.33</c:v>
                </c:pt>
                <c:pt idx="41">
                  <c:v>3.86</c:v>
                </c:pt>
                <c:pt idx="42">
                  <c:v>3.8</c:v>
                </c:pt>
                <c:pt idx="43">
                  <c:v>2</c:v>
                </c:pt>
                <c:pt idx="44">
                  <c:v>4</c:v>
                </c:pt>
                <c:pt idx="46">
                  <c:v>3.9200000000000004</c:v>
                </c:pt>
                <c:pt idx="47">
                  <c:v>4.5</c:v>
                </c:pt>
                <c:pt idx="48">
                  <c:v>3</c:v>
                </c:pt>
                <c:pt idx="49">
                  <c:v>4.5</c:v>
                </c:pt>
                <c:pt idx="50">
                  <c:v>4.4000000000000004</c:v>
                </c:pt>
                <c:pt idx="51">
                  <c:v>4</c:v>
                </c:pt>
                <c:pt idx="52">
                  <c:v>4.41</c:v>
                </c:pt>
                <c:pt idx="53">
                  <c:v>4.21</c:v>
                </c:pt>
                <c:pt idx="54">
                  <c:v>3.82</c:v>
                </c:pt>
                <c:pt idx="55">
                  <c:v>4.25</c:v>
                </c:pt>
                <c:pt idx="56">
                  <c:v>4.1900000000000004</c:v>
                </c:pt>
                <c:pt idx="57">
                  <c:v>3.86</c:v>
                </c:pt>
                <c:pt idx="58">
                  <c:v>3.92</c:v>
                </c:pt>
                <c:pt idx="59">
                  <c:v>3</c:v>
                </c:pt>
                <c:pt idx="60">
                  <c:v>3.75</c:v>
                </c:pt>
                <c:pt idx="61">
                  <c:v>3.13</c:v>
                </c:pt>
                <c:pt idx="62">
                  <c:v>4</c:v>
                </c:pt>
                <c:pt idx="63">
                  <c:v>3.2</c:v>
                </c:pt>
                <c:pt idx="64">
                  <c:v>4.67</c:v>
                </c:pt>
                <c:pt idx="65">
                  <c:v>3.67</c:v>
                </c:pt>
                <c:pt idx="66">
                  <c:v>4.0657142857142858</c:v>
                </c:pt>
                <c:pt idx="67">
                  <c:v>4.08</c:v>
                </c:pt>
                <c:pt idx="68">
                  <c:v>5</c:v>
                </c:pt>
                <c:pt idx="69">
                  <c:v>4.21</c:v>
                </c:pt>
                <c:pt idx="70">
                  <c:v>4.25</c:v>
                </c:pt>
                <c:pt idx="72">
                  <c:v>4.17</c:v>
                </c:pt>
                <c:pt idx="73">
                  <c:v>3.43</c:v>
                </c:pt>
                <c:pt idx="74">
                  <c:v>4.5</c:v>
                </c:pt>
                <c:pt idx="75">
                  <c:v>4</c:v>
                </c:pt>
                <c:pt idx="76">
                  <c:v>3.93</c:v>
                </c:pt>
                <c:pt idx="77">
                  <c:v>4.1100000000000003</c:v>
                </c:pt>
                <c:pt idx="78">
                  <c:v>4.17</c:v>
                </c:pt>
                <c:pt idx="79">
                  <c:v>3.57</c:v>
                </c:pt>
                <c:pt idx="81">
                  <c:v>4</c:v>
                </c:pt>
                <c:pt idx="82">
                  <c:v>3.5</c:v>
                </c:pt>
                <c:pt idx="83">
                  <c:v>3.9593103448275864</c:v>
                </c:pt>
                <c:pt idx="84">
                  <c:v>4.71</c:v>
                </c:pt>
                <c:pt idx="85">
                  <c:v>4.17</c:v>
                </c:pt>
                <c:pt idx="86">
                  <c:v>3.94</c:v>
                </c:pt>
                <c:pt idx="87">
                  <c:v>4.29</c:v>
                </c:pt>
                <c:pt idx="88">
                  <c:v>4.42</c:v>
                </c:pt>
                <c:pt idx="89">
                  <c:v>4.42</c:v>
                </c:pt>
                <c:pt idx="90">
                  <c:v>4</c:v>
                </c:pt>
                <c:pt idx="91">
                  <c:v>4.33</c:v>
                </c:pt>
                <c:pt idx="93">
                  <c:v>3.25</c:v>
                </c:pt>
                <c:pt idx="94">
                  <c:v>4.08</c:v>
                </c:pt>
                <c:pt idx="95">
                  <c:v>3</c:v>
                </c:pt>
                <c:pt idx="96">
                  <c:v>3.86</c:v>
                </c:pt>
                <c:pt idx="97">
                  <c:v>4.5</c:v>
                </c:pt>
                <c:pt idx="98">
                  <c:v>4.78</c:v>
                </c:pt>
                <c:pt idx="99">
                  <c:v>4.21</c:v>
                </c:pt>
                <c:pt idx="100">
                  <c:v>4.1100000000000003</c:v>
                </c:pt>
                <c:pt idx="101">
                  <c:v>4</c:v>
                </c:pt>
                <c:pt idx="102">
                  <c:v>4.1100000000000003</c:v>
                </c:pt>
                <c:pt idx="103">
                  <c:v>3.8</c:v>
                </c:pt>
                <c:pt idx="104">
                  <c:v>3.56</c:v>
                </c:pt>
                <c:pt idx="105">
                  <c:v>3.64</c:v>
                </c:pt>
                <c:pt idx="106">
                  <c:v>3.83</c:v>
                </c:pt>
                <c:pt idx="107">
                  <c:v>3.78</c:v>
                </c:pt>
                <c:pt idx="108">
                  <c:v>3.5</c:v>
                </c:pt>
                <c:pt idx="109">
                  <c:v>4</c:v>
                </c:pt>
                <c:pt idx="110">
                  <c:v>3.8</c:v>
                </c:pt>
                <c:pt idx="111">
                  <c:v>3.73</c:v>
                </c:pt>
                <c:pt idx="112">
                  <c:v>4</c:v>
                </c:pt>
                <c:pt idx="113">
                  <c:v>3</c:v>
                </c:pt>
                <c:pt idx="114">
                  <c:v>3.9609999999999999</c:v>
                </c:pt>
                <c:pt idx="115">
                  <c:v>4.58</c:v>
                </c:pt>
                <c:pt idx="116">
                  <c:v>4.6900000000000004</c:v>
                </c:pt>
                <c:pt idx="117">
                  <c:v>4.74</c:v>
                </c:pt>
                <c:pt idx="118">
                  <c:v>3.8</c:v>
                </c:pt>
                <c:pt idx="119">
                  <c:v>4.05</c:v>
                </c:pt>
                <c:pt idx="120">
                  <c:v>4.42</c:v>
                </c:pt>
                <c:pt idx="121">
                  <c:v>4</c:v>
                </c:pt>
                <c:pt idx="122">
                  <c:v>3.33</c:v>
                </c:pt>
                <c:pt idx="123">
                  <c:v>3</c:v>
                </c:pt>
                <c:pt idx="124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диаграмма'!$Q$5:$Q$128</c:f>
              <c:numCache>
                <c:formatCode>Основной</c:formatCode>
                <c:ptCount val="124"/>
                <c:pt idx="0">
                  <c:v>3.83</c:v>
                </c:pt>
                <c:pt idx="1">
                  <c:v>3.83</c:v>
                </c:pt>
                <c:pt idx="2">
                  <c:v>3.83</c:v>
                </c:pt>
                <c:pt idx="3">
                  <c:v>3.83</c:v>
                </c:pt>
                <c:pt idx="4">
                  <c:v>3.83</c:v>
                </c:pt>
                <c:pt idx="5">
                  <c:v>3.83</c:v>
                </c:pt>
                <c:pt idx="6">
                  <c:v>3.83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 formatCode="0,00">
                  <c:v>3.83</c:v>
                </c:pt>
                <c:pt idx="11">
                  <c:v>3.83</c:v>
                </c:pt>
                <c:pt idx="12">
                  <c:v>3.83</c:v>
                </c:pt>
                <c:pt idx="13">
                  <c:v>3.83</c:v>
                </c:pt>
                <c:pt idx="14">
                  <c:v>3.83</c:v>
                </c:pt>
                <c:pt idx="15">
                  <c:v>3.83</c:v>
                </c:pt>
                <c:pt idx="16">
                  <c:v>3.83</c:v>
                </c:pt>
                <c:pt idx="17">
                  <c:v>3.83</c:v>
                </c:pt>
                <c:pt idx="18">
                  <c:v>3.83</c:v>
                </c:pt>
                <c:pt idx="19">
                  <c:v>3.83</c:v>
                </c:pt>
                <c:pt idx="20">
                  <c:v>3.83</c:v>
                </c:pt>
                <c:pt idx="21">
                  <c:v>3.83</c:v>
                </c:pt>
                <c:pt idx="22">
                  <c:v>3.83</c:v>
                </c:pt>
                <c:pt idx="23">
                  <c:v>3.83</c:v>
                </c:pt>
                <c:pt idx="24">
                  <c:v>3.83</c:v>
                </c:pt>
                <c:pt idx="25" formatCode="0,00">
                  <c:v>3.83</c:v>
                </c:pt>
                <c:pt idx="26">
                  <c:v>3.83</c:v>
                </c:pt>
                <c:pt idx="27">
                  <c:v>3.83</c:v>
                </c:pt>
                <c:pt idx="28">
                  <c:v>3.83</c:v>
                </c:pt>
                <c:pt idx="29">
                  <c:v>3.83</c:v>
                </c:pt>
                <c:pt idx="30">
                  <c:v>3.83</c:v>
                </c:pt>
                <c:pt idx="31">
                  <c:v>3.83</c:v>
                </c:pt>
                <c:pt idx="32">
                  <c:v>3.83</c:v>
                </c:pt>
                <c:pt idx="33">
                  <c:v>3.83</c:v>
                </c:pt>
                <c:pt idx="34">
                  <c:v>3.83</c:v>
                </c:pt>
                <c:pt idx="35">
                  <c:v>3.83</c:v>
                </c:pt>
                <c:pt idx="36">
                  <c:v>3.83</c:v>
                </c:pt>
                <c:pt idx="37">
                  <c:v>3.83</c:v>
                </c:pt>
                <c:pt idx="38">
                  <c:v>3.83</c:v>
                </c:pt>
                <c:pt idx="39">
                  <c:v>3.83</c:v>
                </c:pt>
                <c:pt idx="40">
                  <c:v>3.83</c:v>
                </c:pt>
                <c:pt idx="41">
                  <c:v>3.83</c:v>
                </c:pt>
                <c:pt idx="42">
                  <c:v>3.83</c:v>
                </c:pt>
                <c:pt idx="43">
                  <c:v>3.83</c:v>
                </c:pt>
                <c:pt idx="44">
                  <c:v>3.83</c:v>
                </c:pt>
                <c:pt idx="45" formatCode="0,00">
                  <c:v>3.83</c:v>
                </c:pt>
                <c:pt idx="46">
                  <c:v>3.83</c:v>
                </c:pt>
                <c:pt idx="47">
                  <c:v>3.83</c:v>
                </c:pt>
                <c:pt idx="48">
                  <c:v>3.83</c:v>
                </c:pt>
                <c:pt idx="49">
                  <c:v>3.83</c:v>
                </c:pt>
                <c:pt idx="50">
                  <c:v>3.83</c:v>
                </c:pt>
                <c:pt idx="51">
                  <c:v>3.83</c:v>
                </c:pt>
                <c:pt idx="52">
                  <c:v>3.83</c:v>
                </c:pt>
                <c:pt idx="53">
                  <c:v>3.83</c:v>
                </c:pt>
                <c:pt idx="54">
                  <c:v>3.83</c:v>
                </c:pt>
                <c:pt idx="55">
                  <c:v>3.83</c:v>
                </c:pt>
                <c:pt idx="56">
                  <c:v>3.83</c:v>
                </c:pt>
                <c:pt idx="57">
                  <c:v>3.83</c:v>
                </c:pt>
                <c:pt idx="58">
                  <c:v>3.83</c:v>
                </c:pt>
                <c:pt idx="59">
                  <c:v>3.83</c:v>
                </c:pt>
                <c:pt idx="60">
                  <c:v>3.83</c:v>
                </c:pt>
                <c:pt idx="61">
                  <c:v>3.83</c:v>
                </c:pt>
                <c:pt idx="62">
                  <c:v>3.83</c:v>
                </c:pt>
                <c:pt idx="63">
                  <c:v>3.83</c:v>
                </c:pt>
                <c:pt idx="64">
                  <c:v>3.83</c:v>
                </c:pt>
                <c:pt idx="65" formatCode="0,00">
                  <c:v>3.83</c:v>
                </c:pt>
                <c:pt idx="66">
                  <c:v>3.83</c:v>
                </c:pt>
                <c:pt idx="67">
                  <c:v>3.83</c:v>
                </c:pt>
                <c:pt idx="68">
                  <c:v>3.83</c:v>
                </c:pt>
                <c:pt idx="69">
                  <c:v>3.83</c:v>
                </c:pt>
                <c:pt idx="70">
                  <c:v>3.83</c:v>
                </c:pt>
                <c:pt idx="71">
                  <c:v>3.83</c:v>
                </c:pt>
                <c:pt idx="72">
                  <c:v>3.83</c:v>
                </c:pt>
                <c:pt idx="73">
                  <c:v>3.83</c:v>
                </c:pt>
                <c:pt idx="74">
                  <c:v>3.83</c:v>
                </c:pt>
                <c:pt idx="75">
                  <c:v>3.83</c:v>
                </c:pt>
                <c:pt idx="76">
                  <c:v>3.83</c:v>
                </c:pt>
                <c:pt idx="77">
                  <c:v>3.83</c:v>
                </c:pt>
                <c:pt idx="78">
                  <c:v>3.83</c:v>
                </c:pt>
                <c:pt idx="79">
                  <c:v>3.83</c:v>
                </c:pt>
                <c:pt idx="80">
                  <c:v>3.83</c:v>
                </c:pt>
                <c:pt idx="81">
                  <c:v>3.83</c:v>
                </c:pt>
                <c:pt idx="82" formatCode="0,00">
                  <c:v>3.83</c:v>
                </c:pt>
                <c:pt idx="83">
                  <c:v>3.83</c:v>
                </c:pt>
                <c:pt idx="84">
                  <c:v>3.83</c:v>
                </c:pt>
                <c:pt idx="85">
                  <c:v>3.83</c:v>
                </c:pt>
                <c:pt idx="86">
                  <c:v>3.83</c:v>
                </c:pt>
                <c:pt idx="87">
                  <c:v>3.83</c:v>
                </c:pt>
                <c:pt idx="88">
                  <c:v>3.83</c:v>
                </c:pt>
                <c:pt idx="89">
                  <c:v>3.83</c:v>
                </c:pt>
                <c:pt idx="90">
                  <c:v>3.83</c:v>
                </c:pt>
                <c:pt idx="91">
                  <c:v>3.83</c:v>
                </c:pt>
                <c:pt idx="92">
                  <c:v>3.83</c:v>
                </c:pt>
                <c:pt idx="93">
                  <c:v>3.83</c:v>
                </c:pt>
                <c:pt idx="94">
                  <c:v>3.83</c:v>
                </c:pt>
                <c:pt idx="95">
                  <c:v>3.83</c:v>
                </c:pt>
                <c:pt idx="96">
                  <c:v>3.83</c:v>
                </c:pt>
                <c:pt idx="97">
                  <c:v>3.83</c:v>
                </c:pt>
                <c:pt idx="98">
                  <c:v>3.83</c:v>
                </c:pt>
                <c:pt idx="99">
                  <c:v>3.83</c:v>
                </c:pt>
                <c:pt idx="100">
                  <c:v>3.83</c:v>
                </c:pt>
                <c:pt idx="101">
                  <c:v>3.83</c:v>
                </c:pt>
                <c:pt idx="102">
                  <c:v>3.83</c:v>
                </c:pt>
                <c:pt idx="103">
                  <c:v>3.83</c:v>
                </c:pt>
                <c:pt idx="104">
                  <c:v>3.83</c:v>
                </c:pt>
                <c:pt idx="105">
                  <c:v>3.83</c:v>
                </c:pt>
                <c:pt idx="106">
                  <c:v>3.83</c:v>
                </c:pt>
                <c:pt idx="107">
                  <c:v>3.83</c:v>
                </c:pt>
                <c:pt idx="108">
                  <c:v>3.83</c:v>
                </c:pt>
                <c:pt idx="109">
                  <c:v>3.83</c:v>
                </c:pt>
                <c:pt idx="110">
                  <c:v>3.83</c:v>
                </c:pt>
                <c:pt idx="111">
                  <c:v>3.83</c:v>
                </c:pt>
                <c:pt idx="112">
                  <c:v>3.83</c:v>
                </c:pt>
                <c:pt idx="113" formatCode="0,00">
                  <c:v>3.83</c:v>
                </c:pt>
                <c:pt idx="114">
                  <c:v>3.83</c:v>
                </c:pt>
                <c:pt idx="115">
                  <c:v>3.83</c:v>
                </c:pt>
                <c:pt idx="116">
                  <c:v>3.83</c:v>
                </c:pt>
                <c:pt idx="117">
                  <c:v>3.83</c:v>
                </c:pt>
                <c:pt idx="118">
                  <c:v>3.83</c:v>
                </c:pt>
                <c:pt idx="119">
                  <c:v>3.83</c:v>
                </c:pt>
                <c:pt idx="120">
                  <c:v>3.83</c:v>
                </c:pt>
                <c:pt idx="121">
                  <c:v>3.83</c:v>
                </c:pt>
                <c:pt idx="122">
                  <c:v>3.83</c:v>
                </c:pt>
                <c:pt idx="123">
                  <c:v>3.83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диаграмма'!$P$5:$P$128</c:f>
              <c:numCache>
                <c:formatCode>0,00</c:formatCode>
                <c:ptCount val="124"/>
                <c:pt idx="0">
                  <c:v>4.43</c:v>
                </c:pt>
                <c:pt idx="1">
                  <c:v>3.8975</c:v>
                </c:pt>
                <c:pt idx="2">
                  <c:v>4.3</c:v>
                </c:pt>
                <c:pt idx="3">
                  <c:v>3.12</c:v>
                </c:pt>
                <c:pt idx="4">
                  <c:v>4.0599999999999996</c:v>
                </c:pt>
                <c:pt idx="5">
                  <c:v>3.5</c:v>
                </c:pt>
                <c:pt idx="6">
                  <c:v>4.33</c:v>
                </c:pt>
                <c:pt idx="7">
                  <c:v>3.8</c:v>
                </c:pt>
                <c:pt idx="8">
                  <c:v>4.17</c:v>
                </c:pt>
                <c:pt idx="9">
                  <c:v>3.9</c:v>
                </c:pt>
                <c:pt idx="10">
                  <c:v>3.617142857142857</c:v>
                </c:pt>
                <c:pt idx="11">
                  <c:v>3.67</c:v>
                </c:pt>
                <c:pt idx="12">
                  <c:v>4.08</c:v>
                </c:pt>
                <c:pt idx="13">
                  <c:v>3.5</c:v>
                </c:pt>
                <c:pt idx="14">
                  <c:v>3.88</c:v>
                </c:pt>
                <c:pt idx="15">
                  <c:v>4.53</c:v>
                </c:pt>
                <c:pt idx="16">
                  <c:v>3.67</c:v>
                </c:pt>
                <c:pt idx="17">
                  <c:v>4.5</c:v>
                </c:pt>
                <c:pt idx="18">
                  <c:v>5</c:v>
                </c:pt>
                <c:pt idx="19">
                  <c:v>2.33</c:v>
                </c:pt>
                <c:pt idx="20">
                  <c:v>3.75</c:v>
                </c:pt>
                <c:pt idx="21">
                  <c:v>3.2</c:v>
                </c:pt>
                <c:pt idx="22">
                  <c:v>3.33</c:v>
                </c:pt>
                <c:pt idx="23">
                  <c:v>3</c:v>
                </c:pt>
                <c:pt idx="24">
                  <c:v>2.2000000000000002</c:v>
                </c:pt>
                <c:pt idx="25">
                  <c:v>3.8233333333333328</c:v>
                </c:pt>
                <c:pt idx="26">
                  <c:v>3.57</c:v>
                </c:pt>
                <c:pt idx="27">
                  <c:v>4.04</c:v>
                </c:pt>
                <c:pt idx="28">
                  <c:v>4.37</c:v>
                </c:pt>
                <c:pt idx="29">
                  <c:v>3.5</c:v>
                </c:pt>
                <c:pt idx="30">
                  <c:v>3.83</c:v>
                </c:pt>
                <c:pt idx="31">
                  <c:v>3.8</c:v>
                </c:pt>
                <c:pt idx="32">
                  <c:v>4</c:v>
                </c:pt>
                <c:pt idx="33">
                  <c:v>4.22</c:v>
                </c:pt>
                <c:pt idx="34">
                  <c:v>4</c:v>
                </c:pt>
                <c:pt idx="35">
                  <c:v>4.0599999999999996</c:v>
                </c:pt>
                <c:pt idx="36">
                  <c:v>4</c:v>
                </c:pt>
                <c:pt idx="37">
                  <c:v>4</c:v>
                </c:pt>
                <c:pt idx="38">
                  <c:v>3.18</c:v>
                </c:pt>
                <c:pt idx="39">
                  <c:v>4</c:v>
                </c:pt>
                <c:pt idx="40">
                  <c:v>3.25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5">
                  <c:v>3.7068421052631582</c:v>
                </c:pt>
                <c:pt idx="46">
                  <c:v>4</c:v>
                </c:pt>
                <c:pt idx="47">
                  <c:v>2</c:v>
                </c:pt>
                <c:pt idx="48">
                  <c:v>3.5</c:v>
                </c:pt>
                <c:pt idx="49">
                  <c:v>4.57</c:v>
                </c:pt>
                <c:pt idx="50">
                  <c:v>3.75</c:v>
                </c:pt>
                <c:pt idx="51">
                  <c:v>3.92</c:v>
                </c:pt>
                <c:pt idx="52">
                  <c:v>3.9</c:v>
                </c:pt>
                <c:pt idx="53">
                  <c:v>3.55</c:v>
                </c:pt>
                <c:pt idx="54">
                  <c:v>4.57</c:v>
                </c:pt>
                <c:pt idx="55">
                  <c:v>4.13</c:v>
                </c:pt>
                <c:pt idx="56">
                  <c:v>3.6</c:v>
                </c:pt>
                <c:pt idx="57">
                  <c:v>4.5</c:v>
                </c:pt>
                <c:pt idx="58">
                  <c:v>2</c:v>
                </c:pt>
                <c:pt idx="59">
                  <c:v>4.13</c:v>
                </c:pt>
                <c:pt idx="60">
                  <c:v>3</c:v>
                </c:pt>
                <c:pt idx="61">
                  <c:v>3.56</c:v>
                </c:pt>
                <c:pt idx="62">
                  <c:v>3.25</c:v>
                </c:pt>
                <c:pt idx="63">
                  <c:v>5</c:v>
                </c:pt>
                <c:pt idx="64">
                  <c:v>3.5</c:v>
                </c:pt>
                <c:pt idx="65">
                  <c:v>3.4526666666666666</c:v>
                </c:pt>
                <c:pt idx="66">
                  <c:v>3.6</c:v>
                </c:pt>
                <c:pt idx="67">
                  <c:v>4.1399999999999997</c:v>
                </c:pt>
                <c:pt idx="68">
                  <c:v>4.33</c:v>
                </c:pt>
                <c:pt idx="69">
                  <c:v>4.38</c:v>
                </c:pt>
                <c:pt idx="70">
                  <c:v>3</c:v>
                </c:pt>
                <c:pt idx="71">
                  <c:v>3.8</c:v>
                </c:pt>
                <c:pt idx="72">
                  <c:v>2.25</c:v>
                </c:pt>
                <c:pt idx="73">
                  <c:v>3</c:v>
                </c:pt>
                <c:pt idx="74">
                  <c:v>3.44</c:v>
                </c:pt>
                <c:pt idx="76">
                  <c:v>3</c:v>
                </c:pt>
                <c:pt idx="77">
                  <c:v>2.6</c:v>
                </c:pt>
                <c:pt idx="78">
                  <c:v>4</c:v>
                </c:pt>
                <c:pt idx="79">
                  <c:v>3.58</c:v>
                </c:pt>
                <c:pt idx="80">
                  <c:v>3.17</c:v>
                </c:pt>
                <c:pt idx="81">
                  <c:v>3.5</c:v>
                </c:pt>
                <c:pt idx="82">
                  <c:v>3.7568965517241382</c:v>
                </c:pt>
                <c:pt idx="83">
                  <c:v>4.63</c:v>
                </c:pt>
                <c:pt idx="84">
                  <c:v>4.33</c:v>
                </c:pt>
                <c:pt idx="85">
                  <c:v>3.89</c:v>
                </c:pt>
                <c:pt idx="86">
                  <c:v>4</c:v>
                </c:pt>
                <c:pt idx="87">
                  <c:v>3.67</c:v>
                </c:pt>
                <c:pt idx="88">
                  <c:v>4.28</c:v>
                </c:pt>
                <c:pt idx="89">
                  <c:v>3.45</c:v>
                </c:pt>
                <c:pt idx="90">
                  <c:v>4.43</c:v>
                </c:pt>
                <c:pt idx="92">
                  <c:v>4.4000000000000004</c:v>
                </c:pt>
                <c:pt idx="93">
                  <c:v>4.1500000000000004</c:v>
                </c:pt>
                <c:pt idx="94">
                  <c:v>3.2</c:v>
                </c:pt>
                <c:pt idx="95">
                  <c:v>3.86</c:v>
                </c:pt>
                <c:pt idx="96">
                  <c:v>3.43</c:v>
                </c:pt>
                <c:pt idx="97">
                  <c:v>4</c:v>
                </c:pt>
                <c:pt idx="98">
                  <c:v>3.82</c:v>
                </c:pt>
                <c:pt idx="99">
                  <c:v>3.63</c:v>
                </c:pt>
                <c:pt idx="100">
                  <c:v>3.6</c:v>
                </c:pt>
                <c:pt idx="101">
                  <c:v>3.14</c:v>
                </c:pt>
                <c:pt idx="102">
                  <c:v>3.4</c:v>
                </c:pt>
                <c:pt idx="103">
                  <c:v>3.15</c:v>
                </c:pt>
                <c:pt idx="104">
                  <c:v>3.78</c:v>
                </c:pt>
                <c:pt idx="105">
                  <c:v>3.6</c:v>
                </c:pt>
                <c:pt idx="106">
                  <c:v>3.89</c:v>
                </c:pt>
                <c:pt idx="107">
                  <c:v>3.13</c:v>
                </c:pt>
                <c:pt idx="108">
                  <c:v>4.25</c:v>
                </c:pt>
                <c:pt idx="109">
                  <c:v>3.57</c:v>
                </c:pt>
                <c:pt idx="110">
                  <c:v>3.67</c:v>
                </c:pt>
                <c:pt idx="111">
                  <c:v>3.6</c:v>
                </c:pt>
                <c:pt idx="112">
                  <c:v>3</c:v>
                </c:pt>
                <c:pt idx="113">
                  <c:v>3.6920000000000002</c:v>
                </c:pt>
                <c:pt idx="114">
                  <c:v>4.67</c:v>
                </c:pt>
                <c:pt idx="115">
                  <c:v>4.5</c:v>
                </c:pt>
                <c:pt idx="116">
                  <c:v>3.75</c:v>
                </c:pt>
                <c:pt idx="117">
                  <c:v>3.75</c:v>
                </c:pt>
                <c:pt idx="118">
                  <c:v>3.08</c:v>
                </c:pt>
                <c:pt idx="119">
                  <c:v>4.5</c:v>
                </c:pt>
                <c:pt idx="120">
                  <c:v>2.67</c:v>
                </c:pt>
                <c:pt idx="121">
                  <c:v>3.5</c:v>
                </c:pt>
                <c:pt idx="122">
                  <c:v>3.5</c:v>
                </c:pt>
                <c:pt idx="123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 по районам'!$U$5:$U$128</c:f>
              <c:numCache>
                <c:formatCode>0,00</c:formatCode>
                <c:ptCount val="124"/>
                <c:pt idx="0" formatCode="Основной">
                  <c:v>4.38</c:v>
                </c:pt>
                <c:pt idx="1">
                  <c:v>4.38</c:v>
                </c:pt>
                <c:pt idx="2" formatCode="Основной">
                  <c:v>4.38</c:v>
                </c:pt>
                <c:pt idx="3" formatCode="Основной">
                  <c:v>4.38</c:v>
                </c:pt>
                <c:pt idx="4" formatCode="Основной">
                  <c:v>4.38</c:v>
                </c:pt>
                <c:pt idx="5" formatCode="Основной">
                  <c:v>4.38</c:v>
                </c:pt>
                <c:pt idx="6" formatCode="Основной">
                  <c:v>4.38</c:v>
                </c:pt>
                <c:pt idx="7" formatCode="Основной">
                  <c:v>4.38</c:v>
                </c:pt>
                <c:pt idx="8" formatCode="Основной">
                  <c:v>4.38</c:v>
                </c:pt>
                <c:pt idx="9" formatCode="Основной">
                  <c:v>4.38</c:v>
                </c:pt>
                <c:pt idx="10">
                  <c:v>4.38</c:v>
                </c:pt>
                <c:pt idx="11" formatCode="Основной">
                  <c:v>4.38</c:v>
                </c:pt>
                <c:pt idx="12" formatCode="Основной">
                  <c:v>4.38</c:v>
                </c:pt>
                <c:pt idx="13" formatCode="Основной">
                  <c:v>4.38</c:v>
                </c:pt>
                <c:pt idx="14" formatCode="Основной">
                  <c:v>4.38</c:v>
                </c:pt>
                <c:pt idx="15" formatCode="Основной">
                  <c:v>4.38</c:v>
                </c:pt>
                <c:pt idx="16" formatCode="Основной">
                  <c:v>4.38</c:v>
                </c:pt>
                <c:pt idx="17" formatCode="Основной">
                  <c:v>4.38</c:v>
                </c:pt>
                <c:pt idx="18" formatCode="Основной">
                  <c:v>4.38</c:v>
                </c:pt>
                <c:pt idx="19" formatCode="Основной">
                  <c:v>4.38</c:v>
                </c:pt>
                <c:pt idx="20" formatCode="Основной">
                  <c:v>4.38</c:v>
                </c:pt>
                <c:pt idx="21" formatCode="Основной">
                  <c:v>4.38</c:v>
                </c:pt>
                <c:pt idx="22" formatCode="Основной">
                  <c:v>4.38</c:v>
                </c:pt>
                <c:pt idx="23" formatCode="Основной">
                  <c:v>4.38</c:v>
                </c:pt>
                <c:pt idx="24" formatCode="Основной">
                  <c:v>4.38</c:v>
                </c:pt>
                <c:pt idx="25">
                  <c:v>4.38</c:v>
                </c:pt>
                <c:pt idx="26" formatCode="Основной">
                  <c:v>4.38</c:v>
                </c:pt>
                <c:pt idx="27" formatCode="Основной">
                  <c:v>4.38</c:v>
                </c:pt>
                <c:pt idx="28" formatCode="Основной">
                  <c:v>4.38</c:v>
                </c:pt>
                <c:pt idx="29" formatCode="Основной">
                  <c:v>4.38</c:v>
                </c:pt>
                <c:pt idx="30" formatCode="Основной">
                  <c:v>4.38</c:v>
                </c:pt>
                <c:pt idx="31" formatCode="Основной">
                  <c:v>4.38</c:v>
                </c:pt>
                <c:pt idx="32" formatCode="Основной">
                  <c:v>4.38</c:v>
                </c:pt>
                <c:pt idx="33" formatCode="Основной">
                  <c:v>4.38</c:v>
                </c:pt>
                <c:pt idx="34" formatCode="Основной">
                  <c:v>4.38</c:v>
                </c:pt>
                <c:pt idx="35" formatCode="Основной">
                  <c:v>4.38</c:v>
                </c:pt>
                <c:pt idx="36" formatCode="Основной">
                  <c:v>4.38</c:v>
                </c:pt>
                <c:pt idx="37" formatCode="Основной">
                  <c:v>4.38</c:v>
                </c:pt>
                <c:pt idx="38" formatCode="Основной">
                  <c:v>4.38</c:v>
                </c:pt>
                <c:pt idx="39" formatCode="Основной">
                  <c:v>4.38</c:v>
                </c:pt>
                <c:pt idx="40" formatCode="Основной">
                  <c:v>4.38</c:v>
                </c:pt>
                <c:pt idx="41" formatCode="Основной">
                  <c:v>4.38</c:v>
                </c:pt>
                <c:pt idx="42" formatCode="Основной">
                  <c:v>4.38</c:v>
                </c:pt>
                <c:pt idx="43" formatCode="Основной">
                  <c:v>4.38</c:v>
                </c:pt>
                <c:pt idx="44" formatCode="Основной">
                  <c:v>4.38</c:v>
                </c:pt>
                <c:pt idx="45">
                  <c:v>4.38</c:v>
                </c:pt>
                <c:pt idx="46" formatCode="Основной">
                  <c:v>4.38</c:v>
                </c:pt>
                <c:pt idx="47" formatCode="Основной">
                  <c:v>4.38</c:v>
                </c:pt>
                <c:pt idx="48" formatCode="Основной">
                  <c:v>4.38</c:v>
                </c:pt>
                <c:pt idx="49" formatCode="Основной">
                  <c:v>4.38</c:v>
                </c:pt>
                <c:pt idx="50" formatCode="Основной">
                  <c:v>4.38</c:v>
                </c:pt>
                <c:pt idx="51" formatCode="Основной">
                  <c:v>4.38</c:v>
                </c:pt>
                <c:pt idx="52" formatCode="Основной">
                  <c:v>4.38</c:v>
                </c:pt>
                <c:pt idx="53" formatCode="Основной">
                  <c:v>4.38</c:v>
                </c:pt>
                <c:pt idx="54" formatCode="Основной">
                  <c:v>4.38</c:v>
                </c:pt>
                <c:pt idx="55" formatCode="Основной">
                  <c:v>4.38</c:v>
                </c:pt>
                <c:pt idx="56" formatCode="Основной">
                  <c:v>4.38</c:v>
                </c:pt>
                <c:pt idx="57" formatCode="Основной">
                  <c:v>4.38</c:v>
                </c:pt>
                <c:pt idx="58" formatCode="Основной">
                  <c:v>4.38</c:v>
                </c:pt>
                <c:pt idx="59" formatCode="Основной">
                  <c:v>4.38</c:v>
                </c:pt>
                <c:pt idx="60" formatCode="Основной">
                  <c:v>4.38</c:v>
                </c:pt>
                <c:pt idx="61" formatCode="Основной">
                  <c:v>4.38</c:v>
                </c:pt>
                <c:pt idx="62" formatCode="Основной">
                  <c:v>4.38</c:v>
                </c:pt>
                <c:pt idx="63" formatCode="Основной">
                  <c:v>4.38</c:v>
                </c:pt>
                <c:pt idx="64" formatCode="Основной">
                  <c:v>4.38</c:v>
                </c:pt>
                <c:pt idx="65">
                  <c:v>4.38</c:v>
                </c:pt>
                <c:pt idx="66" formatCode="Основной">
                  <c:v>4.38</c:v>
                </c:pt>
                <c:pt idx="67" formatCode="Основной">
                  <c:v>4.38</c:v>
                </c:pt>
                <c:pt idx="68" formatCode="Основной">
                  <c:v>4.38</c:v>
                </c:pt>
                <c:pt idx="69" formatCode="Основной">
                  <c:v>4.38</c:v>
                </c:pt>
                <c:pt idx="70" formatCode="Основной">
                  <c:v>4.38</c:v>
                </c:pt>
                <c:pt idx="71" formatCode="Основной">
                  <c:v>4.38</c:v>
                </c:pt>
                <c:pt idx="72" formatCode="Основной">
                  <c:v>4.38</c:v>
                </c:pt>
                <c:pt idx="73" formatCode="Основной">
                  <c:v>4.38</c:v>
                </c:pt>
                <c:pt idx="74" formatCode="Основной">
                  <c:v>4.38</c:v>
                </c:pt>
                <c:pt idx="75" formatCode="Основной">
                  <c:v>4.38</c:v>
                </c:pt>
                <c:pt idx="76" formatCode="Основной">
                  <c:v>4.38</c:v>
                </c:pt>
                <c:pt idx="77" formatCode="Основной">
                  <c:v>4.38</c:v>
                </c:pt>
                <c:pt idx="78" formatCode="Основной">
                  <c:v>4.38</c:v>
                </c:pt>
                <c:pt idx="79" formatCode="Основной">
                  <c:v>4.38</c:v>
                </c:pt>
                <c:pt idx="80" formatCode="Основной">
                  <c:v>4.38</c:v>
                </c:pt>
                <c:pt idx="81" formatCode="Основной">
                  <c:v>4.38</c:v>
                </c:pt>
                <c:pt idx="82">
                  <c:v>4.38</c:v>
                </c:pt>
                <c:pt idx="83" formatCode="Основной">
                  <c:v>4.38</c:v>
                </c:pt>
                <c:pt idx="84" formatCode="Основной">
                  <c:v>4.38</c:v>
                </c:pt>
                <c:pt idx="85" formatCode="Основной">
                  <c:v>4.38</c:v>
                </c:pt>
                <c:pt idx="86" formatCode="Основной">
                  <c:v>4.38</c:v>
                </c:pt>
                <c:pt idx="87" formatCode="Основной">
                  <c:v>4.38</c:v>
                </c:pt>
                <c:pt idx="88" formatCode="Основной">
                  <c:v>4.38</c:v>
                </c:pt>
                <c:pt idx="89" formatCode="Основной">
                  <c:v>4.38</c:v>
                </c:pt>
                <c:pt idx="90" formatCode="Основной">
                  <c:v>4.38</c:v>
                </c:pt>
                <c:pt idx="91" formatCode="Основной">
                  <c:v>4.38</c:v>
                </c:pt>
                <c:pt idx="92" formatCode="Основной">
                  <c:v>4.38</c:v>
                </c:pt>
                <c:pt idx="93" formatCode="Основной">
                  <c:v>4.38</c:v>
                </c:pt>
                <c:pt idx="94" formatCode="Основной">
                  <c:v>4.38</c:v>
                </c:pt>
                <c:pt idx="95" formatCode="Основной">
                  <c:v>4.38</c:v>
                </c:pt>
                <c:pt idx="96" formatCode="Основной">
                  <c:v>4.38</c:v>
                </c:pt>
                <c:pt idx="97" formatCode="Основной">
                  <c:v>4.38</c:v>
                </c:pt>
                <c:pt idx="98" formatCode="Основной">
                  <c:v>4.38</c:v>
                </c:pt>
                <c:pt idx="99" formatCode="Основной">
                  <c:v>4.38</c:v>
                </c:pt>
                <c:pt idx="100" formatCode="Основной">
                  <c:v>4.38</c:v>
                </c:pt>
                <c:pt idx="101" formatCode="Основной">
                  <c:v>4.38</c:v>
                </c:pt>
                <c:pt idx="102" formatCode="Основной">
                  <c:v>4.38</c:v>
                </c:pt>
                <c:pt idx="103" formatCode="Основной">
                  <c:v>4.38</c:v>
                </c:pt>
                <c:pt idx="104" formatCode="Основной">
                  <c:v>4.38</c:v>
                </c:pt>
                <c:pt idx="105" formatCode="Основной">
                  <c:v>4.38</c:v>
                </c:pt>
                <c:pt idx="106" formatCode="Основной">
                  <c:v>4.38</c:v>
                </c:pt>
                <c:pt idx="107" formatCode="Основной">
                  <c:v>4.38</c:v>
                </c:pt>
                <c:pt idx="108" formatCode="Основной">
                  <c:v>4.38</c:v>
                </c:pt>
                <c:pt idx="109" formatCode="Основной">
                  <c:v>4.38</c:v>
                </c:pt>
                <c:pt idx="110" formatCode="Основной">
                  <c:v>4.38</c:v>
                </c:pt>
                <c:pt idx="111" formatCode="Основной">
                  <c:v>4.38</c:v>
                </c:pt>
                <c:pt idx="112" formatCode="Основной">
                  <c:v>4.38</c:v>
                </c:pt>
                <c:pt idx="113">
                  <c:v>4.38</c:v>
                </c:pt>
                <c:pt idx="114" formatCode="Основной">
                  <c:v>4.38</c:v>
                </c:pt>
                <c:pt idx="115" formatCode="Основной">
                  <c:v>4.38</c:v>
                </c:pt>
                <c:pt idx="116" formatCode="Основной">
                  <c:v>4.38</c:v>
                </c:pt>
                <c:pt idx="117" formatCode="Основной">
                  <c:v>4.38</c:v>
                </c:pt>
                <c:pt idx="118" formatCode="Основной">
                  <c:v>4.38</c:v>
                </c:pt>
                <c:pt idx="119" formatCode="Основной">
                  <c:v>4.38</c:v>
                </c:pt>
                <c:pt idx="120" formatCode="Основной">
                  <c:v>4.38</c:v>
                </c:pt>
                <c:pt idx="121" formatCode="Основной">
                  <c:v>4.38</c:v>
                </c:pt>
                <c:pt idx="122" formatCode="Основной">
                  <c:v>4.38</c:v>
                </c:pt>
                <c:pt idx="123" formatCode="Основной">
                  <c:v>4.38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'Химия-9 диаграмма по районам'!$B$5:$B$128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 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Гимназия № 12 "М и Т"</c:v>
                </c:pt>
                <c:pt idx="116">
                  <c:v>МБОУ Гимназия  № 16</c:v>
                </c:pt>
                <c:pt idx="117">
                  <c:v>МБОУ Лицей № 2</c:v>
                </c:pt>
                <c:pt idx="118">
                  <c:v>МБОУ СШ № 4</c:v>
                </c:pt>
                <c:pt idx="119">
                  <c:v>МБОУ СШ № 10 </c:v>
                </c:pt>
                <c:pt idx="120">
                  <c:v>МБОУ СШ № 14 </c:v>
                </c:pt>
                <c:pt idx="121">
                  <c:v>МБОУ СШ № 27</c:v>
                </c:pt>
                <c:pt idx="122">
                  <c:v>МБОУ СШ № 51</c:v>
                </c:pt>
                <c:pt idx="123">
                  <c:v>МАОУ СШ "Комплекс Покровский"</c:v>
                </c:pt>
              </c:strCache>
            </c:strRef>
          </c:cat>
          <c:val>
            <c:numRef>
              <c:f>'Химия-9 диаграмма по районам'!$T$5:$T$128</c:f>
              <c:numCache>
                <c:formatCode>Основной</c:formatCode>
                <c:ptCount val="124"/>
                <c:pt idx="1">
                  <c:v>4.74</c:v>
                </c:pt>
                <c:pt idx="2" formatCode="0,00">
                  <c:v>5</c:v>
                </c:pt>
                <c:pt idx="3" formatCode="0,00">
                  <c:v>4.7</c:v>
                </c:pt>
                <c:pt idx="4" formatCode="0,00">
                  <c:v>5</c:v>
                </c:pt>
                <c:pt idx="5" formatCode="0,00">
                  <c:v>4.3</c:v>
                </c:pt>
                <c:pt idx="8" formatCode="0,00">
                  <c:v>4.7</c:v>
                </c:pt>
                <c:pt idx="10" formatCode="0,00">
                  <c:v>4.2666666666666666</c:v>
                </c:pt>
                <c:pt idx="11" formatCode="0,00">
                  <c:v>3.8</c:v>
                </c:pt>
                <c:pt idx="13" formatCode="0,00">
                  <c:v>4.3</c:v>
                </c:pt>
                <c:pt idx="17" formatCode="0,00">
                  <c:v>4.7</c:v>
                </c:pt>
                <c:pt idx="25" formatCode="0,00">
                  <c:v>4.4000000000000004</c:v>
                </c:pt>
                <c:pt idx="26" formatCode="0,00">
                  <c:v>4.9000000000000004</c:v>
                </c:pt>
                <c:pt idx="27" formatCode="0,00">
                  <c:v>5</c:v>
                </c:pt>
                <c:pt idx="29" formatCode="0,00">
                  <c:v>4.2</c:v>
                </c:pt>
                <c:pt idx="39" formatCode="0,00">
                  <c:v>3.5</c:v>
                </c:pt>
                <c:pt idx="45" formatCode="0,00">
                  <c:v>4.5250000000000004</c:v>
                </c:pt>
                <c:pt idx="46" formatCode="0,00">
                  <c:v>5</c:v>
                </c:pt>
                <c:pt idx="47" formatCode="0,00">
                  <c:v>4</c:v>
                </c:pt>
                <c:pt idx="48" formatCode="0,00">
                  <c:v>4.0999999999999996</c:v>
                </c:pt>
                <c:pt idx="49" formatCode="0,00">
                  <c:v>5</c:v>
                </c:pt>
                <c:pt idx="50" formatCode="0,00">
                  <c:v>4.5</c:v>
                </c:pt>
                <c:pt idx="52" formatCode="0,00">
                  <c:v>4.8</c:v>
                </c:pt>
                <c:pt idx="60" formatCode="0,00">
                  <c:v>4.5</c:v>
                </c:pt>
                <c:pt idx="63" formatCode="0,00">
                  <c:v>4.3</c:v>
                </c:pt>
                <c:pt idx="65" formatCode="0,00">
                  <c:v>4.2</c:v>
                </c:pt>
                <c:pt idx="67" formatCode="0,00">
                  <c:v>5</c:v>
                </c:pt>
                <c:pt idx="68" formatCode="0,00">
                  <c:v>3.8</c:v>
                </c:pt>
                <c:pt idx="69" formatCode="0,00">
                  <c:v>4</c:v>
                </c:pt>
                <c:pt idx="76" formatCode="0,00">
                  <c:v>4</c:v>
                </c:pt>
                <c:pt idx="82" formatCode="0,00">
                  <c:v>4.166666666666667</c:v>
                </c:pt>
                <c:pt idx="83" formatCode="0,00">
                  <c:v>5</c:v>
                </c:pt>
                <c:pt idx="85" formatCode="0,00">
                  <c:v>4.5</c:v>
                </c:pt>
                <c:pt idx="100" formatCode="0,00">
                  <c:v>3</c:v>
                </c:pt>
                <c:pt idx="105" formatCode="0,00">
                  <c:v>4</c:v>
                </c:pt>
                <c:pt idx="109" formatCode="0,00">
                  <c:v>4.5</c:v>
                </c:pt>
                <c:pt idx="110" formatCode="0,00">
                  <c:v>4</c:v>
                </c:pt>
                <c:pt idx="113" formatCode="0,00">
                  <c:v>4.5333333333333332</c:v>
                </c:pt>
                <c:pt idx="116" formatCode="0,00">
                  <c:v>5</c:v>
                </c:pt>
                <c:pt idx="119" formatCode="0,00">
                  <c:v>4.5999999999999996</c:v>
                </c:pt>
                <c:pt idx="121" formatCode="0,0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5296"/>
        <c:axId val="84216832"/>
      </c:lineChart>
      <c:catAx>
        <c:axId val="8421529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6832"/>
        <c:crosses val="autoZero"/>
        <c:auto val="1"/>
        <c:lblAlgn val="ctr"/>
        <c:lblOffset val="100"/>
        <c:noMultiLvlLbl val="0"/>
      </c:catAx>
      <c:valAx>
        <c:axId val="84216832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215296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21537455511599"/>
          <c:y val="1.3309828808712364E-2"/>
          <c:w val="0.7379887372321684"/>
          <c:h val="4.1785168852332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Химия  </a:t>
            </a:r>
            <a:r>
              <a:rPr lang="ru-RU" baseline="0"/>
              <a:t>ОГЭ 2019-2018-2017-2016-2015</a:t>
            </a:r>
            <a:endParaRPr lang="ru-RU"/>
          </a:p>
        </c:rich>
      </c:tx>
      <c:layout>
        <c:manualLayout>
          <c:xMode val="edge"/>
          <c:yMode val="edge"/>
          <c:x val="4.0051056156872752E-2"/>
          <c:y val="1.19545970932737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456592516099422E-2"/>
          <c:y val="7.5036035647849095E-2"/>
          <c:w val="0.97910388250648994"/>
          <c:h val="0.57886108830483596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F5757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диаграмма'!$E$5:$E$128</c:f>
              <c:numCache>
                <c:formatCode>0,00</c:formatCode>
                <c:ptCount val="124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4.0999999999999996</c:v>
                </c:pt>
                <c:pt idx="16">
                  <c:v>4.0999999999999996</c:v>
                </c:pt>
                <c:pt idx="17">
                  <c:v>4.0999999999999996</c:v>
                </c:pt>
                <c:pt idx="18">
                  <c:v>4.0999999999999996</c:v>
                </c:pt>
                <c:pt idx="19">
                  <c:v>4.0999999999999996</c:v>
                </c:pt>
                <c:pt idx="20">
                  <c:v>4.0999999999999996</c:v>
                </c:pt>
                <c:pt idx="21">
                  <c:v>4.0999999999999996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  <c:pt idx="57">
                  <c:v>4.0999999999999996</c:v>
                </c:pt>
                <c:pt idx="58">
                  <c:v>4.0999999999999996</c:v>
                </c:pt>
                <c:pt idx="59">
                  <c:v>4.0999999999999996</c:v>
                </c:pt>
                <c:pt idx="60">
                  <c:v>4.0999999999999996</c:v>
                </c:pt>
                <c:pt idx="61">
                  <c:v>4.0999999999999996</c:v>
                </c:pt>
                <c:pt idx="62">
                  <c:v>4.0999999999999996</c:v>
                </c:pt>
                <c:pt idx="63">
                  <c:v>4.0999999999999996</c:v>
                </c:pt>
                <c:pt idx="64">
                  <c:v>4.0999999999999996</c:v>
                </c:pt>
                <c:pt idx="65">
                  <c:v>4.0999999999999996</c:v>
                </c:pt>
                <c:pt idx="66">
                  <c:v>4.0999999999999996</c:v>
                </c:pt>
                <c:pt idx="67">
                  <c:v>4.0999999999999996</c:v>
                </c:pt>
                <c:pt idx="68">
                  <c:v>4.0999999999999996</c:v>
                </c:pt>
                <c:pt idx="69">
                  <c:v>4.0999999999999996</c:v>
                </c:pt>
                <c:pt idx="70">
                  <c:v>4.0999999999999996</c:v>
                </c:pt>
                <c:pt idx="71">
                  <c:v>4.0999999999999996</c:v>
                </c:pt>
                <c:pt idx="72">
                  <c:v>4.0999999999999996</c:v>
                </c:pt>
                <c:pt idx="73">
                  <c:v>4.0999999999999996</c:v>
                </c:pt>
                <c:pt idx="74">
                  <c:v>4.0999999999999996</c:v>
                </c:pt>
                <c:pt idx="75">
                  <c:v>4.0999999999999996</c:v>
                </c:pt>
                <c:pt idx="76">
                  <c:v>4.0999999999999996</c:v>
                </c:pt>
                <c:pt idx="77">
                  <c:v>4.0999999999999996</c:v>
                </c:pt>
                <c:pt idx="78">
                  <c:v>4.0999999999999996</c:v>
                </c:pt>
                <c:pt idx="79">
                  <c:v>4.0999999999999996</c:v>
                </c:pt>
                <c:pt idx="80">
                  <c:v>4.0999999999999996</c:v>
                </c:pt>
                <c:pt idx="81">
                  <c:v>4.0999999999999996</c:v>
                </c:pt>
                <c:pt idx="82">
                  <c:v>4.0999999999999996</c:v>
                </c:pt>
                <c:pt idx="83">
                  <c:v>4.0999999999999996</c:v>
                </c:pt>
                <c:pt idx="84">
                  <c:v>4.0999999999999996</c:v>
                </c:pt>
                <c:pt idx="85">
                  <c:v>4.0999999999999996</c:v>
                </c:pt>
                <c:pt idx="86">
                  <c:v>4.0999999999999996</c:v>
                </c:pt>
                <c:pt idx="87">
                  <c:v>4.0999999999999996</c:v>
                </c:pt>
                <c:pt idx="88">
                  <c:v>4.0999999999999996</c:v>
                </c:pt>
                <c:pt idx="89">
                  <c:v>4.0999999999999996</c:v>
                </c:pt>
                <c:pt idx="90">
                  <c:v>4.0999999999999996</c:v>
                </c:pt>
                <c:pt idx="91">
                  <c:v>4.0999999999999996</c:v>
                </c:pt>
                <c:pt idx="92">
                  <c:v>4.0999999999999996</c:v>
                </c:pt>
                <c:pt idx="93">
                  <c:v>4.0999999999999996</c:v>
                </c:pt>
                <c:pt idx="94">
                  <c:v>4.0999999999999996</c:v>
                </c:pt>
                <c:pt idx="95">
                  <c:v>4.0999999999999996</c:v>
                </c:pt>
                <c:pt idx="96">
                  <c:v>4.0999999999999996</c:v>
                </c:pt>
                <c:pt idx="97">
                  <c:v>4.0999999999999996</c:v>
                </c:pt>
                <c:pt idx="98">
                  <c:v>4.0999999999999996</c:v>
                </c:pt>
                <c:pt idx="99">
                  <c:v>4.0999999999999996</c:v>
                </c:pt>
                <c:pt idx="100">
                  <c:v>4.0999999999999996</c:v>
                </c:pt>
                <c:pt idx="101">
                  <c:v>4.0999999999999996</c:v>
                </c:pt>
                <c:pt idx="102">
                  <c:v>4.0999999999999996</c:v>
                </c:pt>
                <c:pt idx="103">
                  <c:v>4.0999999999999996</c:v>
                </c:pt>
                <c:pt idx="104">
                  <c:v>4.0999999999999996</c:v>
                </c:pt>
                <c:pt idx="105">
                  <c:v>4.0999999999999996</c:v>
                </c:pt>
                <c:pt idx="106">
                  <c:v>4.0999999999999996</c:v>
                </c:pt>
                <c:pt idx="107">
                  <c:v>4.0999999999999996</c:v>
                </c:pt>
                <c:pt idx="108">
                  <c:v>4.0999999999999996</c:v>
                </c:pt>
                <c:pt idx="109">
                  <c:v>4.0999999999999996</c:v>
                </c:pt>
                <c:pt idx="110">
                  <c:v>4.0999999999999996</c:v>
                </c:pt>
                <c:pt idx="111">
                  <c:v>4.0999999999999996</c:v>
                </c:pt>
                <c:pt idx="112">
                  <c:v>4.0999999999999996</c:v>
                </c:pt>
                <c:pt idx="113">
                  <c:v>4.0999999999999996</c:v>
                </c:pt>
                <c:pt idx="114">
                  <c:v>4.0999999999999996</c:v>
                </c:pt>
                <c:pt idx="115">
                  <c:v>4.0999999999999996</c:v>
                </c:pt>
                <c:pt idx="116">
                  <c:v>4.0999999999999996</c:v>
                </c:pt>
                <c:pt idx="117">
                  <c:v>4.0999999999999996</c:v>
                </c:pt>
                <c:pt idx="118">
                  <c:v>4.0999999999999996</c:v>
                </c:pt>
                <c:pt idx="119">
                  <c:v>4.0999999999999996</c:v>
                </c:pt>
                <c:pt idx="120">
                  <c:v>4.0999999999999996</c:v>
                </c:pt>
                <c:pt idx="121">
                  <c:v>4.0999999999999996</c:v>
                </c:pt>
                <c:pt idx="122">
                  <c:v>4.0999999999999996</c:v>
                </c:pt>
                <c:pt idx="123">
                  <c:v>4.0999999999999996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A70105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диаграмма'!$D$5:$D$128</c:f>
              <c:numCache>
                <c:formatCode>0,00</c:formatCode>
                <c:ptCount val="124"/>
                <c:pt idx="0">
                  <c:v>3.91</c:v>
                </c:pt>
                <c:pt idx="1">
                  <c:v>4.3725000000000005</c:v>
                </c:pt>
                <c:pt idx="2">
                  <c:v>4.67</c:v>
                </c:pt>
                <c:pt idx="3">
                  <c:v>4.5599999999999996</c:v>
                </c:pt>
                <c:pt idx="4">
                  <c:v>4.5</c:v>
                </c:pt>
                <c:pt idx="5">
                  <c:v>4.43</c:v>
                </c:pt>
                <c:pt idx="6">
                  <c:v>4.33</c:v>
                </c:pt>
                <c:pt idx="7">
                  <c:v>4.29</c:v>
                </c:pt>
                <c:pt idx="8">
                  <c:v>4.2</c:v>
                </c:pt>
                <c:pt idx="9">
                  <c:v>4</c:v>
                </c:pt>
                <c:pt idx="10">
                  <c:v>4.1116666666666664</c:v>
                </c:pt>
                <c:pt idx="11">
                  <c:v>4.5</c:v>
                </c:pt>
                <c:pt idx="12">
                  <c:v>4.45</c:v>
                </c:pt>
                <c:pt idx="13">
                  <c:v>4.43</c:v>
                </c:pt>
                <c:pt idx="14">
                  <c:v>4.42</c:v>
                </c:pt>
                <c:pt idx="15">
                  <c:v>4.3899999999999997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3.85</c:v>
                </c:pt>
                <c:pt idx="21">
                  <c:v>3.8</c:v>
                </c:pt>
                <c:pt idx="22">
                  <c:v>3.5</c:v>
                </c:pt>
                <c:pt idx="25" formatCode="Основной">
                  <c:v>3.8699999999999997</c:v>
                </c:pt>
                <c:pt idx="26">
                  <c:v>5</c:v>
                </c:pt>
                <c:pt idx="27">
                  <c:v>4.5</c:v>
                </c:pt>
                <c:pt idx="28">
                  <c:v>4.43</c:v>
                </c:pt>
                <c:pt idx="29">
                  <c:v>4.33</c:v>
                </c:pt>
                <c:pt idx="30">
                  <c:v>4.29</c:v>
                </c:pt>
                <c:pt idx="31">
                  <c:v>4.2</c:v>
                </c:pt>
                <c:pt idx="32">
                  <c:v>4.0999999999999996</c:v>
                </c:pt>
                <c:pt idx="33">
                  <c:v>4.09</c:v>
                </c:pt>
                <c:pt idx="34">
                  <c:v>4</c:v>
                </c:pt>
                <c:pt idx="35">
                  <c:v>3.97</c:v>
                </c:pt>
                <c:pt idx="36">
                  <c:v>3.91</c:v>
                </c:pt>
                <c:pt idx="37">
                  <c:v>3.57</c:v>
                </c:pt>
                <c:pt idx="38">
                  <c:v>3.47</c:v>
                </c:pt>
                <c:pt idx="39">
                  <c:v>3.3</c:v>
                </c:pt>
                <c:pt idx="40">
                  <c:v>3.25</c:v>
                </c:pt>
                <c:pt idx="41">
                  <c:v>3.25</c:v>
                </c:pt>
                <c:pt idx="42">
                  <c:v>3</c:v>
                </c:pt>
                <c:pt idx="43">
                  <c:v>3</c:v>
                </c:pt>
                <c:pt idx="45">
                  <c:v>4.1511111111111108</c:v>
                </c:pt>
                <c:pt idx="46">
                  <c:v>5</c:v>
                </c:pt>
                <c:pt idx="47">
                  <c:v>5</c:v>
                </c:pt>
                <c:pt idx="48">
                  <c:v>4.67</c:v>
                </c:pt>
                <c:pt idx="49">
                  <c:v>4.5999999999999996</c:v>
                </c:pt>
                <c:pt idx="50">
                  <c:v>4.5599999999999996</c:v>
                </c:pt>
                <c:pt idx="51">
                  <c:v>4.5</c:v>
                </c:pt>
                <c:pt idx="52">
                  <c:v>4.29</c:v>
                </c:pt>
                <c:pt idx="53">
                  <c:v>4.1900000000000004</c:v>
                </c:pt>
                <c:pt idx="54">
                  <c:v>4.17</c:v>
                </c:pt>
                <c:pt idx="55">
                  <c:v>4.1100000000000003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3.63</c:v>
                </c:pt>
                <c:pt idx="61">
                  <c:v>3.5</c:v>
                </c:pt>
                <c:pt idx="62">
                  <c:v>3.5</c:v>
                </c:pt>
                <c:pt idx="63">
                  <c:v>3</c:v>
                </c:pt>
                <c:pt idx="65">
                  <c:v>3.9786666666666668</c:v>
                </c:pt>
                <c:pt idx="66">
                  <c:v>4.75</c:v>
                </c:pt>
                <c:pt idx="67">
                  <c:v>4.5</c:v>
                </c:pt>
                <c:pt idx="68">
                  <c:v>4.41</c:v>
                </c:pt>
                <c:pt idx="69">
                  <c:v>4.3600000000000003</c:v>
                </c:pt>
                <c:pt idx="70">
                  <c:v>4.25</c:v>
                </c:pt>
                <c:pt idx="71">
                  <c:v>4.1399999999999997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3.88</c:v>
                </c:pt>
                <c:pt idx="76">
                  <c:v>3.88</c:v>
                </c:pt>
                <c:pt idx="77">
                  <c:v>3.8</c:v>
                </c:pt>
                <c:pt idx="78">
                  <c:v>3.71</c:v>
                </c:pt>
                <c:pt idx="79">
                  <c:v>3</c:v>
                </c:pt>
                <c:pt idx="80">
                  <c:v>3</c:v>
                </c:pt>
                <c:pt idx="82">
                  <c:v>4.0920689655172415</c:v>
                </c:pt>
                <c:pt idx="83">
                  <c:v>4.75</c:v>
                </c:pt>
                <c:pt idx="84">
                  <c:v>4.75</c:v>
                </c:pt>
                <c:pt idx="85">
                  <c:v>4.59</c:v>
                </c:pt>
                <c:pt idx="86">
                  <c:v>4.58</c:v>
                </c:pt>
                <c:pt idx="87">
                  <c:v>4.4000000000000004</c:v>
                </c:pt>
                <c:pt idx="88">
                  <c:v>4.4000000000000004</c:v>
                </c:pt>
                <c:pt idx="89">
                  <c:v>4.3600000000000003</c:v>
                </c:pt>
                <c:pt idx="90">
                  <c:v>4.33</c:v>
                </c:pt>
                <c:pt idx="91">
                  <c:v>4.33</c:v>
                </c:pt>
                <c:pt idx="92">
                  <c:v>4.33</c:v>
                </c:pt>
                <c:pt idx="93">
                  <c:v>4.21</c:v>
                </c:pt>
                <c:pt idx="94">
                  <c:v>4.2</c:v>
                </c:pt>
                <c:pt idx="95">
                  <c:v>4.1500000000000004</c:v>
                </c:pt>
                <c:pt idx="96">
                  <c:v>4.1399999999999997</c:v>
                </c:pt>
                <c:pt idx="97">
                  <c:v>4.1100000000000003</c:v>
                </c:pt>
                <c:pt idx="98">
                  <c:v>4.03</c:v>
                </c:pt>
                <c:pt idx="99">
                  <c:v>4.03</c:v>
                </c:pt>
                <c:pt idx="100">
                  <c:v>4.03</c:v>
                </c:pt>
                <c:pt idx="101">
                  <c:v>4</c:v>
                </c:pt>
                <c:pt idx="102">
                  <c:v>4</c:v>
                </c:pt>
                <c:pt idx="103">
                  <c:v>3.91</c:v>
                </c:pt>
                <c:pt idx="104">
                  <c:v>3.83</c:v>
                </c:pt>
                <c:pt idx="105">
                  <c:v>3.81</c:v>
                </c:pt>
                <c:pt idx="106">
                  <c:v>3.73</c:v>
                </c:pt>
                <c:pt idx="107">
                  <c:v>3.64</c:v>
                </c:pt>
                <c:pt idx="108">
                  <c:v>3.63</c:v>
                </c:pt>
                <c:pt idx="109">
                  <c:v>3.5</c:v>
                </c:pt>
                <c:pt idx="110">
                  <c:v>3.5</c:v>
                </c:pt>
                <c:pt idx="111">
                  <c:v>3.4</c:v>
                </c:pt>
                <c:pt idx="113">
                  <c:v>4.0149999999999997</c:v>
                </c:pt>
                <c:pt idx="114">
                  <c:v>4.41</c:v>
                </c:pt>
                <c:pt idx="115">
                  <c:v>4.2300000000000004</c:v>
                </c:pt>
                <c:pt idx="116">
                  <c:v>4.1399999999999997</c:v>
                </c:pt>
                <c:pt idx="117">
                  <c:v>4.08</c:v>
                </c:pt>
                <c:pt idx="118">
                  <c:v>4</c:v>
                </c:pt>
                <c:pt idx="119">
                  <c:v>3.95</c:v>
                </c:pt>
                <c:pt idx="120">
                  <c:v>3.71</c:v>
                </c:pt>
                <c:pt idx="121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AEA16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диаграмма'!$I$5:$I$128</c:f>
              <c:numCache>
                <c:formatCode>Основной</c:formatCode>
                <c:ptCount val="124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  <c:pt idx="118">
                  <c:v>4.13</c:v>
                </c:pt>
                <c:pt idx="119">
                  <c:v>4.13</c:v>
                </c:pt>
                <c:pt idx="120">
                  <c:v>4.13</c:v>
                </c:pt>
                <c:pt idx="121">
                  <c:v>4.13</c:v>
                </c:pt>
                <c:pt idx="122">
                  <c:v>4.13</c:v>
                </c:pt>
                <c:pt idx="123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BB323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диаграмма'!$H$5:$H$128</c:f>
              <c:numCache>
                <c:formatCode>0,00</c:formatCode>
                <c:ptCount val="124"/>
                <c:pt idx="0">
                  <c:v>3.94</c:v>
                </c:pt>
                <c:pt idx="1">
                  <c:v>4.2213750000000001</c:v>
                </c:pt>
                <c:pt idx="2">
                  <c:v>3.91</c:v>
                </c:pt>
                <c:pt idx="3">
                  <c:v>4.5</c:v>
                </c:pt>
                <c:pt idx="4">
                  <c:v>4.32</c:v>
                </c:pt>
                <c:pt idx="5">
                  <c:v>4</c:v>
                </c:pt>
                <c:pt idx="6">
                  <c:v>4.625</c:v>
                </c:pt>
                <c:pt idx="7">
                  <c:v>3.75</c:v>
                </c:pt>
                <c:pt idx="8">
                  <c:v>4.444</c:v>
                </c:pt>
                <c:pt idx="9">
                  <c:v>4.2220000000000004</c:v>
                </c:pt>
                <c:pt idx="10">
                  <c:v>4.0734285714285718</c:v>
                </c:pt>
                <c:pt idx="11">
                  <c:v>3</c:v>
                </c:pt>
                <c:pt idx="12">
                  <c:v>4.3330000000000002</c:v>
                </c:pt>
                <c:pt idx="13">
                  <c:v>4.5</c:v>
                </c:pt>
                <c:pt idx="14">
                  <c:v>4.1760000000000002</c:v>
                </c:pt>
                <c:pt idx="15">
                  <c:v>4.6840000000000002</c:v>
                </c:pt>
                <c:pt idx="16">
                  <c:v>4.2</c:v>
                </c:pt>
                <c:pt idx="17">
                  <c:v>3.625</c:v>
                </c:pt>
                <c:pt idx="20">
                  <c:v>4.1428571428571432</c:v>
                </c:pt>
                <c:pt idx="23">
                  <c:v>4</c:v>
                </c:pt>
                <c:pt idx="25">
                  <c:v>3.8921052631578941</c:v>
                </c:pt>
                <c:pt idx="26">
                  <c:v>4.1109999999999998</c:v>
                </c:pt>
                <c:pt idx="27">
                  <c:v>4.5780000000000003</c:v>
                </c:pt>
                <c:pt idx="28">
                  <c:v>4.375</c:v>
                </c:pt>
                <c:pt idx="29">
                  <c:v>3</c:v>
                </c:pt>
                <c:pt idx="30">
                  <c:v>4.0519999999999996</c:v>
                </c:pt>
                <c:pt idx="31">
                  <c:v>4.6660000000000004</c:v>
                </c:pt>
                <c:pt idx="32">
                  <c:v>3.875</c:v>
                </c:pt>
                <c:pt idx="33">
                  <c:v>4.0949999999999998</c:v>
                </c:pt>
                <c:pt idx="34">
                  <c:v>3.5</c:v>
                </c:pt>
                <c:pt idx="35">
                  <c:v>4.2629999999999999</c:v>
                </c:pt>
                <c:pt idx="36">
                  <c:v>4</c:v>
                </c:pt>
                <c:pt idx="37">
                  <c:v>4.2</c:v>
                </c:pt>
                <c:pt idx="38">
                  <c:v>3.7690000000000001</c:v>
                </c:pt>
                <c:pt idx="39">
                  <c:v>3.8</c:v>
                </c:pt>
                <c:pt idx="40">
                  <c:v>4</c:v>
                </c:pt>
                <c:pt idx="41">
                  <c:v>4</c:v>
                </c:pt>
                <c:pt idx="42">
                  <c:v>3.6659999999999999</c:v>
                </c:pt>
                <c:pt idx="43">
                  <c:v>3</c:v>
                </c:pt>
                <c:pt idx="44">
                  <c:v>3</c:v>
                </c:pt>
                <c:pt idx="45">
                  <c:v>4.0402222222222219</c:v>
                </c:pt>
                <c:pt idx="46">
                  <c:v>4</c:v>
                </c:pt>
                <c:pt idx="47">
                  <c:v>5</c:v>
                </c:pt>
                <c:pt idx="48">
                  <c:v>4.5709999999999997</c:v>
                </c:pt>
                <c:pt idx="49">
                  <c:v>4.5</c:v>
                </c:pt>
                <c:pt idx="50">
                  <c:v>3</c:v>
                </c:pt>
                <c:pt idx="51">
                  <c:v>3.9</c:v>
                </c:pt>
                <c:pt idx="52">
                  <c:v>4.4800000000000004</c:v>
                </c:pt>
                <c:pt idx="53">
                  <c:v>4.25</c:v>
                </c:pt>
                <c:pt idx="54">
                  <c:v>3.923</c:v>
                </c:pt>
                <c:pt idx="55">
                  <c:v>4</c:v>
                </c:pt>
                <c:pt idx="56">
                  <c:v>4</c:v>
                </c:pt>
                <c:pt idx="57">
                  <c:v>4.0709999999999997</c:v>
                </c:pt>
                <c:pt idx="59">
                  <c:v>4</c:v>
                </c:pt>
                <c:pt idx="60">
                  <c:v>3.75</c:v>
                </c:pt>
                <c:pt idx="61">
                  <c:v>3.8</c:v>
                </c:pt>
                <c:pt idx="62">
                  <c:v>3.4289999999999998</c:v>
                </c:pt>
                <c:pt idx="63">
                  <c:v>4.25</c:v>
                </c:pt>
                <c:pt idx="64">
                  <c:v>3.8</c:v>
                </c:pt>
                <c:pt idx="65">
                  <c:v>4.4198571428571425</c:v>
                </c:pt>
                <c:pt idx="66">
                  <c:v>4.3330000000000002</c:v>
                </c:pt>
                <c:pt idx="67">
                  <c:v>4.6660000000000004</c:v>
                </c:pt>
                <c:pt idx="68">
                  <c:v>4.5449999999999999</c:v>
                </c:pt>
                <c:pt idx="69">
                  <c:v>4.6660000000000004</c:v>
                </c:pt>
                <c:pt idx="70">
                  <c:v>5</c:v>
                </c:pt>
                <c:pt idx="71">
                  <c:v>4.5830000000000002</c:v>
                </c:pt>
                <c:pt idx="72">
                  <c:v>4.2220000000000004</c:v>
                </c:pt>
                <c:pt idx="73">
                  <c:v>3.8330000000000002</c:v>
                </c:pt>
                <c:pt idx="74">
                  <c:v>4.4290000000000003</c:v>
                </c:pt>
                <c:pt idx="75">
                  <c:v>4.3849999999999998</c:v>
                </c:pt>
                <c:pt idx="76">
                  <c:v>4.125</c:v>
                </c:pt>
                <c:pt idx="77">
                  <c:v>4.0910000000000002</c:v>
                </c:pt>
                <c:pt idx="78">
                  <c:v>4</c:v>
                </c:pt>
                <c:pt idx="79">
                  <c:v>5</c:v>
                </c:pt>
                <c:pt idx="82">
                  <c:v>4.0504586206896551</c:v>
                </c:pt>
                <c:pt idx="83">
                  <c:v>4.4000000000000004</c:v>
                </c:pt>
                <c:pt idx="84">
                  <c:v>4</c:v>
                </c:pt>
                <c:pt idx="85">
                  <c:v>4.7619999999999996</c:v>
                </c:pt>
                <c:pt idx="86">
                  <c:v>4.0830000000000002</c:v>
                </c:pt>
                <c:pt idx="87">
                  <c:v>4.625</c:v>
                </c:pt>
                <c:pt idx="88">
                  <c:v>4.5999999999999996</c:v>
                </c:pt>
                <c:pt idx="89">
                  <c:v>4.077</c:v>
                </c:pt>
                <c:pt idx="90">
                  <c:v>4.5</c:v>
                </c:pt>
                <c:pt idx="92">
                  <c:v>4.3</c:v>
                </c:pt>
                <c:pt idx="93">
                  <c:v>4.1660000000000004</c:v>
                </c:pt>
                <c:pt idx="94">
                  <c:v>3.75</c:v>
                </c:pt>
                <c:pt idx="95">
                  <c:v>4.0910000000000002</c:v>
                </c:pt>
                <c:pt idx="96">
                  <c:v>3.75</c:v>
                </c:pt>
                <c:pt idx="97">
                  <c:v>4.5999999999999996</c:v>
                </c:pt>
                <c:pt idx="98">
                  <c:v>4.3630000000000004</c:v>
                </c:pt>
                <c:pt idx="99">
                  <c:v>4.37</c:v>
                </c:pt>
                <c:pt idx="100">
                  <c:v>4.125</c:v>
                </c:pt>
                <c:pt idx="101">
                  <c:v>4.1429999999999998</c:v>
                </c:pt>
                <c:pt idx="102">
                  <c:v>3.7770000000000001</c:v>
                </c:pt>
                <c:pt idx="103">
                  <c:v>4</c:v>
                </c:pt>
                <c:pt idx="104">
                  <c:v>3.0710000000000002</c:v>
                </c:pt>
                <c:pt idx="105">
                  <c:v>4.0999999999999996</c:v>
                </c:pt>
                <c:pt idx="106">
                  <c:v>3.8719999999999999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3.2723</c:v>
                </c:pt>
                <c:pt idx="111">
                  <c:v>3.6659999999999999</c:v>
                </c:pt>
                <c:pt idx="112">
                  <c:v>4</c:v>
                </c:pt>
                <c:pt idx="113">
                  <c:v>3.7470555555555549</c:v>
                </c:pt>
                <c:pt idx="114">
                  <c:v>4.25</c:v>
                </c:pt>
                <c:pt idx="115">
                  <c:v>4.6360000000000001</c:v>
                </c:pt>
                <c:pt idx="116">
                  <c:v>3.923</c:v>
                </c:pt>
                <c:pt idx="117">
                  <c:v>3.25</c:v>
                </c:pt>
                <c:pt idx="118">
                  <c:v>4.077</c:v>
                </c:pt>
                <c:pt idx="119">
                  <c:v>3.9375</c:v>
                </c:pt>
                <c:pt idx="120">
                  <c:v>3.25</c:v>
                </c:pt>
                <c:pt idx="122">
                  <c:v>3.4</c:v>
                </c:pt>
                <c:pt idx="123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диаграмма'!$M$5:$M$128</c:f>
              <c:numCache>
                <c:formatCode>Основной</c:formatCode>
                <c:ptCount val="124"/>
                <c:pt idx="0" formatCode="0,00">
                  <c:v>4.03</c:v>
                </c:pt>
                <c:pt idx="1">
                  <c:v>4.03</c:v>
                </c:pt>
                <c:pt idx="2" formatCode="0,00">
                  <c:v>4.03</c:v>
                </c:pt>
                <c:pt idx="3" formatCode="0,00">
                  <c:v>4.03</c:v>
                </c:pt>
                <c:pt idx="4" formatCode="0,00">
                  <c:v>4.03</c:v>
                </c:pt>
                <c:pt idx="5" formatCode="0,00">
                  <c:v>4.03</c:v>
                </c:pt>
                <c:pt idx="6" formatCode="0,00">
                  <c:v>4.03</c:v>
                </c:pt>
                <c:pt idx="7" formatCode="0,00">
                  <c:v>4.03</c:v>
                </c:pt>
                <c:pt idx="8" formatCode="0,00">
                  <c:v>4.03</c:v>
                </c:pt>
                <c:pt idx="9" formatCode="0,00">
                  <c:v>4.03</c:v>
                </c:pt>
                <c:pt idx="10" formatCode="0,00">
                  <c:v>4.03</c:v>
                </c:pt>
                <c:pt idx="11" formatCode="0,00">
                  <c:v>4.03</c:v>
                </c:pt>
                <c:pt idx="12" formatCode="0,00">
                  <c:v>4.03</c:v>
                </c:pt>
                <c:pt idx="13" formatCode="0,00">
                  <c:v>4.03</c:v>
                </c:pt>
                <c:pt idx="14" formatCode="0,00">
                  <c:v>4.03</c:v>
                </c:pt>
                <c:pt idx="15" formatCode="0,00">
                  <c:v>4.03</c:v>
                </c:pt>
                <c:pt idx="16" formatCode="0,00">
                  <c:v>4.03</c:v>
                </c:pt>
                <c:pt idx="17" formatCode="0,00">
                  <c:v>4.03</c:v>
                </c:pt>
                <c:pt idx="18" formatCode="0,00">
                  <c:v>4.03</c:v>
                </c:pt>
                <c:pt idx="19" formatCode="0,00">
                  <c:v>4.03</c:v>
                </c:pt>
                <c:pt idx="20" formatCode="0,00">
                  <c:v>4.03</c:v>
                </c:pt>
                <c:pt idx="21" formatCode="0,00">
                  <c:v>4.03</c:v>
                </c:pt>
                <c:pt idx="22" formatCode="0,00">
                  <c:v>4.03</c:v>
                </c:pt>
                <c:pt idx="23" formatCode="0,00">
                  <c:v>4.03</c:v>
                </c:pt>
                <c:pt idx="24" formatCode="0,00">
                  <c:v>4.03</c:v>
                </c:pt>
                <c:pt idx="25" formatCode="0,00">
                  <c:v>4.03</c:v>
                </c:pt>
                <c:pt idx="26" formatCode="0,00">
                  <c:v>4.03</c:v>
                </c:pt>
                <c:pt idx="27" formatCode="0,00">
                  <c:v>4.03</c:v>
                </c:pt>
                <c:pt idx="28" formatCode="0,00">
                  <c:v>4.03</c:v>
                </c:pt>
                <c:pt idx="29" formatCode="0,00">
                  <c:v>4.03</c:v>
                </c:pt>
                <c:pt idx="30" formatCode="0,00">
                  <c:v>4.03</c:v>
                </c:pt>
                <c:pt idx="31" formatCode="0,00">
                  <c:v>4.03</c:v>
                </c:pt>
                <c:pt idx="32" formatCode="0,00">
                  <c:v>4.03</c:v>
                </c:pt>
                <c:pt idx="33" formatCode="0,00">
                  <c:v>4.03</c:v>
                </c:pt>
                <c:pt idx="34" formatCode="0,00">
                  <c:v>4.03</c:v>
                </c:pt>
                <c:pt idx="35" formatCode="0,00">
                  <c:v>4.03</c:v>
                </c:pt>
                <c:pt idx="36" formatCode="0,00">
                  <c:v>4.03</c:v>
                </c:pt>
                <c:pt idx="37" formatCode="0,00">
                  <c:v>4.03</c:v>
                </c:pt>
                <c:pt idx="38" formatCode="0,00">
                  <c:v>4.03</c:v>
                </c:pt>
                <c:pt idx="39" formatCode="0,00">
                  <c:v>4.03</c:v>
                </c:pt>
                <c:pt idx="40" formatCode="0,00">
                  <c:v>4.03</c:v>
                </c:pt>
                <c:pt idx="41" formatCode="0,00">
                  <c:v>4.03</c:v>
                </c:pt>
                <c:pt idx="42" formatCode="0,00">
                  <c:v>4.03</c:v>
                </c:pt>
                <c:pt idx="43" formatCode="0,00">
                  <c:v>4.03</c:v>
                </c:pt>
                <c:pt idx="44" formatCode="0,00">
                  <c:v>4.03</c:v>
                </c:pt>
                <c:pt idx="45" formatCode="0,00">
                  <c:v>4.03</c:v>
                </c:pt>
                <c:pt idx="46" formatCode="0,00">
                  <c:v>4.03</c:v>
                </c:pt>
                <c:pt idx="47" formatCode="0,00">
                  <c:v>4.03</c:v>
                </c:pt>
                <c:pt idx="48" formatCode="0,00">
                  <c:v>4.03</c:v>
                </c:pt>
                <c:pt idx="49" formatCode="0,00">
                  <c:v>4.03</c:v>
                </c:pt>
                <c:pt idx="50" formatCode="0,00">
                  <c:v>4.03</c:v>
                </c:pt>
                <c:pt idx="51" formatCode="0,00">
                  <c:v>4.03</c:v>
                </c:pt>
                <c:pt idx="52" formatCode="0,00">
                  <c:v>4.03</c:v>
                </c:pt>
                <c:pt idx="53" formatCode="0,00">
                  <c:v>4.03</c:v>
                </c:pt>
                <c:pt idx="54" formatCode="0,00">
                  <c:v>4.03</c:v>
                </c:pt>
                <c:pt idx="55" formatCode="0,00">
                  <c:v>4.03</c:v>
                </c:pt>
                <c:pt idx="56" formatCode="0,00">
                  <c:v>4.03</c:v>
                </c:pt>
                <c:pt idx="57" formatCode="0,00">
                  <c:v>4.03</c:v>
                </c:pt>
                <c:pt idx="58" formatCode="0,00">
                  <c:v>4.03</c:v>
                </c:pt>
                <c:pt idx="59" formatCode="0,00">
                  <c:v>4.03</c:v>
                </c:pt>
                <c:pt idx="60" formatCode="0,00">
                  <c:v>4.03</c:v>
                </c:pt>
                <c:pt idx="61" formatCode="0,00">
                  <c:v>4.03</c:v>
                </c:pt>
                <c:pt idx="62" formatCode="0,00">
                  <c:v>4.03</c:v>
                </c:pt>
                <c:pt idx="63" formatCode="0,00">
                  <c:v>4.03</c:v>
                </c:pt>
                <c:pt idx="64" formatCode="0,00">
                  <c:v>4.03</c:v>
                </c:pt>
                <c:pt idx="65" formatCode="0,00">
                  <c:v>4.03</c:v>
                </c:pt>
                <c:pt idx="66" formatCode="0,00">
                  <c:v>4.03</c:v>
                </c:pt>
                <c:pt idx="67" formatCode="0,00">
                  <c:v>4.03</c:v>
                </c:pt>
                <c:pt idx="68" formatCode="0,00">
                  <c:v>4.03</c:v>
                </c:pt>
                <c:pt idx="69" formatCode="0,00">
                  <c:v>4.03</c:v>
                </c:pt>
                <c:pt idx="70" formatCode="0,00">
                  <c:v>4.03</c:v>
                </c:pt>
                <c:pt idx="71" formatCode="0,00">
                  <c:v>4.03</c:v>
                </c:pt>
                <c:pt idx="72" formatCode="0,00">
                  <c:v>4.03</c:v>
                </c:pt>
                <c:pt idx="73" formatCode="0,00">
                  <c:v>4.03</c:v>
                </c:pt>
                <c:pt idx="74" formatCode="0,00">
                  <c:v>4.03</c:v>
                </c:pt>
                <c:pt idx="75" formatCode="0,00">
                  <c:v>4.03</c:v>
                </c:pt>
                <c:pt idx="76" formatCode="0,00">
                  <c:v>4.03</c:v>
                </c:pt>
                <c:pt idx="77" formatCode="0,00">
                  <c:v>4.03</c:v>
                </c:pt>
                <c:pt idx="78" formatCode="0,00">
                  <c:v>4.03</c:v>
                </c:pt>
                <c:pt idx="79" formatCode="0,00">
                  <c:v>4.03</c:v>
                </c:pt>
                <c:pt idx="80" formatCode="0,00">
                  <c:v>4.03</c:v>
                </c:pt>
                <c:pt idx="81" formatCode="0,00">
                  <c:v>4.03</c:v>
                </c:pt>
                <c:pt idx="82" formatCode="0,00">
                  <c:v>4.03</c:v>
                </c:pt>
                <c:pt idx="83" formatCode="0,00">
                  <c:v>4.03</c:v>
                </c:pt>
                <c:pt idx="84" formatCode="0,00">
                  <c:v>4.03</c:v>
                </c:pt>
                <c:pt idx="85" formatCode="0,00">
                  <c:v>4.03</c:v>
                </c:pt>
                <c:pt idx="86" formatCode="0,00">
                  <c:v>4.03</c:v>
                </c:pt>
                <c:pt idx="87" formatCode="0,00">
                  <c:v>4.03</c:v>
                </c:pt>
                <c:pt idx="88" formatCode="0,00">
                  <c:v>4.03</c:v>
                </c:pt>
                <c:pt idx="89" formatCode="0,00">
                  <c:v>4.03</c:v>
                </c:pt>
                <c:pt idx="90" formatCode="0,00">
                  <c:v>4.03</c:v>
                </c:pt>
                <c:pt idx="91" formatCode="0,00">
                  <c:v>4.03</c:v>
                </c:pt>
                <c:pt idx="92" formatCode="0,00">
                  <c:v>4.03</c:v>
                </c:pt>
                <c:pt idx="93" formatCode="0,00">
                  <c:v>4.03</c:v>
                </c:pt>
                <c:pt idx="94" formatCode="0,00">
                  <c:v>4.03</c:v>
                </c:pt>
                <c:pt idx="95" formatCode="0,00">
                  <c:v>4.03</c:v>
                </c:pt>
                <c:pt idx="96" formatCode="0,00">
                  <c:v>4.03</c:v>
                </c:pt>
                <c:pt idx="97" formatCode="0,00">
                  <c:v>4.03</c:v>
                </c:pt>
                <c:pt idx="98" formatCode="0,00">
                  <c:v>4.03</c:v>
                </c:pt>
                <c:pt idx="99" formatCode="0,00">
                  <c:v>4.03</c:v>
                </c:pt>
                <c:pt idx="100" formatCode="0,00">
                  <c:v>4.03</c:v>
                </c:pt>
                <c:pt idx="101" formatCode="0,00">
                  <c:v>4.03</c:v>
                </c:pt>
                <c:pt idx="102" formatCode="0,00">
                  <c:v>4.03</c:v>
                </c:pt>
                <c:pt idx="103" formatCode="0,00">
                  <c:v>4.03</c:v>
                </c:pt>
                <c:pt idx="104" formatCode="0,00">
                  <c:v>4.03</c:v>
                </c:pt>
                <c:pt idx="105" formatCode="0,00">
                  <c:v>4.03</c:v>
                </c:pt>
                <c:pt idx="106" formatCode="0,00">
                  <c:v>4.03</c:v>
                </c:pt>
                <c:pt idx="107" formatCode="0,00">
                  <c:v>4.03</c:v>
                </c:pt>
                <c:pt idx="108" formatCode="0,00">
                  <c:v>4.03</c:v>
                </c:pt>
                <c:pt idx="109" formatCode="0,00">
                  <c:v>4.03</c:v>
                </c:pt>
                <c:pt idx="110" formatCode="0,00">
                  <c:v>4.03</c:v>
                </c:pt>
                <c:pt idx="111" formatCode="0,00">
                  <c:v>4.03</c:v>
                </c:pt>
                <c:pt idx="112" formatCode="0,00">
                  <c:v>4.03</c:v>
                </c:pt>
                <c:pt idx="113" formatCode="0,00">
                  <c:v>4.03</c:v>
                </c:pt>
                <c:pt idx="114" formatCode="0,00">
                  <c:v>4.03</c:v>
                </c:pt>
                <c:pt idx="115" formatCode="0,00">
                  <c:v>4.03</c:v>
                </c:pt>
                <c:pt idx="116" formatCode="0,00">
                  <c:v>4.03</c:v>
                </c:pt>
                <c:pt idx="117" formatCode="0,00">
                  <c:v>4.03</c:v>
                </c:pt>
                <c:pt idx="118" formatCode="0,00">
                  <c:v>4.03</c:v>
                </c:pt>
                <c:pt idx="119" formatCode="0,00">
                  <c:v>4.03</c:v>
                </c:pt>
                <c:pt idx="120" formatCode="0,00">
                  <c:v>4.03</c:v>
                </c:pt>
                <c:pt idx="121" formatCode="0,00">
                  <c:v>4.03</c:v>
                </c:pt>
                <c:pt idx="122" formatCode="0,00">
                  <c:v>4.03</c:v>
                </c:pt>
                <c:pt idx="123" formatCode="0,00">
                  <c:v>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9900"/>
              </a:solidFill>
              <a:round/>
            </a:ln>
            <a:effectLst/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диаграмма'!$L$4:$L$128</c:f>
              <c:numCache>
                <c:formatCode>0,00</c:formatCode>
                <c:ptCount val="125"/>
                <c:pt idx="0">
                  <c:v>3.9252727272727275</c:v>
                </c:pt>
                <c:pt idx="1">
                  <c:v>4.1399999999999997</c:v>
                </c:pt>
                <c:pt idx="2">
                  <c:v>4.0412499999999998</c:v>
                </c:pt>
                <c:pt idx="3">
                  <c:v>4.1100000000000003</c:v>
                </c:pt>
                <c:pt idx="4">
                  <c:v>4.3</c:v>
                </c:pt>
                <c:pt idx="5">
                  <c:v>4.08</c:v>
                </c:pt>
                <c:pt idx="6">
                  <c:v>3.77</c:v>
                </c:pt>
                <c:pt idx="7">
                  <c:v>4.0999999999999996</c:v>
                </c:pt>
                <c:pt idx="8">
                  <c:v>3.31</c:v>
                </c:pt>
                <c:pt idx="9">
                  <c:v>4.33</c:v>
                </c:pt>
                <c:pt idx="10">
                  <c:v>4.33</c:v>
                </c:pt>
                <c:pt idx="11">
                  <c:v>3.6569230769230767</c:v>
                </c:pt>
                <c:pt idx="12">
                  <c:v>3.33</c:v>
                </c:pt>
                <c:pt idx="13">
                  <c:v>4.1100000000000003</c:v>
                </c:pt>
                <c:pt idx="14">
                  <c:v>3.75</c:v>
                </c:pt>
                <c:pt idx="15">
                  <c:v>3.71</c:v>
                </c:pt>
                <c:pt idx="16">
                  <c:v>4.55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3.73</c:v>
                </c:pt>
                <c:pt idx="22">
                  <c:v>3.17</c:v>
                </c:pt>
                <c:pt idx="24">
                  <c:v>2.86</c:v>
                </c:pt>
                <c:pt idx="25">
                  <c:v>4.33</c:v>
                </c:pt>
                <c:pt idx="26">
                  <c:v>3.8852941176470588</c:v>
                </c:pt>
                <c:pt idx="27">
                  <c:v>4.33</c:v>
                </c:pt>
                <c:pt idx="28">
                  <c:v>4.32</c:v>
                </c:pt>
                <c:pt idx="29">
                  <c:v>4</c:v>
                </c:pt>
                <c:pt idx="30">
                  <c:v>3.5</c:v>
                </c:pt>
                <c:pt idx="31">
                  <c:v>4.38</c:v>
                </c:pt>
                <c:pt idx="32">
                  <c:v>4.5</c:v>
                </c:pt>
                <c:pt idx="33">
                  <c:v>3.75</c:v>
                </c:pt>
                <c:pt idx="34">
                  <c:v>4</c:v>
                </c:pt>
                <c:pt idx="36">
                  <c:v>3.92</c:v>
                </c:pt>
                <c:pt idx="37">
                  <c:v>4</c:v>
                </c:pt>
                <c:pt idx="38">
                  <c:v>3.86</c:v>
                </c:pt>
                <c:pt idx="39">
                  <c:v>3.5</c:v>
                </c:pt>
                <c:pt idx="40">
                  <c:v>4.33</c:v>
                </c:pt>
                <c:pt idx="41">
                  <c:v>3.86</c:v>
                </c:pt>
                <c:pt idx="42">
                  <c:v>3.8</c:v>
                </c:pt>
                <c:pt idx="43">
                  <c:v>2</c:v>
                </c:pt>
                <c:pt idx="44">
                  <c:v>4</c:v>
                </c:pt>
                <c:pt idx="46">
                  <c:v>3.9200000000000004</c:v>
                </c:pt>
                <c:pt idx="47">
                  <c:v>4.5</c:v>
                </c:pt>
                <c:pt idx="48">
                  <c:v>3</c:v>
                </c:pt>
                <c:pt idx="49">
                  <c:v>4.5</c:v>
                </c:pt>
                <c:pt idx="50">
                  <c:v>4.4000000000000004</c:v>
                </c:pt>
                <c:pt idx="51">
                  <c:v>4</c:v>
                </c:pt>
                <c:pt idx="52">
                  <c:v>4.41</c:v>
                </c:pt>
                <c:pt idx="53">
                  <c:v>4.21</c:v>
                </c:pt>
                <c:pt idx="54">
                  <c:v>3.82</c:v>
                </c:pt>
                <c:pt idx="55">
                  <c:v>4.25</c:v>
                </c:pt>
                <c:pt idx="56">
                  <c:v>4.1900000000000004</c:v>
                </c:pt>
                <c:pt idx="57">
                  <c:v>3.86</c:v>
                </c:pt>
                <c:pt idx="58">
                  <c:v>3.92</c:v>
                </c:pt>
                <c:pt idx="59">
                  <c:v>3</c:v>
                </c:pt>
                <c:pt idx="60">
                  <c:v>3.75</c:v>
                </c:pt>
                <c:pt idx="61">
                  <c:v>3.13</c:v>
                </c:pt>
                <c:pt idx="62">
                  <c:v>4</c:v>
                </c:pt>
                <c:pt idx="63">
                  <c:v>3.2</c:v>
                </c:pt>
                <c:pt idx="64">
                  <c:v>4.67</c:v>
                </c:pt>
                <c:pt idx="65">
                  <c:v>3.67</c:v>
                </c:pt>
                <c:pt idx="66">
                  <c:v>4.0657142857142858</c:v>
                </c:pt>
                <c:pt idx="67">
                  <c:v>4.08</c:v>
                </c:pt>
                <c:pt idx="68">
                  <c:v>5</c:v>
                </c:pt>
                <c:pt idx="69">
                  <c:v>4.21</c:v>
                </c:pt>
                <c:pt idx="70">
                  <c:v>4.25</c:v>
                </c:pt>
                <c:pt idx="72">
                  <c:v>4.17</c:v>
                </c:pt>
                <c:pt idx="73">
                  <c:v>3.43</c:v>
                </c:pt>
                <c:pt idx="74">
                  <c:v>4.5</c:v>
                </c:pt>
                <c:pt idx="75">
                  <c:v>4</c:v>
                </c:pt>
                <c:pt idx="76">
                  <c:v>3.93</c:v>
                </c:pt>
                <c:pt idx="77">
                  <c:v>4.1100000000000003</c:v>
                </c:pt>
                <c:pt idx="78">
                  <c:v>4.17</c:v>
                </c:pt>
                <c:pt idx="79">
                  <c:v>3.57</c:v>
                </c:pt>
                <c:pt idx="81">
                  <c:v>4</c:v>
                </c:pt>
                <c:pt idx="82">
                  <c:v>3.5</c:v>
                </c:pt>
                <c:pt idx="83">
                  <c:v>3.9593103448275864</c:v>
                </c:pt>
                <c:pt idx="84">
                  <c:v>4.71</c:v>
                </c:pt>
                <c:pt idx="85">
                  <c:v>4.17</c:v>
                </c:pt>
                <c:pt idx="86">
                  <c:v>3.94</c:v>
                </c:pt>
                <c:pt idx="87">
                  <c:v>4.29</c:v>
                </c:pt>
                <c:pt idx="88">
                  <c:v>4.42</c:v>
                </c:pt>
                <c:pt idx="89">
                  <c:v>4.42</c:v>
                </c:pt>
                <c:pt idx="90">
                  <c:v>4</c:v>
                </c:pt>
                <c:pt idx="91">
                  <c:v>4.33</c:v>
                </c:pt>
                <c:pt idx="93">
                  <c:v>3.25</c:v>
                </c:pt>
                <c:pt idx="94">
                  <c:v>4.08</c:v>
                </c:pt>
                <c:pt idx="95">
                  <c:v>3</c:v>
                </c:pt>
                <c:pt idx="96">
                  <c:v>3.86</c:v>
                </c:pt>
                <c:pt idx="97">
                  <c:v>4.5</c:v>
                </c:pt>
                <c:pt idx="98">
                  <c:v>4.78</c:v>
                </c:pt>
                <c:pt idx="99">
                  <c:v>4.21</c:v>
                </c:pt>
                <c:pt idx="100">
                  <c:v>4.1100000000000003</c:v>
                </c:pt>
                <c:pt idx="101">
                  <c:v>4</c:v>
                </c:pt>
                <c:pt idx="102">
                  <c:v>4.1100000000000003</c:v>
                </c:pt>
                <c:pt idx="103">
                  <c:v>3.8</c:v>
                </c:pt>
                <c:pt idx="104">
                  <c:v>3.56</c:v>
                </c:pt>
                <c:pt idx="105">
                  <c:v>3.64</c:v>
                </c:pt>
                <c:pt idx="106">
                  <c:v>3.83</c:v>
                </c:pt>
                <c:pt idx="107">
                  <c:v>3.78</c:v>
                </c:pt>
                <c:pt idx="108">
                  <c:v>3.5</c:v>
                </c:pt>
                <c:pt idx="109">
                  <c:v>4</c:v>
                </c:pt>
                <c:pt idx="110">
                  <c:v>3.8</c:v>
                </c:pt>
                <c:pt idx="111">
                  <c:v>3.73</c:v>
                </c:pt>
                <c:pt idx="112">
                  <c:v>4</c:v>
                </c:pt>
                <c:pt idx="113">
                  <c:v>3</c:v>
                </c:pt>
                <c:pt idx="114">
                  <c:v>3.9609999999999999</c:v>
                </c:pt>
                <c:pt idx="115">
                  <c:v>4.58</c:v>
                </c:pt>
                <c:pt idx="116">
                  <c:v>4.6900000000000004</c:v>
                </c:pt>
                <c:pt idx="117">
                  <c:v>4.74</c:v>
                </c:pt>
                <c:pt idx="118">
                  <c:v>3.8</c:v>
                </c:pt>
                <c:pt idx="119">
                  <c:v>4.05</c:v>
                </c:pt>
                <c:pt idx="120">
                  <c:v>4.42</c:v>
                </c:pt>
                <c:pt idx="121">
                  <c:v>4</c:v>
                </c:pt>
                <c:pt idx="122">
                  <c:v>3.33</c:v>
                </c:pt>
                <c:pt idx="123">
                  <c:v>3</c:v>
                </c:pt>
                <c:pt idx="124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диаграмма'!$Q$5:$Q$128</c:f>
              <c:numCache>
                <c:formatCode>Основной</c:formatCode>
                <c:ptCount val="124"/>
                <c:pt idx="0">
                  <c:v>3.83</c:v>
                </c:pt>
                <c:pt idx="1">
                  <c:v>3.83</c:v>
                </c:pt>
                <c:pt idx="2">
                  <c:v>3.83</c:v>
                </c:pt>
                <c:pt idx="3">
                  <c:v>3.83</c:v>
                </c:pt>
                <c:pt idx="4">
                  <c:v>3.83</c:v>
                </c:pt>
                <c:pt idx="5">
                  <c:v>3.83</c:v>
                </c:pt>
                <c:pt idx="6">
                  <c:v>3.83</c:v>
                </c:pt>
                <c:pt idx="7">
                  <c:v>3.83</c:v>
                </c:pt>
                <c:pt idx="8">
                  <c:v>3.83</c:v>
                </c:pt>
                <c:pt idx="9">
                  <c:v>3.83</c:v>
                </c:pt>
                <c:pt idx="10" formatCode="0,00">
                  <c:v>3.83</c:v>
                </c:pt>
                <c:pt idx="11">
                  <c:v>3.83</c:v>
                </c:pt>
                <c:pt idx="12">
                  <c:v>3.83</c:v>
                </c:pt>
                <c:pt idx="13">
                  <c:v>3.83</c:v>
                </c:pt>
                <c:pt idx="14">
                  <c:v>3.83</c:v>
                </c:pt>
                <c:pt idx="15">
                  <c:v>3.83</c:v>
                </c:pt>
                <c:pt idx="16">
                  <c:v>3.83</c:v>
                </c:pt>
                <c:pt idx="17">
                  <c:v>3.83</c:v>
                </c:pt>
                <c:pt idx="18">
                  <c:v>3.83</c:v>
                </c:pt>
                <c:pt idx="19">
                  <c:v>3.83</c:v>
                </c:pt>
                <c:pt idx="20">
                  <c:v>3.83</c:v>
                </c:pt>
                <c:pt idx="21">
                  <c:v>3.83</c:v>
                </c:pt>
                <c:pt idx="22">
                  <c:v>3.83</c:v>
                </c:pt>
                <c:pt idx="23">
                  <c:v>3.83</c:v>
                </c:pt>
                <c:pt idx="24">
                  <c:v>3.83</c:v>
                </c:pt>
                <c:pt idx="25" formatCode="0,00">
                  <c:v>3.83</c:v>
                </c:pt>
                <c:pt idx="26">
                  <c:v>3.83</c:v>
                </c:pt>
                <c:pt idx="27">
                  <c:v>3.83</c:v>
                </c:pt>
                <c:pt idx="28">
                  <c:v>3.83</c:v>
                </c:pt>
                <c:pt idx="29">
                  <c:v>3.83</c:v>
                </c:pt>
                <c:pt idx="30">
                  <c:v>3.83</c:v>
                </c:pt>
                <c:pt idx="31">
                  <c:v>3.83</c:v>
                </c:pt>
                <c:pt idx="32">
                  <c:v>3.83</c:v>
                </c:pt>
                <c:pt idx="33">
                  <c:v>3.83</c:v>
                </c:pt>
                <c:pt idx="34">
                  <c:v>3.83</c:v>
                </c:pt>
                <c:pt idx="35">
                  <c:v>3.83</c:v>
                </c:pt>
                <c:pt idx="36">
                  <c:v>3.83</c:v>
                </c:pt>
                <c:pt idx="37">
                  <c:v>3.83</c:v>
                </c:pt>
                <c:pt idx="38">
                  <c:v>3.83</c:v>
                </c:pt>
                <c:pt idx="39">
                  <c:v>3.83</c:v>
                </c:pt>
                <c:pt idx="40">
                  <c:v>3.83</c:v>
                </c:pt>
                <c:pt idx="41">
                  <c:v>3.83</c:v>
                </c:pt>
                <c:pt idx="42">
                  <c:v>3.83</c:v>
                </c:pt>
                <c:pt idx="43">
                  <c:v>3.83</c:v>
                </c:pt>
                <c:pt idx="44">
                  <c:v>3.83</c:v>
                </c:pt>
                <c:pt idx="45" formatCode="0,00">
                  <c:v>3.83</c:v>
                </c:pt>
                <c:pt idx="46">
                  <c:v>3.83</c:v>
                </c:pt>
                <c:pt idx="47">
                  <c:v>3.83</c:v>
                </c:pt>
                <c:pt idx="48">
                  <c:v>3.83</c:v>
                </c:pt>
                <c:pt idx="49">
                  <c:v>3.83</c:v>
                </c:pt>
                <c:pt idx="50">
                  <c:v>3.83</c:v>
                </c:pt>
                <c:pt idx="51">
                  <c:v>3.83</c:v>
                </c:pt>
                <c:pt idx="52">
                  <c:v>3.83</c:v>
                </c:pt>
                <c:pt idx="53">
                  <c:v>3.83</c:v>
                </c:pt>
                <c:pt idx="54">
                  <c:v>3.83</c:v>
                </c:pt>
                <c:pt idx="55">
                  <c:v>3.83</c:v>
                </c:pt>
                <c:pt idx="56">
                  <c:v>3.83</c:v>
                </c:pt>
                <c:pt idx="57">
                  <c:v>3.83</c:v>
                </c:pt>
                <c:pt idx="58">
                  <c:v>3.83</c:v>
                </c:pt>
                <c:pt idx="59">
                  <c:v>3.83</c:v>
                </c:pt>
                <c:pt idx="60">
                  <c:v>3.83</c:v>
                </c:pt>
                <c:pt idx="61">
                  <c:v>3.83</c:v>
                </c:pt>
                <c:pt idx="62">
                  <c:v>3.83</c:v>
                </c:pt>
                <c:pt idx="63">
                  <c:v>3.83</c:v>
                </c:pt>
                <c:pt idx="64">
                  <c:v>3.83</c:v>
                </c:pt>
                <c:pt idx="65" formatCode="0,00">
                  <c:v>3.83</c:v>
                </c:pt>
                <c:pt idx="66">
                  <c:v>3.83</c:v>
                </c:pt>
                <c:pt idx="67">
                  <c:v>3.83</c:v>
                </c:pt>
                <c:pt idx="68">
                  <c:v>3.83</c:v>
                </c:pt>
                <c:pt idx="69">
                  <c:v>3.83</c:v>
                </c:pt>
                <c:pt idx="70">
                  <c:v>3.83</c:v>
                </c:pt>
                <c:pt idx="71">
                  <c:v>3.83</c:v>
                </c:pt>
                <c:pt idx="72">
                  <c:v>3.83</c:v>
                </c:pt>
                <c:pt idx="73">
                  <c:v>3.83</c:v>
                </c:pt>
                <c:pt idx="74">
                  <c:v>3.83</c:v>
                </c:pt>
                <c:pt idx="75">
                  <c:v>3.83</c:v>
                </c:pt>
                <c:pt idx="76">
                  <c:v>3.83</c:v>
                </c:pt>
                <c:pt idx="77">
                  <c:v>3.83</c:v>
                </c:pt>
                <c:pt idx="78">
                  <c:v>3.83</c:v>
                </c:pt>
                <c:pt idx="79">
                  <c:v>3.83</c:v>
                </c:pt>
                <c:pt idx="80">
                  <c:v>3.83</c:v>
                </c:pt>
                <c:pt idx="81">
                  <c:v>3.83</c:v>
                </c:pt>
                <c:pt idx="82" formatCode="0,00">
                  <c:v>3.83</c:v>
                </c:pt>
                <c:pt idx="83">
                  <c:v>3.83</c:v>
                </c:pt>
                <c:pt idx="84">
                  <c:v>3.83</c:v>
                </c:pt>
                <c:pt idx="85">
                  <c:v>3.83</c:v>
                </c:pt>
                <c:pt idx="86">
                  <c:v>3.83</c:v>
                </c:pt>
                <c:pt idx="87">
                  <c:v>3.83</c:v>
                </c:pt>
                <c:pt idx="88">
                  <c:v>3.83</c:v>
                </c:pt>
                <c:pt idx="89">
                  <c:v>3.83</c:v>
                </c:pt>
                <c:pt idx="90">
                  <c:v>3.83</c:v>
                </c:pt>
                <c:pt idx="91">
                  <c:v>3.83</c:v>
                </c:pt>
                <c:pt idx="92">
                  <c:v>3.83</c:v>
                </c:pt>
                <c:pt idx="93">
                  <c:v>3.83</c:v>
                </c:pt>
                <c:pt idx="94">
                  <c:v>3.83</c:v>
                </c:pt>
                <c:pt idx="95">
                  <c:v>3.83</c:v>
                </c:pt>
                <c:pt idx="96">
                  <c:v>3.83</c:v>
                </c:pt>
                <c:pt idx="97">
                  <c:v>3.83</c:v>
                </c:pt>
                <c:pt idx="98">
                  <c:v>3.83</c:v>
                </c:pt>
                <c:pt idx="99">
                  <c:v>3.83</c:v>
                </c:pt>
                <c:pt idx="100">
                  <c:v>3.83</c:v>
                </c:pt>
                <c:pt idx="101">
                  <c:v>3.83</c:v>
                </c:pt>
                <c:pt idx="102">
                  <c:v>3.83</c:v>
                </c:pt>
                <c:pt idx="103">
                  <c:v>3.83</c:v>
                </c:pt>
                <c:pt idx="104">
                  <c:v>3.83</c:v>
                </c:pt>
                <c:pt idx="105">
                  <c:v>3.83</c:v>
                </c:pt>
                <c:pt idx="106">
                  <c:v>3.83</c:v>
                </c:pt>
                <c:pt idx="107">
                  <c:v>3.83</c:v>
                </c:pt>
                <c:pt idx="108">
                  <c:v>3.83</c:v>
                </c:pt>
                <c:pt idx="109">
                  <c:v>3.83</c:v>
                </c:pt>
                <c:pt idx="110">
                  <c:v>3.83</c:v>
                </c:pt>
                <c:pt idx="111">
                  <c:v>3.83</c:v>
                </c:pt>
                <c:pt idx="112">
                  <c:v>3.83</c:v>
                </c:pt>
                <c:pt idx="113" formatCode="0,00">
                  <c:v>3.83</c:v>
                </c:pt>
                <c:pt idx="114">
                  <c:v>3.83</c:v>
                </c:pt>
                <c:pt idx="115">
                  <c:v>3.83</c:v>
                </c:pt>
                <c:pt idx="116">
                  <c:v>3.83</c:v>
                </c:pt>
                <c:pt idx="117">
                  <c:v>3.83</c:v>
                </c:pt>
                <c:pt idx="118">
                  <c:v>3.83</c:v>
                </c:pt>
                <c:pt idx="119">
                  <c:v>3.83</c:v>
                </c:pt>
                <c:pt idx="120">
                  <c:v>3.83</c:v>
                </c:pt>
                <c:pt idx="121">
                  <c:v>3.83</c:v>
                </c:pt>
                <c:pt idx="122">
                  <c:v>3.83</c:v>
                </c:pt>
                <c:pt idx="123">
                  <c:v>3.83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диаграмма'!$P$5:$P$128</c:f>
              <c:numCache>
                <c:formatCode>0,00</c:formatCode>
                <c:ptCount val="124"/>
                <c:pt idx="0">
                  <c:v>4.43</c:v>
                </c:pt>
                <c:pt idx="1">
                  <c:v>3.8975</c:v>
                </c:pt>
                <c:pt idx="2">
                  <c:v>4.3</c:v>
                </c:pt>
                <c:pt idx="3">
                  <c:v>3.12</c:v>
                </c:pt>
                <c:pt idx="4">
                  <c:v>4.0599999999999996</c:v>
                </c:pt>
                <c:pt idx="5">
                  <c:v>3.5</c:v>
                </c:pt>
                <c:pt idx="6">
                  <c:v>4.33</c:v>
                </c:pt>
                <c:pt idx="7">
                  <c:v>3.8</c:v>
                </c:pt>
                <c:pt idx="8">
                  <c:v>4.17</c:v>
                </c:pt>
                <c:pt idx="9">
                  <c:v>3.9</c:v>
                </c:pt>
                <c:pt idx="10">
                  <c:v>3.617142857142857</c:v>
                </c:pt>
                <c:pt idx="11">
                  <c:v>3.67</c:v>
                </c:pt>
                <c:pt idx="12">
                  <c:v>4.08</c:v>
                </c:pt>
                <c:pt idx="13">
                  <c:v>3.5</c:v>
                </c:pt>
                <c:pt idx="14">
                  <c:v>3.88</c:v>
                </c:pt>
                <c:pt idx="15">
                  <c:v>4.53</c:v>
                </c:pt>
                <c:pt idx="16">
                  <c:v>3.67</c:v>
                </c:pt>
                <c:pt idx="17">
                  <c:v>4.5</c:v>
                </c:pt>
                <c:pt idx="18">
                  <c:v>5</c:v>
                </c:pt>
                <c:pt idx="19">
                  <c:v>2.33</c:v>
                </c:pt>
                <c:pt idx="20">
                  <c:v>3.75</c:v>
                </c:pt>
                <c:pt idx="21">
                  <c:v>3.2</c:v>
                </c:pt>
                <c:pt idx="22">
                  <c:v>3.33</c:v>
                </c:pt>
                <c:pt idx="23">
                  <c:v>3</c:v>
                </c:pt>
                <c:pt idx="24">
                  <c:v>2.2000000000000002</c:v>
                </c:pt>
                <c:pt idx="25">
                  <c:v>3.8233333333333328</c:v>
                </c:pt>
                <c:pt idx="26">
                  <c:v>3.57</c:v>
                </c:pt>
                <c:pt idx="27">
                  <c:v>4.04</c:v>
                </c:pt>
                <c:pt idx="28">
                  <c:v>4.37</c:v>
                </c:pt>
                <c:pt idx="29">
                  <c:v>3.5</c:v>
                </c:pt>
                <c:pt idx="30">
                  <c:v>3.83</c:v>
                </c:pt>
                <c:pt idx="31">
                  <c:v>3.8</c:v>
                </c:pt>
                <c:pt idx="32">
                  <c:v>4</c:v>
                </c:pt>
                <c:pt idx="33">
                  <c:v>4.22</c:v>
                </c:pt>
                <c:pt idx="34">
                  <c:v>4</c:v>
                </c:pt>
                <c:pt idx="35">
                  <c:v>4.0599999999999996</c:v>
                </c:pt>
                <c:pt idx="36">
                  <c:v>4</c:v>
                </c:pt>
                <c:pt idx="37">
                  <c:v>4</c:v>
                </c:pt>
                <c:pt idx="38">
                  <c:v>3.18</c:v>
                </c:pt>
                <c:pt idx="39">
                  <c:v>4</c:v>
                </c:pt>
                <c:pt idx="40">
                  <c:v>3.25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5">
                  <c:v>3.7068421052631582</c:v>
                </c:pt>
                <c:pt idx="46">
                  <c:v>4</c:v>
                </c:pt>
                <c:pt idx="47">
                  <c:v>2</c:v>
                </c:pt>
                <c:pt idx="48">
                  <c:v>3.5</c:v>
                </c:pt>
                <c:pt idx="49">
                  <c:v>4.57</c:v>
                </c:pt>
                <c:pt idx="50">
                  <c:v>3.75</c:v>
                </c:pt>
                <c:pt idx="51">
                  <c:v>3.92</c:v>
                </c:pt>
                <c:pt idx="52">
                  <c:v>3.9</c:v>
                </c:pt>
                <c:pt idx="53">
                  <c:v>3.55</c:v>
                </c:pt>
                <c:pt idx="54">
                  <c:v>4.57</c:v>
                </c:pt>
                <c:pt idx="55">
                  <c:v>4.13</c:v>
                </c:pt>
                <c:pt idx="56">
                  <c:v>3.6</c:v>
                </c:pt>
                <c:pt idx="57">
                  <c:v>4.5</c:v>
                </c:pt>
                <c:pt idx="58">
                  <c:v>2</c:v>
                </c:pt>
                <c:pt idx="59">
                  <c:v>4.13</c:v>
                </c:pt>
                <c:pt idx="60">
                  <c:v>3</c:v>
                </c:pt>
                <c:pt idx="61">
                  <c:v>3.56</c:v>
                </c:pt>
                <c:pt idx="62">
                  <c:v>3.25</c:v>
                </c:pt>
                <c:pt idx="63">
                  <c:v>5</c:v>
                </c:pt>
                <c:pt idx="64">
                  <c:v>3.5</c:v>
                </c:pt>
                <c:pt idx="65">
                  <c:v>3.4526666666666666</c:v>
                </c:pt>
                <c:pt idx="66">
                  <c:v>3.6</c:v>
                </c:pt>
                <c:pt idx="67">
                  <c:v>4.1399999999999997</c:v>
                </c:pt>
                <c:pt idx="68">
                  <c:v>4.33</c:v>
                </c:pt>
                <c:pt idx="69">
                  <c:v>4.38</c:v>
                </c:pt>
                <c:pt idx="70">
                  <c:v>3</c:v>
                </c:pt>
                <c:pt idx="71">
                  <c:v>3.8</c:v>
                </c:pt>
                <c:pt idx="72">
                  <c:v>2.25</c:v>
                </c:pt>
                <c:pt idx="73">
                  <c:v>3</c:v>
                </c:pt>
                <c:pt idx="74">
                  <c:v>3.44</c:v>
                </c:pt>
                <c:pt idx="76">
                  <c:v>3</c:v>
                </c:pt>
                <c:pt idx="77">
                  <c:v>2.6</c:v>
                </c:pt>
                <c:pt idx="78">
                  <c:v>4</c:v>
                </c:pt>
                <c:pt idx="79">
                  <c:v>3.58</c:v>
                </c:pt>
                <c:pt idx="80">
                  <c:v>3.17</c:v>
                </c:pt>
                <c:pt idx="81">
                  <c:v>3.5</c:v>
                </c:pt>
                <c:pt idx="82">
                  <c:v>3.7568965517241382</c:v>
                </c:pt>
                <c:pt idx="83">
                  <c:v>4.63</c:v>
                </c:pt>
                <c:pt idx="84">
                  <c:v>4.33</c:v>
                </c:pt>
                <c:pt idx="85">
                  <c:v>3.89</c:v>
                </c:pt>
                <c:pt idx="86">
                  <c:v>4</c:v>
                </c:pt>
                <c:pt idx="87">
                  <c:v>3.67</c:v>
                </c:pt>
                <c:pt idx="88">
                  <c:v>4.28</c:v>
                </c:pt>
                <c:pt idx="89">
                  <c:v>3.45</c:v>
                </c:pt>
                <c:pt idx="90">
                  <c:v>4.43</c:v>
                </c:pt>
                <c:pt idx="92">
                  <c:v>4.4000000000000004</c:v>
                </c:pt>
                <c:pt idx="93">
                  <c:v>4.1500000000000004</c:v>
                </c:pt>
                <c:pt idx="94">
                  <c:v>3.2</c:v>
                </c:pt>
                <c:pt idx="95">
                  <c:v>3.86</c:v>
                </c:pt>
                <c:pt idx="96">
                  <c:v>3.43</c:v>
                </c:pt>
                <c:pt idx="97">
                  <c:v>4</c:v>
                </c:pt>
                <c:pt idx="98">
                  <c:v>3.82</c:v>
                </c:pt>
                <c:pt idx="99">
                  <c:v>3.63</c:v>
                </c:pt>
                <c:pt idx="100">
                  <c:v>3.6</c:v>
                </c:pt>
                <c:pt idx="101">
                  <c:v>3.14</c:v>
                </c:pt>
                <c:pt idx="102">
                  <c:v>3.4</c:v>
                </c:pt>
                <c:pt idx="103">
                  <c:v>3.15</c:v>
                </c:pt>
                <c:pt idx="104">
                  <c:v>3.78</c:v>
                </c:pt>
                <c:pt idx="105">
                  <c:v>3.6</c:v>
                </c:pt>
                <c:pt idx="106">
                  <c:v>3.89</c:v>
                </c:pt>
                <c:pt idx="107">
                  <c:v>3.13</c:v>
                </c:pt>
                <c:pt idx="108">
                  <c:v>4.25</c:v>
                </c:pt>
                <c:pt idx="109">
                  <c:v>3.57</c:v>
                </c:pt>
                <c:pt idx="110">
                  <c:v>3.67</c:v>
                </c:pt>
                <c:pt idx="111">
                  <c:v>3.6</c:v>
                </c:pt>
                <c:pt idx="112">
                  <c:v>3</c:v>
                </c:pt>
                <c:pt idx="113">
                  <c:v>3.6920000000000002</c:v>
                </c:pt>
                <c:pt idx="114">
                  <c:v>4.67</c:v>
                </c:pt>
                <c:pt idx="115">
                  <c:v>4.5</c:v>
                </c:pt>
                <c:pt idx="116">
                  <c:v>3.75</c:v>
                </c:pt>
                <c:pt idx="117">
                  <c:v>3.75</c:v>
                </c:pt>
                <c:pt idx="118">
                  <c:v>3.08</c:v>
                </c:pt>
                <c:pt idx="119">
                  <c:v>4.5</c:v>
                </c:pt>
                <c:pt idx="120">
                  <c:v>2.67</c:v>
                </c:pt>
                <c:pt idx="121">
                  <c:v>3.5</c:v>
                </c:pt>
                <c:pt idx="122">
                  <c:v>3.5</c:v>
                </c:pt>
                <c:pt idx="123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диаграмма'!$U$5:$U$128</c:f>
              <c:numCache>
                <c:formatCode>Основной</c:formatCode>
                <c:ptCount val="124"/>
                <c:pt idx="0">
                  <c:v>4.38</c:v>
                </c:pt>
                <c:pt idx="1">
                  <c:v>4.38</c:v>
                </c:pt>
                <c:pt idx="2">
                  <c:v>4.38</c:v>
                </c:pt>
                <c:pt idx="3">
                  <c:v>4.38</c:v>
                </c:pt>
                <c:pt idx="4">
                  <c:v>4.38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4.38</c:v>
                </c:pt>
                <c:pt idx="9">
                  <c:v>4.38</c:v>
                </c:pt>
                <c:pt idx="10" formatCode="0,00">
                  <c:v>4.38</c:v>
                </c:pt>
                <c:pt idx="11">
                  <c:v>4.38</c:v>
                </c:pt>
                <c:pt idx="12">
                  <c:v>4.38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4.38</c:v>
                </c:pt>
                <c:pt idx="17">
                  <c:v>4.38</c:v>
                </c:pt>
                <c:pt idx="18">
                  <c:v>4.38</c:v>
                </c:pt>
                <c:pt idx="19">
                  <c:v>4.38</c:v>
                </c:pt>
                <c:pt idx="20">
                  <c:v>4.38</c:v>
                </c:pt>
                <c:pt idx="21">
                  <c:v>4.38</c:v>
                </c:pt>
                <c:pt idx="22">
                  <c:v>4.38</c:v>
                </c:pt>
                <c:pt idx="23">
                  <c:v>4.38</c:v>
                </c:pt>
                <c:pt idx="24">
                  <c:v>4.38</c:v>
                </c:pt>
                <c:pt idx="25" formatCode="0,00">
                  <c:v>4.38</c:v>
                </c:pt>
                <c:pt idx="26">
                  <c:v>4.38</c:v>
                </c:pt>
                <c:pt idx="27">
                  <c:v>4.38</c:v>
                </c:pt>
                <c:pt idx="28">
                  <c:v>4.38</c:v>
                </c:pt>
                <c:pt idx="29">
                  <c:v>4.38</c:v>
                </c:pt>
                <c:pt idx="30">
                  <c:v>4.38</c:v>
                </c:pt>
                <c:pt idx="31">
                  <c:v>4.38</c:v>
                </c:pt>
                <c:pt idx="32">
                  <c:v>4.38</c:v>
                </c:pt>
                <c:pt idx="33">
                  <c:v>4.38</c:v>
                </c:pt>
                <c:pt idx="34">
                  <c:v>4.38</c:v>
                </c:pt>
                <c:pt idx="35">
                  <c:v>4.38</c:v>
                </c:pt>
                <c:pt idx="36">
                  <c:v>4.38</c:v>
                </c:pt>
                <c:pt idx="37">
                  <c:v>4.38</c:v>
                </c:pt>
                <c:pt idx="38">
                  <c:v>4.38</c:v>
                </c:pt>
                <c:pt idx="39">
                  <c:v>4.38</c:v>
                </c:pt>
                <c:pt idx="40">
                  <c:v>4.38</c:v>
                </c:pt>
                <c:pt idx="41">
                  <c:v>4.38</c:v>
                </c:pt>
                <c:pt idx="42">
                  <c:v>4.38</c:v>
                </c:pt>
                <c:pt idx="43">
                  <c:v>4.38</c:v>
                </c:pt>
                <c:pt idx="44">
                  <c:v>4.38</c:v>
                </c:pt>
                <c:pt idx="45" formatCode="0,00">
                  <c:v>4.38</c:v>
                </c:pt>
                <c:pt idx="46">
                  <c:v>4.38</c:v>
                </c:pt>
                <c:pt idx="47">
                  <c:v>4.38</c:v>
                </c:pt>
                <c:pt idx="48">
                  <c:v>4.38</c:v>
                </c:pt>
                <c:pt idx="49">
                  <c:v>4.38</c:v>
                </c:pt>
                <c:pt idx="50">
                  <c:v>4.38</c:v>
                </c:pt>
                <c:pt idx="51">
                  <c:v>4.38</c:v>
                </c:pt>
                <c:pt idx="52">
                  <c:v>4.38</c:v>
                </c:pt>
                <c:pt idx="53">
                  <c:v>4.38</c:v>
                </c:pt>
                <c:pt idx="54">
                  <c:v>4.38</c:v>
                </c:pt>
                <c:pt idx="55">
                  <c:v>4.38</c:v>
                </c:pt>
                <c:pt idx="56">
                  <c:v>4.38</c:v>
                </c:pt>
                <c:pt idx="57">
                  <c:v>4.38</c:v>
                </c:pt>
                <c:pt idx="58">
                  <c:v>4.38</c:v>
                </c:pt>
                <c:pt idx="59">
                  <c:v>4.38</c:v>
                </c:pt>
                <c:pt idx="60">
                  <c:v>4.38</c:v>
                </c:pt>
                <c:pt idx="61">
                  <c:v>4.38</c:v>
                </c:pt>
                <c:pt idx="62">
                  <c:v>4.38</c:v>
                </c:pt>
                <c:pt idx="63">
                  <c:v>4.38</c:v>
                </c:pt>
                <c:pt idx="64">
                  <c:v>4.38</c:v>
                </c:pt>
                <c:pt idx="65" formatCode="0,00">
                  <c:v>4.38</c:v>
                </c:pt>
                <c:pt idx="66">
                  <c:v>4.38</c:v>
                </c:pt>
                <c:pt idx="67">
                  <c:v>4.38</c:v>
                </c:pt>
                <c:pt idx="68">
                  <c:v>4.38</c:v>
                </c:pt>
                <c:pt idx="69">
                  <c:v>4.38</c:v>
                </c:pt>
                <c:pt idx="70">
                  <c:v>4.38</c:v>
                </c:pt>
                <c:pt idx="71">
                  <c:v>4.38</c:v>
                </c:pt>
                <c:pt idx="72">
                  <c:v>4.38</c:v>
                </c:pt>
                <c:pt idx="73">
                  <c:v>4.38</c:v>
                </c:pt>
                <c:pt idx="74">
                  <c:v>4.38</c:v>
                </c:pt>
                <c:pt idx="75">
                  <c:v>4.38</c:v>
                </c:pt>
                <c:pt idx="76">
                  <c:v>4.38</c:v>
                </c:pt>
                <c:pt idx="77">
                  <c:v>4.38</c:v>
                </c:pt>
                <c:pt idx="78">
                  <c:v>4.38</c:v>
                </c:pt>
                <c:pt idx="79">
                  <c:v>4.38</c:v>
                </c:pt>
                <c:pt idx="80">
                  <c:v>4.38</c:v>
                </c:pt>
                <c:pt idx="81">
                  <c:v>4.38</c:v>
                </c:pt>
                <c:pt idx="82" formatCode="0,00">
                  <c:v>4.38</c:v>
                </c:pt>
                <c:pt idx="83">
                  <c:v>4.38</c:v>
                </c:pt>
                <c:pt idx="84">
                  <c:v>4.38</c:v>
                </c:pt>
                <c:pt idx="85">
                  <c:v>4.38</c:v>
                </c:pt>
                <c:pt idx="86">
                  <c:v>4.38</c:v>
                </c:pt>
                <c:pt idx="87">
                  <c:v>4.38</c:v>
                </c:pt>
                <c:pt idx="88">
                  <c:v>4.38</c:v>
                </c:pt>
                <c:pt idx="89">
                  <c:v>4.38</c:v>
                </c:pt>
                <c:pt idx="90">
                  <c:v>4.38</c:v>
                </c:pt>
                <c:pt idx="91">
                  <c:v>4.38</c:v>
                </c:pt>
                <c:pt idx="92">
                  <c:v>4.38</c:v>
                </c:pt>
                <c:pt idx="93">
                  <c:v>4.38</c:v>
                </c:pt>
                <c:pt idx="94">
                  <c:v>4.38</c:v>
                </c:pt>
                <c:pt idx="95">
                  <c:v>4.38</c:v>
                </c:pt>
                <c:pt idx="96">
                  <c:v>4.38</c:v>
                </c:pt>
                <c:pt idx="97">
                  <c:v>4.38</c:v>
                </c:pt>
                <c:pt idx="98">
                  <c:v>4.38</c:v>
                </c:pt>
                <c:pt idx="99">
                  <c:v>4.38</c:v>
                </c:pt>
                <c:pt idx="100">
                  <c:v>4.38</c:v>
                </c:pt>
                <c:pt idx="101">
                  <c:v>4.38</c:v>
                </c:pt>
                <c:pt idx="102">
                  <c:v>4.38</c:v>
                </c:pt>
                <c:pt idx="103">
                  <c:v>4.38</c:v>
                </c:pt>
                <c:pt idx="104">
                  <c:v>4.38</c:v>
                </c:pt>
                <c:pt idx="105">
                  <c:v>4.38</c:v>
                </c:pt>
                <c:pt idx="106">
                  <c:v>4.38</c:v>
                </c:pt>
                <c:pt idx="107">
                  <c:v>4.38</c:v>
                </c:pt>
                <c:pt idx="108">
                  <c:v>4.38</c:v>
                </c:pt>
                <c:pt idx="109">
                  <c:v>4.38</c:v>
                </c:pt>
                <c:pt idx="110">
                  <c:v>4.38</c:v>
                </c:pt>
                <c:pt idx="111">
                  <c:v>4.38</c:v>
                </c:pt>
                <c:pt idx="112">
                  <c:v>4.38</c:v>
                </c:pt>
                <c:pt idx="113" formatCode="0,00">
                  <c:v>4.38</c:v>
                </c:pt>
                <c:pt idx="114">
                  <c:v>4.38</c:v>
                </c:pt>
                <c:pt idx="115">
                  <c:v>4.38</c:v>
                </c:pt>
                <c:pt idx="116">
                  <c:v>4.38</c:v>
                </c:pt>
                <c:pt idx="117">
                  <c:v>4.38</c:v>
                </c:pt>
                <c:pt idx="118">
                  <c:v>4.38</c:v>
                </c:pt>
                <c:pt idx="119">
                  <c:v>4.38</c:v>
                </c:pt>
                <c:pt idx="120">
                  <c:v>4.38</c:v>
                </c:pt>
                <c:pt idx="121">
                  <c:v>4.38</c:v>
                </c:pt>
                <c:pt idx="122">
                  <c:v>4.38</c:v>
                </c:pt>
                <c:pt idx="123">
                  <c:v>4.38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'Химия-9 диаграмма'!$B$5:$B$128</c:f>
              <c:strCache>
                <c:ptCount val="124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12</c:v>
                </c:pt>
                <c:pt idx="6">
                  <c:v>МБОУ Лицей № 28</c:v>
                </c:pt>
                <c:pt idx="7">
                  <c:v>МБОУ Гимназия № 8</c:v>
                </c:pt>
                <c:pt idx="8">
                  <c:v>МБОУ СШ № 19</c:v>
                </c:pt>
                <c:pt idx="9">
                  <c:v>МАОУ СШ № 32</c:v>
                </c:pt>
                <c:pt idx="10">
                  <c:v>КИРОВСКИЙ РАЙОН</c:v>
                </c:pt>
                <c:pt idx="11">
                  <c:v>МБОУ СШ № 63</c:v>
                </c:pt>
                <c:pt idx="12">
                  <c:v>МБОУ СШ № 46</c:v>
                </c:pt>
                <c:pt idx="13">
                  <c:v>МАОУ Гимназия № 6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МАОУ Гимназия № 10</c:v>
                </c:pt>
                <c:pt idx="17">
                  <c:v>МБОУ СШ № 49</c:v>
                </c:pt>
                <c:pt idx="18">
                  <c:v>МБОУ СШ № 8 "Созидание"</c:v>
                </c:pt>
                <c:pt idx="19">
                  <c:v>МБОУ СШ № 81</c:v>
                </c:pt>
                <c:pt idx="20">
                  <c:v>МАОУ Гимназия № 4</c:v>
                </c:pt>
                <c:pt idx="21">
                  <c:v>МБОУ СШ № 90</c:v>
                </c:pt>
                <c:pt idx="22">
                  <c:v>МАОУ СШ № 55</c:v>
                </c:pt>
                <c:pt idx="23">
                  <c:v>МБОУ СШ № 135</c:v>
                </c:pt>
                <c:pt idx="24">
                  <c:v>МБОУ СШ № 80</c:v>
                </c:pt>
                <c:pt idx="25">
                  <c:v>ЛЕНИНСКИЙ РАЙОН</c:v>
                </c:pt>
                <c:pt idx="26">
                  <c:v>МБОУ СШ № 88</c:v>
                </c:pt>
                <c:pt idx="27">
                  <c:v>МБОУ Гимназия № 7</c:v>
                </c:pt>
                <c:pt idx="28">
                  <c:v>МБОУ Лицей № 3</c:v>
                </c:pt>
                <c:pt idx="29">
                  <c:v>МБОУ СШ № 47</c:v>
                </c:pt>
                <c:pt idx="30">
                  <c:v>МАОУ Гимназия № 15</c:v>
                </c:pt>
                <c:pt idx="31">
                  <c:v>МБОУ СШ № 64</c:v>
                </c:pt>
                <c:pt idx="32">
                  <c:v>МАОУ СШ № 148</c:v>
                </c:pt>
                <c:pt idx="33">
                  <c:v>МАОУ Лицей № 12</c:v>
                </c:pt>
                <c:pt idx="34">
                  <c:v>МБОУ СШ № 16</c:v>
                </c:pt>
                <c:pt idx="35">
                  <c:v>МАОУ Гимназия № 11 </c:v>
                </c:pt>
                <c:pt idx="36">
                  <c:v>МБОУ СШ № 50</c:v>
                </c:pt>
                <c:pt idx="37">
                  <c:v>МБОУ СШ № 94</c:v>
                </c:pt>
                <c:pt idx="38">
                  <c:v>МБОУ СШ № 44</c:v>
                </c:pt>
                <c:pt idx="39">
                  <c:v>МБОУ СШ № 89</c:v>
                </c:pt>
                <c:pt idx="40">
                  <c:v>МБОУ СШ № 13</c:v>
                </c:pt>
                <c:pt idx="41">
                  <c:v>МБОУ СШ № 65</c:v>
                </c:pt>
                <c:pt idx="42">
                  <c:v>МБОУ СШ № 53</c:v>
                </c:pt>
                <c:pt idx="43">
                  <c:v>МБОУ СШ № 79</c:v>
                </c:pt>
                <c:pt idx="44">
                  <c:v>МБОУ СШ № 31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73</c:v>
                </c:pt>
                <c:pt idx="48">
                  <c:v>МБОУ СШ № 72</c:v>
                </c:pt>
                <c:pt idx="49">
                  <c:v>МБОУ Школа-интернат № 1</c:v>
                </c:pt>
                <c:pt idx="50">
                  <c:v>МБОУ Лицей № 8</c:v>
                </c:pt>
                <c:pt idx="51">
                  <c:v>МАОУ Гимназия № 13 "Академ"</c:v>
                </c:pt>
                <c:pt idx="52">
                  <c:v>МАОУ "КУГ № 1 - Универс"</c:v>
                </c:pt>
                <c:pt idx="53">
                  <c:v>МБОУ СШ № 99</c:v>
                </c:pt>
                <c:pt idx="54">
                  <c:v>МАОУ Гимназия № 3</c:v>
                </c:pt>
                <c:pt idx="55">
                  <c:v>МАОУ Лицей № 1</c:v>
                </c:pt>
                <c:pt idx="56">
                  <c:v>МБОУ Лицей № 10</c:v>
                </c:pt>
                <c:pt idx="57">
                  <c:v>МБОУ СШ № 3</c:v>
                </c:pt>
                <c:pt idx="58">
                  <c:v>МБОУ СШ № 39</c:v>
                </c:pt>
                <c:pt idx="59">
                  <c:v>МБОУ СШ № 82</c:v>
                </c:pt>
                <c:pt idx="60">
                  <c:v>МБОУ СШ № 133 </c:v>
                </c:pt>
                <c:pt idx="61">
                  <c:v>МБОУ СШ № 21</c:v>
                </c:pt>
                <c:pt idx="62">
                  <c:v>МБОУ СШ № 84</c:v>
                </c:pt>
                <c:pt idx="63">
                  <c:v>МБОУ СШ № 95</c:v>
                </c:pt>
                <c:pt idx="64">
                  <c:v>МБОУ СШ № 36</c:v>
                </c:pt>
                <c:pt idx="65">
                  <c:v>СВЕРДЛОВСКИЙ РАЙОН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Лицей № 9 "Лидер"</c:v>
                </c:pt>
                <c:pt idx="69">
                  <c:v>МБОУ СШ № 23</c:v>
                </c:pt>
                <c:pt idx="70">
                  <c:v>МБОУ СШ № 42</c:v>
                </c:pt>
                <c:pt idx="71">
                  <c:v>МАОУ Гимназия № 14</c:v>
                </c:pt>
                <c:pt idx="72">
                  <c:v>МБОУ СШ № 34</c:v>
                </c:pt>
                <c:pt idx="73">
                  <c:v>МБОУ СШ № 76</c:v>
                </c:pt>
                <c:pt idx="74">
                  <c:v>МБОУ СШ № 92</c:v>
                </c:pt>
                <c:pt idx="75">
                  <c:v>МБОУ СШ № 45</c:v>
                </c:pt>
                <c:pt idx="76">
                  <c:v>МБОУ СШ № 97</c:v>
                </c:pt>
                <c:pt idx="77">
                  <c:v>МБОУ СШ № 93</c:v>
                </c:pt>
                <c:pt idx="78">
                  <c:v>МБОУ СШ № 137</c:v>
                </c:pt>
                <c:pt idx="79">
                  <c:v>МБОУ СШ № 62</c:v>
                </c:pt>
                <c:pt idx="80">
                  <c:v>МБОУ СШ № 78</c:v>
                </c:pt>
                <c:pt idx="81">
                  <c:v>МБОУ СШ № 25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66</c:v>
                </c:pt>
                <c:pt idx="85">
                  <c:v>МБОУ СШ № 18</c:v>
                </c:pt>
                <c:pt idx="86">
                  <c:v>МБОУ СШ № 5</c:v>
                </c:pt>
                <c:pt idx="87">
                  <c:v>МБОУ СШ № 7</c:v>
                </c:pt>
                <c:pt idx="88">
                  <c:v>МБОУ СШ № 85</c:v>
                </c:pt>
                <c:pt idx="89">
                  <c:v>МБОУ СШ № 141</c:v>
                </c:pt>
                <c:pt idx="90">
                  <c:v>МАОУ СШ № 145</c:v>
                </c:pt>
                <c:pt idx="91">
                  <c:v>МАОУ СШ № 154</c:v>
                </c:pt>
                <c:pt idx="92">
                  <c:v>МБОУ СШ № 91</c:v>
                </c:pt>
                <c:pt idx="93">
                  <c:v>МБОУ СШ № 147</c:v>
                </c:pt>
                <c:pt idx="94">
                  <c:v>МБОУ СШ № 129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98</c:v>
                </c:pt>
                <c:pt idx="98">
                  <c:v>МАОУ СШ № 149</c:v>
                </c:pt>
                <c:pt idx="99">
                  <c:v>МАОУ СШ № 151</c:v>
                </c:pt>
                <c:pt idx="100">
                  <c:v>МБОУ СШ № 24</c:v>
                </c:pt>
                <c:pt idx="101">
                  <c:v>МБОУ СШ № 144</c:v>
                </c:pt>
                <c:pt idx="102">
                  <c:v>МБОУ СШ № 56</c:v>
                </c:pt>
                <c:pt idx="103">
                  <c:v>МБОУ СШ № 108</c:v>
                </c:pt>
                <c:pt idx="104">
                  <c:v>МБОУ СШ № 22</c:v>
                </c:pt>
                <c:pt idx="105">
                  <c:v>МАОУ СШ № 152</c:v>
                </c:pt>
                <c:pt idx="106">
                  <c:v>МАОУ СШ № 143</c:v>
                </c:pt>
                <c:pt idx="107">
                  <c:v>МБОУ СШ № 115</c:v>
                </c:pt>
                <c:pt idx="108">
                  <c:v>МБОУ СШ № 69</c:v>
                </c:pt>
                <c:pt idx="109">
                  <c:v>МБОУ СШ № 134</c:v>
                </c:pt>
                <c:pt idx="110">
                  <c:v>МБОУ СШ № 139</c:v>
                </c:pt>
                <c:pt idx="111">
                  <c:v>МБОУ СШ № 2</c:v>
                </c:pt>
                <c:pt idx="112">
                  <c:v>МБОУ СШ № 121</c:v>
                </c:pt>
                <c:pt idx="113">
                  <c:v>ЦЕНТРАЛЬНЫЙ РАЙОН</c:v>
                </c:pt>
                <c:pt idx="114">
                  <c:v>МАОУ Гимназия № 2</c:v>
                </c:pt>
                <c:pt idx="115">
                  <c:v>МБОУ СШ № 10 </c:v>
                </c:pt>
                <c:pt idx="116">
                  <c:v>МБОУ Лицей № 2</c:v>
                </c:pt>
                <c:pt idx="117">
                  <c:v>МАОУ СШ "Комплекс Покровский"</c:v>
                </c:pt>
                <c:pt idx="118">
                  <c:v>МБОУ СШ № 27</c:v>
                </c:pt>
                <c:pt idx="119">
                  <c:v>МБОУ Гимназия  № 16</c:v>
                </c:pt>
                <c:pt idx="120">
                  <c:v>МБОУ СШ № 51</c:v>
                </c:pt>
                <c:pt idx="121">
                  <c:v>МБОУ СШ № 4</c:v>
                </c:pt>
                <c:pt idx="122">
                  <c:v>МБОУ Гимназия № 12 "М и Т"</c:v>
                </c:pt>
                <c:pt idx="123">
                  <c:v>МБОУ СШ № 14 </c:v>
                </c:pt>
              </c:strCache>
            </c:strRef>
          </c:cat>
          <c:val>
            <c:numRef>
              <c:f>'Химия-9 диаграмма'!$T$5:$T$128</c:f>
              <c:numCache>
                <c:formatCode>Основной</c:formatCode>
                <c:ptCount val="124"/>
                <c:pt idx="1">
                  <c:v>4.74</c:v>
                </c:pt>
                <c:pt idx="3" formatCode="0,00">
                  <c:v>4.7</c:v>
                </c:pt>
                <c:pt idx="4" formatCode="0,00">
                  <c:v>5</c:v>
                </c:pt>
                <c:pt idx="6" formatCode="0,00">
                  <c:v>4.3</c:v>
                </c:pt>
                <c:pt idx="7" formatCode="0,00">
                  <c:v>5</c:v>
                </c:pt>
                <c:pt idx="9" formatCode="0,00">
                  <c:v>4.7</c:v>
                </c:pt>
                <c:pt idx="10" formatCode="0,00">
                  <c:v>4.2666666666666666</c:v>
                </c:pt>
                <c:pt idx="12" formatCode="0,00">
                  <c:v>4.7</c:v>
                </c:pt>
                <c:pt idx="16" formatCode="0,00">
                  <c:v>4.3</c:v>
                </c:pt>
                <c:pt idx="20" formatCode="0,00">
                  <c:v>3.8</c:v>
                </c:pt>
                <c:pt idx="25" formatCode="0,00">
                  <c:v>4.4000000000000004</c:v>
                </c:pt>
                <c:pt idx="27" formatCode="0,00">
                  <c:v>4.9000000000000004</c:v>
                </c:pt>
                <c:pt idx="28" formatCode="0,00">
                  <c:v>4.2</c:v>
                </c:pt>
                <c:pt idx="35" formatCode="0,00">
                  <c:v>5</c:v>
                </c:pt>
                <c:pt idx="41" formatCode="0,00">
                  <c:v>3.5</c:v>
                </c:pt>
                <c:pt idx="45" formatCode="0,00">
                  <c:v>4.5250000000000004</c:v>
                </c:pt>
                <c:pt idx="49" formatCode="0,00">
                  <c:v>4.8</c:v>
                </c:pt>
                <c:pt idx="50" formatCode="0,00">
                  <c:v>4.5</c:v>
                </c:pt>
                <c:pt idx="51" formatCode="0,00">
                  <c:v>4.0999999999999996</c:v>
                </c:pt>
                <c:pt idx="52" formatCode="0,00">
                  <c:v>5</c:v>
                </c:pt>
                <c:pt idx="53" formatCode="0,00">
                  <c:v>4.3</c:v>
                </c:pt>
                <c:pt idx="54" formatCode="0,00">
                  <c:v>4</c:v>
                </c:pt>
                <c:pt idx="55" formatCode="0,00">
                  <c:v>5</c:v>
                </c:pt>
                <c:pt idx="59" formatCode="0,00">
                  <c:v>4.5</c:v>
                </c:pt>
                <c:pt idx="65" formatCode="0,00">
                  <c:v>4.2</c:v>
                </c:pt>
                <c:pt idx="66" formatCode="0,00">
                  <c:v>3.8</c:v>
                </c:pt>
                <c:pt idx="67" formatCode="0,00">
                  <c:v>4</c:v>
                </c:pt>
                <c:pt idx="68" formatCode="0,00">
                  <c:v>5</c:v>
                </c:pt>
                <c:pt idx="73" formatCode="0,00">
                  <c:v>4</c:v>
                </c:pt>
                <c:pt idx="82" formatCode="0,00">
                  <c:v>4.166666666666667</c:v>
                </c:pt>
                <c:pt idx="83" formatCode="0,00">
                  <c:v>5</c:v>
                </c:pt>
                <c:pt idx="86" formatCode="0,00">
                  <c:v>4.5</c:v>
                </c:pt>
                <c:pt idx="94" formatCode="0,00">
                  <c:v>3</c:v>
                </c:pt>
                <c:pt idx="95" formatCode="0,00">
                  <c:v>4.5</c:v>
                </c:pt>
                <c:pt idx="99" formatCode="0,00">
                  <c:v>4</c:v>
                </c:pt>
                <c:pt idx="101" formatCode="0,00">
                  <c:v>4</c:v>
                </c:pt>
                <c:pt idx="113" formatCode="0,00">
                  <c:v>4.5333333333333332</c:v>
                </c:pt>
                <c:pt idx="115" formatCode="0,00">
                  <c:v>4.5999999999999996</c:v>
                </c:pt>
                <c:pt idx="118" formatCode="0,00">
                  <c:v>4</c:v>
                </c:pt>
                <c:pt idx="119" formatCode="0,0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61248"/>
        <c:axId val="98267136"/>
      </c:lineChart>
      <c:catAx>
        <c:axId val="98261248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267136"/>
        <c:crosses val="autoZero"/>
        <c:auto val="1"/>
        <c:lblAlgn val="ctr"/>
        <c:lblOffset val="100"/>
        <c:noMultiLvlLbl val="0"/>
      </c:catAx>
      <c:valAx>
        <c:axId val="98267136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261248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115921908061461"/>
          <c:y val="1.3309828808712353E-2"/>
          <c:w val="0.73162695756240481"/>
          <c:h val="4.1785168852332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35718</xdr:rowOff>
    </xdr:from>
    <xdr:to>
      <xdr:col>32</xdr:col>
      <xdr:colOff>582083</xdr:colOff>
      <xdr:row>0</xdr:row>
      <xdr:rowOff>5164667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0.03186</cdr:x>
      <cdr:y>0.06988</cdr:y>
    </cdr:from>
    <cdr:to>
      <cdr:x>0.03219</cdr:x>
      <cdr:y>0.63477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24417" y="358428"/>
          <a:ext cx="6510" cy="28972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0.102</cdr:x>
      <cdr:y>0.06706</cdr:y>
    </cdr:from>
    <cdr:to>
      <cdr:x>0.10367</cdr:x>
      <cdr:y>0.63477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999229" y="343965"/>
          <a:ext cx="32771" cy="29117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0.21976</cdr:x>
      <cdr:y>0.0735</cdr:y>
    </cdr:from>
    <cdr:to>
      <cdr:x>0.22023</cdr:x>
      <cdr:y>0.64715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 flipH="1">
          <a:off x="4307417" y="376997"/>
          <a:ext cx="9164" cy="29422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0.37629</cdr:x>
      <cdr:y>0.06315</cdr:y>
    </cdr:from>
    <cdr:to>
      <cdr:x>0.37743</cdr:x>
      <cdr:y>0.6389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7375410" y="323893"/>
          <a:ext cx="22340" cy="29529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0.66666</cdr:x>
      <cdr:y>0.07131</cdr:y>
    </cdr:from>
    <cdr:to>
      <cdr:x>0.66739</cdr:x>
      <cdr:y>0.64096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3066763" y="365731"/>
          <a:ext cx="14237" cy="29217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0.90821</cdr:x>
      <cdr:y>0.06319</cdr:y>
    </cdr:from>
    <cdr:to>
      <cdr:x>0.90983</cdr:x>
      <cdr:y>0.64096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801167" y="324115"/>
          <a:ext cx="31750" cy="29633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0.53373</cdr:x>
      <cdr:y>0.06731</cdr:y>
    </cdr:from>
    <cdr:to>
      <cdr:x>0.53456</cdr:x>
      <cdr:y>0.64302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>
          <a:off x="10461291" y="345247"/>
          <a:ext cx="16209" cy="29527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0</xdr:row>
      <xdr:rowOff>35718</xdr:rowOff>
    </xdr:from>
    <xdr:to>
      <xdr:col>32</xdr:col>
      <xdr:colOff>582083</xdr:colOff>
      <xdr:row>0</xdr:row>
      <xdr:rowOff>5164667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0.02754</cdr:x>
      <cdr:y>0.07145</cdr:y>
    </cdr:from>
    <cdr:to>
      <cdr:x>0.02808</cdr:x>
      <cdr:y>0.64302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39750" y="366449"/>
          <a:ext cx="10584" cy="2931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0.09594</cdr:x>
      <cdr:y>0.07119</cdr:y>
    </cdr:from>
    <cdr:to>
      <cdr:x>0.09881</cdr:x>
      <cdr:y>0.64921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880457" y="365113"/>
          <a:ext cx="56293" cy="29646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0.21566</cdr:x>
      <cdr:y>0.07763</cdr:y>
    </cdr:from>
    <cdr:to>
      <cdr:x>0.21706</cdr:x>
      <cdr:y>0.64302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4227009" y="398162"/>
          <a:ext cx="27491" cy="28998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0.3713</cdr:x>
      <cdr:y>0.07141</cdr:y>
    </cdr:from>
    <cdr:to>
      <cdr:x>0.37311</cdr:x>
      <cdr:y>0.64096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7277610" y="366243"/>
          <a:ext cx="35474" cy="29212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0.66253</cdr:x>
      <cdr:y>0.07543</cdr:y>
    </cdr:from>
    <cdr:to>
      <cdr:x>0.66288</cdr:x>
      <cdr:y>0.64302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2985750" y="386897"/>
          <a:ext cx="6930" cy="29111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0.90392</cdr:x>
      <cdr:y>0.07351</cdr:y>
    </cdr:from>
    <cdr:to>
      <cdr:x>0.90659</cdr:x>
      <cdr:y>0.64715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7717137" y="377014"/>
          <a:ext cx="52280" cy="29421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0.52916</cdr:x>
      <cdr:y>0.07557</cdr:y>
    </cdr:from>
    <cdr:to>
      <cdr:x>0.52935</cdr:x>
      <cdr:y>0.64509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10371667" y="387614"/>
          <a:ext cx="3779" cy="292100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7109375" customWidth="1"/>
    <col min="3" max="22" width="7.7109375" customWidth="1"/>
    <col min="23" max="23" width="8.85546875" customWidth="1"/>
    <col min="24" max="24" width="7.85546875" customWidth="1"/>
  </cols>
  <sheetData>
    <row r="1" spans="1:28" ht="409.5" customHeight="1" thickBot="1" x14ac:dyDescent="0.3"/>
    <row r="2" spans="1:28" ht="15" customHeight="1" x14ac:dyDescent="0.25">
      <c r="A2" s="560" t="s">
        <v>69</v>
      </c>
      <c r="B2" s="562" t="s">
        <v>129</v>
      </c>
      <c r="C2" s="564">
        <v>2019</v>
      </c>
      <c r="D2" s="565"/>
      <c r="E2" s="565"/>
      <c r="F2" s="566"/>
      <c r="G2" s="564">
        <v>2018</v>
      </c>
      <c r="H2" s="565"/>
      <c r="I2" s="565"/>
      <c r="J2" s="566"/>
      <c r="K2" s="564">
        <v>2017</v>
      </c>
      <c r="L2" s="565"/>
      <c r="M2" s="565"/>
      <c r="N2" s="566"/>
      <c r="O2" s="567">
        <v>2016</v>
      </c>
      <c r="P2" s="568"/>
      <c r="Q2" s="568"/>
      <c r="R2" s="569"/>
      <c r="S2" s="567">
        <v>2015</v>
      </c>
      <c r="T2" s="568"/>
      <c r="U2" s="568"/>
      <c r="V2" s="569"/>
      <c r="W2" s="558" t="s">
        <v>118</v>
      </c>
    </row>
    <row r="3" spans="1:28" ht="52.5" customHeight="1" thickBot="1" x14ac:dyDescent="0.3">
      <c r="A3" s="561"/>
      <c r="B3" s="563"/>
      <c r="C3" s="846" t="s">
        <v>119</v>
      </c>
      <c r="D3" s="82" t="s">
        <v>120</v>
      </c>
      <c r="E3" s="849" t="s">
        <v>121</v>
      </c>
      <c r="F3" s="848" t="s">
        <v>132</v>
      </c>
      <c r="G3" s="81" t="s">
        <v>119</v>
      </c>
      <c r="H3" s="82" t="s">
        <v>120</v>
      </c>
      <c r="I3" s="82" t="s">
        <v>121</v>
      </c>
      <c r="J3" s="83" t="s">
        <v>132</v>
      </c>
      <c r="K3" s="81" t="s">
        <v>119</v>
      </c>
      <c r="L3" s="82" t="s">
        <v>120</v>
      </c>
      <c r="M3" s="82" t="s">
        <v>121</v>
      </c>
      <c r="N3" s="83" t="s">
        <v>132</v>
      </c>
      <c r="O3" s="81" t="s">
        <v>119</v>
      </c>
      <c r="P3" s="82" t="s">
        <v>120</v>
      </c>
      <c r="Q3" s="82" t="s">
        <v>121</v>
      </c>
      <c r="R3" s="83" t="s">
        <v>132</v>
      </c>
      <c r="S3" s="81" t="s">
        <v>119</v>
      </c>
      <c r="T3" s="82" t="s">
        <v>120</v>
      </c>
      <c r="U3" s="82" t="s">
        <v>121</v>
      </c>
      <c r="V3" s="83" t="s">
        <v>132</v>
      </c>
      <c r="W3" s="559"/>
    </row>
    <row r="4" spans="1:28" ht="15" customHeight="1" thickBot="1" x14ac:dyDescent="0.3">
      <c r="A4" s="398"/>
      <c r="B4" s="462" t="s">
        <v>135</v>
      </c>
      <c r="C4" s="836">
        <f>C5+C6+C15+C30+C50+C70+C87+C118</f>
        <v>1206</v>
      </c>
      <c r="D4" s="900">
        <f>AVERAGE(D5,D7:D14,D16:D29,D31:D49,D51:D69,D71:D86,D88:D117,D119:D128)</f>
        <v>4.0649541284403643</v>
      </c>
      <c r="E4" s="850">
        <f>$D$130</f>
        <v>4.0999999999999996</v>
      </c>
      <c r="F4" s="837"/>
      <c r="G4" s="463">
        <f>G5+G6+G15+G30+G50+G70+G87+G118</f>
        <v>1169</v>
      </c>
      <c r="H4" s="466">
        <f>AVERAGE(H5,H7:H14,H16:H29,H31:H49,H51:H69,H71:H86,H88:H117,H119:H128)</f>
        <v>4.0571089452603477</v>
      </c>
      <c r="I4" s="464">
        <f t="shared" ref="I4:I35" si="0">$H$130</f>
        <v>4.13</v>
      </c>
      <c r="J4" s="465"/>
      <c r="K4" s="463">
        <f>K5+K6+K15+K30+K50+K70+K87+K118</f>
        <v>1110</v>
      </c>
      <c r="L4" s="466">
        <f>AVERAGE(L5,L7:L14,L16:L29,L31:L49,L51:L69,L71:L86,L88:L117,L119:L128)</f>
        <v>3.9269369369369374</v>
      </c>
      <c r="M4" s="466">
        <f>$L$130</f>
        <v>4.03</v>
      </c>
      <c r="N4" s="465"/>
      <c r="O4" s="463">
        <f>O5+O6+O15+O30+O50+O70+O87+O118</f>
        <v>1077</v>
      </c>
      <c r="P4" s="466">
        <f>AVERAGE(P5,P7:P14,P16:P29,P31:P49,P51:P69,P71:P86,P88:P117,P119:P128)</f>
        <v>3.7119298245614027</v>
      </c>
      <c r="Q4" s="466">
        <f t="shared" ref="Q4:Q35" si="1">$P$130</f>
        <v>3.83</v>
      </c>
      <c r="R4" s="465"/>
      <c r="S4" s="463">
        <f>S5+S6+S15+S30+S50+S70+S87+S118</f>
        <v>114</v>
      </c>
      <c r="T4" s="466">
        <f>AVERAGE(T5,T7:T14,T16:T29,T31:T49,T51:T69,T71:T86,T88:T117,T119:T128)</f>
        <v>4.415151515151515</v>
      </c>
      <c r="U4" s="466">
        <f t="shared" ref="U4:U35" si="2">$T$130</f>
        <v>4.38</v>
      </c>
      <c r="V4" s="465"/>
      <c r="W4" s="916"/>
      <c r="Y4" s="390"/>
      <c r="Z4" s="51" t="s">
        <v>123</v>
      </c>
    </row>
    <row r="5" spans="1:28" ht="15" customHeight="1" thickBot="1" x14ac:dyDescent="0.3">
      <c r="A5" s="461">
        <v>1</v>
      </c>
      <c r="B5" s="240" t="s">
        <v>27</v>
      </c>
      <c r="C5" s="479">
        <v>32</v>
      </c>
      <c r="D5" s="237">
        <v>3.91</v>
      </c>
      <c r="E5" s="913">
        <v>4.0999999999999996</v>
      </c>
      <c r="F5" s="480">
        <v>77</v>
      </c>
      <c r="G5" s="479">
        <v>18</v>
      </c>
      <c r="H5" s="237">
        <v>3.94</v>
      </c>
      <c r="I5" s="469">
        <v>4.13</v>
      </c>
      <c r="J5" s="480">
        <v>73</v>
      </c>
      <c r="K5" s="486">
        <v>14</v>
      </c>
      <c r="L5" s="470">
        <v>4.1399999999999997</v>
      </c>
      <c r="M5" s="471">
        <v>4.03</v>
      </c>
      <c r="N5" s="62">
        <v>38</v>
      </c>
      <c r="O5" s="914">
        <v>14</v>
      </c>
      <c r="P5" s="472">
        <v>4.43</v>
      </c>
      <c r="Q5" s="473">
        <v>3.83</v>
      </c>
      <c r="R5" s="62">
        <v>12</v>
      </c>
      <c r="S5" s="499"/>
      <c r="T5" s="474"/>
      <c r="U5" s="376">
        <v>4.38</v>
      </c>
      <c r="V5" s="62">
        <v>34</v>
      </c>
      <c r="W5" s="915">
        <f>V5+R5+N5+J5+F5</f>
        <v>234</v>
      </c>
      <c r="Y5" s="98"/>
      <c r="Z5" s="51" t="s">
        <v>124</v>
      </c>
    </row>
    <row r="6" spans="1:28" ht="15" customHeight="1" thickBot="1" x14ac:dyDescent="0.3">
      <c r="A6" s="399"/>
      <c r="B6" s="400" t="s">
        <v>136</v>
      </c>
      <c r="C6" s="838">
        <f>SUM(C7:C14)</f>
        <v>82</v>
      </c>
      <c r="D6" s="877">
        <f>AVERAGE(D7:D14)</f>
        <v>4.3724999999999996</v>
      </c>
      <c r="E6" s="853">
        <v>4.0999999999999996</v>
      </c>
      <c r="F6" s="839"/>
      <c r="G6" s="408">
        <f>SUM(G7:G14)</f>
        <v>99</v>
      </c>
      <c r="H6" s="432">
        <f>AVERAGE(H7:H14)</f>
        <v>4.2213750000000001</v>
      </c>
      <c r="I6" s="178">
        <f t="shared" si="0"/>
        <v>4.13</v>
      </c>
      <c r="J6" s="402"/>
      <c r="K6" s="408">
        <f>SUM(K7:K14)</f>
        <v>96</v>
      </c>
      <c r="L6" s="432">
        <f>AVERAGE(L7:L14)</f>
        <v>4.0412499999999998</v>
      </c>
      <c r="M6" s="178">
        <f t="shared" ref="M4:M35" si="3">$L$130</f>
        <v>4.03</v>
      </c>
      <c r="N6" s="402"/>
      <c r="O6" s="408">
        <f>SUM(O7:O14)</f>
        <v>101</v>
      </c>
      <c r="P6" s="432">
        <f>AVERAGE(P7:P14)</f>
        <v>3.8975000000000004</v>
      </c>
      <c r="Q6" s="432">
        <f t="shared" si="1"/>
        <v>3.83</v>
      </c>
      <c r="R6" s="402"/>
      <c r="S6" s="408">
        <f>SUM(S7:S14)</f>
        <v>11</v>
      </c>
      <c r="T6" s="178">
        <f>AVERAGE(T7:T14)</f>
        <v>4.74</v>
      </c>
      <c r="U6" s="432">
        <f t="shared" si="2"/>
        <v>4.38</v>
      </c>
      <c r="V6" s="402"/>
      <c r="W6" s="416"/>
      <c r="Y6" s="99"/>
      <c r="Z6" s="51" t="s">
        <v>125</v>
      </c>
    </row>
    <row r="7" spans="1:28" ht="15" customHeight="1" x14ac:dyDescent="0.25">
      <c r="A7" s="506">
        <v>1</v>
      </c>
      <c r="B7" s="242" t="s">
        <v>84</v>
      </c>
      <c r="C7" s="907">
        <v>7</v>
      </c>
      <c r="D7" s="866">
        <v>4.29</v>
      </c>
      <c r="E7" s="874">
        <v>4.0999999999999996</v>
      </c>
      <c r="F7" s="434">
        <v>37</v>
      </c>
      <c r="G7" s="433">
        <v>8</v>
      </c>
      <c r="H7" s="866">
        <v>3.75</v>
      </c>
      <c r="I7" s="875">
        <v>4.13</v>
      </c>
      <c r="J7" s="434">
        <v>88</v>
      </c>
      <c r="K7" s="482">
        <v>13</v>
      </c>
      <c r="L7" s="868">
        <v>3.31</v>
      </c>
      <c r="M7" s="869">
        <v>4.03</v>
      </c>
      <c r="N7" s="63">
        <v>97</v>
      </c>
      <c r="O7" s="435">
        <v>15</v>
      </c>
      <c r="P7" s="868">
        <v>3.8</v>
      </c>
      <c r="Q7" s="876">
        <v>3.83</v>
      </c>
      <c r="R7" s="63">
        <v>53</v>
      </c>
      <c r="S7" s="495">
        <v>1</v>
      </c>
      <c r="T7" s="871">
        <v>5</v>
      </c>
      <c r="U7" s="872">
        <v>4.38</v>
      </c>
      <c r="V7" s="63">
        <v>5</v>
      </c>
      <c r="W7" s="417">
        <f>V7+R7+N7+J7+F7</f>
        <v>280</v>
      </c>
      <c r="Y7" s="52"/>
      <c r="Z7" s="51" t="s">
        <v>126</v>
      </c>
    </row>
    <row r="8" spans="1:28" x14ac:dyDescent="0.25">
      <c r="A8" s="91">
        <v>2</v>
      </c>
      <c r="B8" s="505" t="s">
        <v>86</v>
      </c>
      <c r="C8" s="907">
        <v>18</v>
      </c>
      <c r="D8" s="866">
        <v>4.5599999999999996</v>
      </c>
      <c r="E8" s="874">
        <v>4.0999999999999996</v>
      </c>
      <c r="F8" s="434">
        <v>12</v>
      </c>
      <c r="G8" s="433">
        <v>22</v>
      </c>
      <c r="H8" s="866">
        <v>4.5</v>
      </c>
      <c r="I8" s="875">
        <v>4.13</v>
      </c>
      <c r="J8" s="434">
        <v>18</v>
      </c>
      <c r="K8" s="482">
        <v>8</v>
      </c>
      <c r="L8" s="868">
        <v>4.3</v>
      </c>
      <c r="M8" s="869">
        <v>4.03</v>
      </c>
      <c r="N8" s="63">
        <v>27</v>
      </c>
      <c r="O8" s="435">
        <v>17</v>
      </c>
      <c r="P8" s="868">
        <v>3.12</v>
      </c>
      <c r="Q8" s="876">
        <v>3.83</v>
      </c>
      <c r="R8" s="63">
        <v>98</v>
      </c>
      <c r="S8" s="495">
        <v>3</v>
      </c>
      <c r="T8" s="871">
        <v>4.7</v>
      </c>
      <c r="U8" s="872">
        <v>4.38</v>
      </c>
      <c r="V8" s="63">
        <v>11</v>
      </c>
      <c r="W8" s="419">
        <f t="shared" ref="W8:W14" si="4">V8+R8+N8+J8+F8</f>
        <v>166</v>
      </c>
      <c r="AB8" s="86"/>
    </row>
    <row r="9" spans="1:28" x14ac:dyDescent="0.25">
      <c r="A9" s="87">
        <v>3</v>
      </c>
      <c r="B9" s="857" t="s">
        <v>82</v>
      </c>
      <c r="C9" s="907">
        <v>28</v>
      </c>
      <c r="D9" s="866">
        <v>4.5</v>
      </c>
      <c r="E9" s="874">
        <v>4.0999999999999996</v>
      </c>
      <c r="F9" s="434">
        <v>14</v>
      </c>
      <c r="G9" s="433">
        <v>31</v>
      </c>
      <c r="H9" s="866">
        <v>4.32</v>
      </c>
      <c r="I9" s="875">
        <v>4.13</v>
      </c>
      <c r="J9" s="434">
        <v>32</v>
      </c>
      <c r="K9" s="482">
        <v>25</v>
      </c>
      <c r="L9" s="868">
        <v>4.08</v>
      </c>
      <c r="M9" s="869">
        <v>4.03</v>
      </c>
      <c r="N9" s="63">
        <v>45</v>
      </c>
      <c r="O9" s="435">
        <v>32</v>
      </c>
      <c r="P9" s="868">
        <v>4.0599999999999996</v>
      </c>
      <c r="Q9" s="876">
        <v>3.83</v>
      </c>
      <c r="R9" s="63">
        <v>30</v>
      </c>
      <c r="S9" s="495">
        <v>1</v>
      </c>
      <c r="T9" s="871">
        <v>5</v>
      </c>
      <c r="U9" s="872">
        <v>4.38</v>
      </c>
      <c r="V9" s="63">
        <v>6</v>
      </c>
      <c r="W9" s="418">
        <f t="shared" si="4"/>
        <v>127</v>
      </c>
      <c r="AB9" s="86"/>
    </row>
    <row r="10" spans="1:28" x14ac:dyDescent="0.25">
      <c r="A10" s="87">
        <v>4</v>
      </c>
      <c r="B10" s="857" t="s">
        <v>83</v>
      </c>
      <c r="C10" s="907">
        <v>6</v>
      </c>
      <c r="D10" s="866">
        <v>4.33</v>
      </c>
      <c r="E10" s="874">
        <v>4.0999999999999996</v>
      </c>
      <c r="F10" s="434">
        <v>32</v>
      </c>
      <c r="G10" s="433">
        <v>8</v>
      </c>
      <c r="H10" s="866">
        <v>4.625</v>
      </c>
      <c r="I10" s="875">
        <v>4.13</v>
      </c>
      <c r="J10" s="434">
        <v>10</v>
      </c>
      <c r="K10" s="482">
        <v>10</v>
      </c>
      <c r="L10" s="868">
        <v>4.0999999999999996</v>
      </c>
      <c r="M10" s="869">
        <v>4.03</v>
      </c>
      <c r="N10" s="63">
        <v>44</v>
      </c>
      <c r="O10" s="435">
        <v>9</v>
      </c>
      <c r="P10" s="868">
        <v>4.33</v>
      </c>
      <c r="Q10" s="876">
        <v>3.83</v>
      </c>
      <c r="R10" s="63">
        <v>18</v>
      </c>
      <c r="S10" s="495">
        <v>3</v>
      </c>
      <c r="T10" s="871">
        <v>4.3</v>
      </c>
      <c r="U10" s="872">
        <v>4.38</v>
      </c>
      <c r="V10" s="63">
        <v>20</v>
      </c>
      <c r="W10" s="418">
        <f t="shared" si="4"/>
        <v>124</v>
      </c>
      <c r="Z10" s="86"/>
      <c r="AB10" s="86"/>
    </row>
    <row r="11" spans="1:28" x14ac:dyDescent="0.25">
      <c r="A11" s="87">
        <v>5</v>
      </c>
      <c r="B11" s="857" t="s">
        <v>88</v>
      </c>
      <c r="C11" s="907">
        <v>7</v>
      </c>
      <c r="D11" s="866">
        <v>4.43</v>
      </c>
      <c r="E11" s="874">
        <v>4.0999999999999996</v>
      </c>
      <c r="F11" s="434">
        <v>20</v>
      </c>
      <c r="G11" s="433">
        <v>1</v>
      </c>
      <c r="H11" s="866">
        <v>4</v>
      </c>
      <c r="I11" s="875">
        <v>4.13</v>
      </c>
      <c r="J11" s="434">
        <v>70</v>
      </c>
      <c r="K11" s="482">
        <v>22</v>
      </c>
      <c r="L11" s="868">
        <v>3.77</v>
      </c>
      <c r="M11" s="869">
        <v>4.03</v>
      </c>
      <c r="N11" s="63">
        <v>79</v>
      </c>
      <c r="O11" s="435">
        <v>2</v>
      </c>
      <c r="P11" s="868">
        <v>3.5</v>
      </c>
      <c r="Q11" s="876">
        <v>3.83</v>
      </c>
      <c r="R11" s="63">
        <v>79</v>
      </c>
      <c r="S11" s="496"/>
      <c r="T11" s="871"/>
      <c r="U11" s="872">
        <v>4.38</v>
      </c>
      <c r="V11" s="63">
        <v>34</v>
      </c>
      <c r="W11" s="418">
        <f t="shared" si="4"/>
        <v>282</v>
      </c>
      <c r="Z11" s="86"/>
      <c r="AB11" s="86"/>
    </row>
    <row r="12" spans="1:28" x14ac:dyDescent="0.25">
      <c r="A12" s="87">
        <v>6</v>
      </c>
      <c r="B12" s="857" t="s">
        <v>85</v>
      </c>
      <c r="C12" s="907">
        <v>5</v>
      </c>
      <c r="D12" s="866">
        <v>4.2</v>
      </c>
      <c r="E12" s="874">
        <v>4.0999999999999996</v>
      </c>
      <c r="F12" s="434">
        <v>42</v>
      </c>
      <c r="G12" s="433">
        <v>9</v>
      </c>
      <c r="H12" s="866">
        <v>4.444</v>
      </c>
      <c r="I12" s="875">
        <v>4.13</v>
      </c>
      <c r="J12" s="434">
        <v>23</v>
      </c>
      <c r="K12" s="482">
        <v>3</v>
      </c>
      <c r="L12" s="868">
        <v>4.33</v>
      </c>
      <c r="M12" s="869">
        <v>4.03</v>
      </c>
      <c r="N12" s="63">
        <v>23</v>
      </c>
      <c r="O12" s="435">
        <v>6</v>
      </c>
      <c r="P12" s="868">
        <v>4.17</v>
      </c>
      <c r="Q12" s="876">
        <v>3.83</v>
      </c>
      <c r="R12" s="63">
        <v>24</v>
      </c>
      <c r="S12" s="496"/>
      <c r="T12" s="871"/>
      <c r="U12" s="872">
        <v>4.38</v>
      </c>
      <c r="V12" s="63">
        <v>34</v>
      </c>
      <c r="W12" s="419">
        <f t="shared" si="4"/>
        <v>146</v>
      </c>
      <c r="Z12" s="86"/>
      <c r="AB12" s="86"/>
    </row>
    <row r="13" spans="1:28" x14ac:dyDescent="0.25">
      <c r="A13" s="428">
        <v>7</v>
      </c>
      <c r="B13" s="857" t="s">
        <v>87</v>
      </c>
      <c r="C13" s="907">
        <v>8</v>
      </c>
      <c r="D13" s="866">
        <v>4</v>
      </c>
      <c r="E13" s="874">
        <v>4.0999999999999996</v>
      </c>
      <c r="F13" s="434">
        <v>62</v>
      </c>
      <c r="G13" s="433">
        <v>9</v>
      </c>
      <c r="H13" s="866">
        <v>4.2220000000000004</v>
      </c>
      <c r="I13" s="875">
        <v>4.13</v>
      </c>
      <c r="J13" s="434">
        <v>38</v>
      </c>
      <c r="K13" s="482">
        <v>6</v>
      </c>
      <c r="L13" s="868">
        <v>4.33</v>
      </c>
      <c r="M13" s="869">
        <v>4.03</v>
      </c>
      <c r="N13" s="63">
        <v>21</v>
      </c>
      <c r="O13" s="435">
        <v>10</v>
      </c>
      <c r="P13" s="868">
        <v>3.9</v>
      </c>
      <c r="Q13" s="876">
        <v>3.83</v>
      </c>
      <c r="R13" s="63">
        <v>46</v>
      </c>
      <c r="S13" s="495">
        <v>3</v>
      </c>
      <c r="T13" s="871">
        <v>4.7</v>
      </c>
      <c r="U13" s="872">
        <v>4.38</v>
      </c>
      <c r="V13" s="63">
        <v>12</v>
      </c>
      <c r="W13" s="418">
        <f t="shared" si="4"/>
        <v>179</v>
      </c>
      <c r="Z13" s="86"/>
      <c r="AB13" s="86"/>
    </row>
    <row r="14" spans="1:28" ht="15.75" thickBot="1" x14ac:dyDescent="0.3">
      <c r="A14" s="428">
        <v>8</v>
      </c>
      <c r="B14" s="827" t="s">
        <v>142</v>
      </c>
      <c r="C14" s="907">
        <v>3</v>
      </c>
      <c r="D14" s="866">
        <v>4.67</v>
      </c>
      <c r="E14" s="874">
        <v>4.0999999999999996</v>
      </c>
      <c r="F14" s="434">
        <v>8</v>
      </c>
      <c r="G14" s="433">
        <v>11</v>
      </c>
      <c r="H14" s="866">
        <v>3.91</v>
      </c>
      <c r="I14" s="875">
        <v>4.13</v>
      </c>
      <c r="J14" s="434">
        <v>77</v>
      </c>
      <c r="K14" s="482">
        <v>9</v>
      </c>
      <c r="L14" s="868">
        <v>4.1100000000000003</v>
      </c>
      <c r="M14" s="869">
        <v>4.03</v>
      </c>
      <c r="N14" s="63">
        <v>40</v>
      </c>
      <c r="O14" s="435">
        <v>10</v>
      </c>
      <c r="P14" s="868">
        <v>4.3</v>
      </c>
      <c r="Q14" s="876">
        <v>3.83</v>
      </c>
      <c r="R14" s="63">
        <v>20</v>
      </c>
      <c r="S14" s="496"/>
      <c r="T14" s="871"/>
      <c r="U14" s="872">
        <v>4.38</v>
      </c>
      <c r="V14" s="63">
        <v>34</v>
      </c>
      <c r="W14" s="423">
        <f t="shared" si="4"/>
        <v>179</v>
      </c>
      <c r="Z14" s="86"/>
      <c r="AB14" s="86"/>
    </row>
    <row r="15" spans="1:28" ht="15.75" thickBot="1" x14ac:dyDescent="0.3">
      <c r="A15" s="399"/>
      <c r="B15" s="401" t="s">
        <v>137</v>
      </c>
      <c r="C15" s="840">
        <f>SUM(C16:C29)</f>
        <v>90</v>
      </c>
      <c r="D15" s="432">
        <f>AVERAGE(D16:D29)</f>
        <v>4.1116666666666664</v>
      </c>
      <c r="E15" s="852">
        <v>4.0999999999999996</v>
      </c>
      <c r="F15" s="841"/>
      <c r="G15" s="429">
        <f>SUM(G16:G29)</f>
        <v>83</v>
      </c>
      <c r="H15" s="432">
        <f>AVERAGE(H16:H29)</f>
        <v>4.0734285714285718</v>
      </c>
      <c r="I15" s="178">
        <f t="shared" si="0"/>
        <v>4.13</v>
      </c>
      <c r="J15" s="402"/>
      <c r="K15" s="411">
        <f>SUM(K16:K29)</f>
        <v>87</v>
      </c>
      <c r="L15" s="403">
        <f>AVERAGE(L16:L29)</f>
        <v>3.6569230769230767</v>
      </c>
      <c r="M15" s="403">
        <f t="shared" si="3"/>
        <v>4.03</v>
      </c>
      <c r="N15" s="412"/>
      <c r="O15" s="430">
        <f>SUM(O16:O29)</f>
        <v>87</v>
      </c>
      <c r="P15" s="404">
        <f>AVERAGE(P16:P29)</f>
        <v>3.6171428571428579</v>
      </c>
      <c r="Q15" s="403">
        <f t="shared" si="1"/>
        <v>3.83</v>
      </c>
      <c r="R15" s="412"/>
      <c r="S15" s="414">
        <f>SUM(S16:S29)</f>
        <v>17</v>
      </c>
      <c r="T15" s="406">
        <f>AVERAGE(T16:T29)</f>
        <v>4.2666666666666666</v>
      </c>
      <c r="U15" s="431">
        <f t="shared" si="2"/>
        <v>4.38</v>
      </c>
      <c r="V15" s="412"/>
      <c r="W15" s="422"/>
      <c r="Z15" s="86"/>
      <c r="AB15" s="86"/>
    </row>
    <row r="16" spans="1:28" x14ac:dyDescent="0.25">
      <c r="A16" s="87">
        <v>1</v>
      </c>
      <c r="B16" s="857" t="s">
        <v>62</v>
      </c>
      <c r="C16" s="907">
        <v>13</v>
      </c>
      <c r="D16" s="866">
        <v>3.85</v>
      </c>
      <c r="E16" s="874">
        <v>4.0999999999999996</v>
      </c>
      <c r="F16" s="434">
        <v>82</v>
      </c>
      <c r="G16" s="433">
        <v>14</v>
      </c>
      <c r="H16" s="866">
        <v>4.1428571428571432</v>
      </c>
      <c r="I16" s="875">
        <v>4.13</v>
      </c>
      <c r="J16" s="434">
        <v>45</v>
      </c>
      <c r="K16" s="483">
        <v>15</v>
      </c>
      <c r="L16" s="868">
        <v>3.73</v>
      </c>
      <c r="M16" s="869">
        <v>4.03</v>
      </c>
      <c r="N16" s="63">
        <v>83</v>
      </c>
      <c r="O16" s="23">
        <v>12</v>
      </c>
      <c r="P16" s="868">
        <v>3.75</v>
      </c>
      <c r="Q16" s="876">
        <v>3.83</v>
      </c>
      <c r="R16" s="63">
        <v>57</v>
      </c>
      <c r="S16" s="495">
        <v>11</v>
      </c>
      <c r="T16" s="871">
        <v>3.8</v>
      </c>
      <c r="U16" s="872">
        <v>4.38</v>
      </c>
      <c r="V16" s="63">
        <v>30</v>
      </c>
      <c r="W16" s="418">
        <f t="shared" ref="W16:W29" si="5">V16+R16+N16+J16+F16</f>
        <v>297</v>
      </c>
      <c r="Y16" s="86"/>
      <c r="Z16" s="86"/>
      <c r="AB16" s="86"/>
    </row>
    <row r="17" spans="1:28" x14ac:dyDescent="0.25">
      <c r="A17" s="87">
        <v>2</v>
      </c>
      <c r="B17" s="827" t="s">
        <v>60</v>
      </c>
      <c r="C17" s="907">
        <v>7</v>
      </c>
      <c r="D17" s="866">
        <v>4.43</v>
      </c>
      <c r="E17" s="874">
        <v>4.0999999999999996</v>
      </c>
      <c r="F17" s="434">
        <v>21</v>
      </c>
      <c r="G17" s="433">
        <v>4</v>
      </c>
      <c r="H17" s="866">
        <v>4.5</v>
      </c>
      <c r="I17" s="875">
        <v>4.13</v>
      </c>
      <c r="J17" s="434">
        <v>20</v>
      </c>
      <c r="K17" s="483">
        <v>4</v>
      </c>
      <c r="L17" s="868">
        <v>3.75</v>
      </c>
      <c r="M17" s="869">
        <v>4.03</v>
      </c>
      <c r="N17" s="63">
        <v>82</v>
      </c>
      <c r="O17" s="23">
        <v>2</v>
      </c>
      <c r="P17" s="868">
        <v>3.5</v>
      </c>
      <c r="Q17" s="876">
        <v>3.83</v>
      </c>
      <c r="R17" s="63">
        <v>80</v>
      </c>
      <c r="S17" s="496"/>
      <c r="T17" s="871"/>
      <c r="U17" s="872">
        <v>4.38</v>
      </c>
      <c r="V17" s="63">
        <v>34</v>
      </c>
      <c r="W17" s="423">
        <f t="shared" si="5"/>
        <v>237</v>
      </c>
      <c r="Y17" s="86"/>
      <c r="Z17" s="86"/>
      <c r="AB17" s="86"/>
    </row>
    <row r="18" spans="1:28" x14ac:dyDescent="0.25">
      <c r="A18" s="87">
        <v>3</v>
      </c>
      <c r="B18" s="857" t="s">
        <v>63</v>
      </c>
      <c r="C18" s="907">
        <v>7</v>
      </c>
      <c r="D18" s="866">
        <v>4</v>
      </c>
      <c r="E18" s="874">
        <v>4.0999999999999996</v>
      </c>
      <c r="F18" s="434">
        <v>63</v>
      </c>
      <c r="G18" s="433">
        <v>10</v>
      </c>
      <c r="H18" s="866">
        <v>4.2</v>
      </c>
      <c r="I18" s="875">
        <v>4.13</v>
      </c>
      <c r="J18" s="434">
        <v>40</v>
      </c>
      <c r="K18" s="483">
        <v>13</v>
      </c>
      <c r="L18" s="868">
        <v>4</v>
      </c>
      <c r="M18" s="869">
        <v>4.03</v>
      </c>
      <c r="N18" s="63">
        <v>52</v>
      </c>
      <c r="O18" s="23">
        <v>6</v>
      </c>
      <c r="P18" s="868">
        <v>3.67</v>
      </c>
      <c r="Q18" s="876">
        <v>3.83</v>
      </c>
      <c r="R18" s="63">
        <v>63</v>
      </c>
      <c r="S18" s="495">
        <v>3</v>
      </c>
      <c r="T18" s="871">
        <v>4.3</v>
      </c>
      <c r="U18" s="872">
        <v>4.38</v>
      </c>
      <c r="V18" s="63">
        <v>21</v>
      </c>
      <c r="W18" s="418">
        <f t="shared" si="5"/>
        <v>239</v>
      </c>
      <c r="Y18" s="86"/>
      <c r="Z18" s="86"/>
      <c r="AB18" s="86"/>
    </row>
    <row r="19" spans="1:28" x14ac:dyDescent="0.25">
      <c r="A19" s="87">
        <v>4</v>
      </c>
      <c r="B19" s="858" t="s">
        <v>64</v>
      </c>
      <c r="C19" s="908">
        <v>12</v>
      </c>
      <c r="D19" s="866">
        <v>4.42</v>
      </c>
      <c r="E19" s="881">
        <v>4.0999999999999996</v>
      </c>
      <c r="F19" s="434">
        <v>23</v>
      </c>
      <c r="G19" s="433">
        <v>17</v>
      </c>
      <c r="H19" s="866">
        <v>4.1760000000000002</v>
      </c>
      <c r="I19" s="882">
        <v>4.13</v>
      </c>
      <c r="J19" s="434">
        <v>42</v>
      </c>
      <c r="K19" s="483">
        <v>7</v>
      </c>
      <c r="L19" s="868">
        <v>3.71</v>
      </c>
      <c r="M19" s="869">
        <v>4.03</v>
      </c>
      <c r="N19" s="63">
        <v>85</v>
      </c>
      <c r="O19" s="23">
        <v>8</v>
      </c>
      <c r="P19" s="868">
        <v>3.88</v>
      </c>
      <c r="Q19" s="876">
        <v>3.83</v>
      </c>
      <c r="R19" s="63">
        <v>49</v>
      </c>
      <c r="S19" s="496"/>
      <c r="T19" s="871"/>
      <c r="U19" s="872">
        <v>4.38</v>
      </c>
      <c r="V19" s="63">
        <v>34</v>
      </c>
      <c r="W19" s="418">
        <f t="shared" si="5"/>
        <v>233</v>
      </c>
      <c r="Y19" s="86"/>
      <c r="Z19" s="86"/>
      <c r="AB19" s="86"/>
    </row>
    <row r="20" spans="1:28" x14ac:dyDescent="0.25">
      <c r="A20" s="87">
        <v>5</v>
      </c>
      <c r="B20" s="859" t="s">
        <v>65</v>
      </c>
      <c r="C20" s="909">
        <v>18</v>
      </c>
      <c r="D20" s="866">
        <v>4.3899999999999997</v>
      </c>
      <c r="E20" s="879">
        <v>4.0999999999999996</v>
      </c>
      <c r="F20" s="434">
        <v>28</v>
      </c>
      <c r="G20" s="433">
        <v>19</v>
      </c>
      <c r="H20" s="866">
        <v>4.6840000000000002</v>
      </c>
      <c r="I20" s="880">
        <v>4.13</v>
      </c>
      <c r="J20" s="434">
        <v>5</v>
      </c>
      <c r="K20" s="483">
        <v>11</v>
      </c>
      <c r="L20" s="868">
        <v>4.55</v>
      </c>
      <c r="M20" s="869">
        <v>4.03</v>
      </c>
      <c r="N20" s="63">
        <v>8</v>
      </c>
      <c r="O20" s="23">
        <v>17</v>
      </c>
      <c r="P20" s="868">
        <v>4.53</v>
      </c>
      <c r="Q20" s="876">
        <v>3.83</v>
      </c>
      <c r="R20" s="63">
        <v>7</v>
      </c>
      <c r="S20" s="496"/>
      <c r="T20" s="871"/>
      <c r="U20" s="872">
        <v>4.38</v>
      </c>
      <c r="V20" s="63">
        <v>34</v>
      </c>
      <c r="W20" s="418">
        <f t="shared" si="5"/>
        <v>82</v>
      </c>
      <c r="Y20" s="86"/>
      <c r="Z20" s="86"/>
      <c r="AB20" s="86"/>
    </row>
    <row r="21" spans="1:28" x14ac:dyDescent="0.25">
      <c r="A21" s="87">
        <v>6</v>
      </c>
      <c r="B21" s="860" t="s">
        <v>106</v>
      </c>
      <c r="C21" s="433">
        <v>2</v>
      </c>
      <c r="D21" s="866">
        <v>4</v>
      </c>
      <c r="E21" s="883">
        <v>4.0999999999999996</v>
      </c>
      <c r="F21" s="434">
        <v>71</v>
      </c>
      <c r="G21" s="441"/>
      <c r="H21" s="880"/>
      <c r="I21" s="880">
        <v>4.13</v>
      </c>
      <c r="J21" s="434">
        <v>108</v>
      </c>
      <c r="K21" s="483">
        <v>1</v>
      </c>
      <c r="L21" s="868">
        <v>3</v>
      </c>
      <c r="M21" s="869">
        <v>4.03</v>
      </c>
      <c r="N21" s="63">
        <v>106</v>
      </c>
      <c r="O21" s="23">
        <v>1</v>
      </c>
      <c r="P21" s="868">
        <v>5</v>
      </c>
      <c r="Q21" s="876">
        <v>3.83</v>
      </c>
      <c r="R21" s="63">
        <v>2</v>
      </c>
      <c r="S21" s="496"/>
      <c r="T21" s="871"/>
      <c r="U21" s="872">
        <v>4.38</v>
      </c>
      <c r="V21" s="63">
        <v>34</v>
      </c>
      <c r="W21" s="418">
        <f t="shared" si="5"/>
        <v>321</v>
      </c>
      <c r="Y21" s="86"/>
      <c r="Z21" s="86"/>
      <c r="AB21" s="86"/>
    </row>
    <row r="22" spans="1:28" x14ac:dyDescent="0.25">
      <c r="A22" s="87">
        <v>7</v>
      </c>
      <c r="B22" s="859" t="s">
        <v>67</v>
      </c>
      <c r="C22" s="433">
        <v>11</v>
      </c>
      <c r="D22" s="866">
        <v>4.45</v>
      </c>
      <c r="E22" s="879">
        <v>4.0999999999999996</v>
      </c>
      <c r="F22" s="434">
        <v>19</v>
      </c>
      <c r="G22" s="433">
        <v>9</v>
      </c>
      <c r="H22" s="866">
        <v>4.3330000000000002</v>
      </c>
      <c r="I22" s="880">
        <v>4.13</v>
      </c>
      <c r="J22" s="434">
        <v>30</v>
      </c>
      <c r="K22" s="483">
        <v>9</v>
      </c>
      <c r="L22" s="868">
        <v>4.1100000000000003</v>
      </c>
      <c r="M22" s="869">
        <v>4.03</v>
      </c>
      <c r="N22" s="63">
        <v>41</v>
      </c>
      <c r="O22" s="23">
        <v>12</v>
      </c>
      <c r="P22" s="868">
        <v>4.08</v>
      </c>
      <c r="Q22" s="876">
        <v>3.83</v>
      </c>
      <c r="R22" s="63">
        <v>29</v>
      </c>
      <c r="S22" s="495">
        <v>3</v>
      </c>
      <c r="T22" s="871">
        <v>4.7</v>
      </c>
      <c r="U22" s="872">
        <v>4.38</v>
      </c>
      <c r="V22" s="63">
        <v>13</v>
      </c>
      <c r="W22" s="418">
        <f t="shared" si="5"/>
        <v>132</v>
      </c>
      <c r="Y22" s="86"/>
      <c r="Z22" s="86"/>
      <c r="AB22" s="86"/>
    </row>
    <row r="23" spans="1:28" x14ac:dyDescent="0.25">
      <c r="A23" s="87">
        <v>8</v>
      </c>
      <c r="B23" s="859" t="s">
        <v>61</v>
      </c>
      <c r="C23" s="433">
        <v>4</v>
      </c>
      <c r="D23" s="866">
        <v>4</v>
      </c>
      <c r="E23" s="879">
        <v>4.0999999999999996</v>
      </c>
      <c r="F23" s="434">
        <v>68</v>
      </c>
      <c r="G23" s="433">
        <v>8</v>
      </c>
      <c r="H23" s="866">
        <v>3.625</v>
      </c>
      <c r="I23" s="880">
        <v>4.13</v>
      </c>
      <c r="J23" s="434">
        <v>93</v>
      </c>
      <c r="K23" s="483">
        <v>3</v>
      </c>
      <c r="L23" s="868">
        <v>4</v>
      </c>
      <c r="M23" s="869">
        <v>4.03</v>
      </c>
      <c r="N23" s="63">
        <v>58</v>
      </c>
      <c r="O23" s="23">
        <v>2</v>
      </c>
      <c r="P23" s="868">
        <v>4.5</v>
      </c>
      <c r="Q23" s="876">
        <v>3.83</v>
      </c>
      <c r="R23" s="63">
        <v>11</v>
      </c>
      <c r="S23" s="496"/>
      <c r="T23" s="871"/>
      <c r="U23" s="872">
        <v>4.38</v>
      </c>
      <c r="V23" s="63">
        <v>34</v>
      </c>
      <c r="W23" s="418">
        <f t="shared" si="5"/>
        <v>264</v>
      </c>
      <c r="Y23" s="86"/>
      <c r="Z23" s="86"/>
      <c r="AB23" s="86"/>
    </row>
    <row r="24" spans="1:28" x14ac:dyDescent="0.25">
      <c r="A24" s="87">
        <v>9</v>
      </c>
      <c r="B24" s="860" t="s">
        <v>58</v>
      </c>
      <c r="C24" s="441">
        <v>4</v>
      </c>
      <c r="D24" s="866">
        <v>3.5</v>
      </c>
      <c r="E24" s="883">
        <v>4.0999999999999996</v>
      </c>
      <c r="F24" s="434">
        <v>97</v>
      </c>
      <c r="G24" s="441"/>
      <c r="H24" s="880"/>
      <c r="I24" s="880">
        <v>4.13</v>
      </c>
      <c r="J24" s="434">
        <v>108</v>
      </c>
      <c r="K24" s="483"/>
      <c r="L24" s="868"/>
      <c r="M24" s="869">
        <v>4.03</v>
      </c>
      <c r="N24" s="63">
        <v>112</v>
      </c>
      <c r="O24" s="23">
        <v>3</v>
      </c>
      <c r="P24" s="868">
        <v>3.33</v>
      </c>
      <c r="Q24" s="876">
        <v>3.83</v>
      </c>
      <c r="R24" s="63">
        <v>88</v>
      </c>
      <c r="S24" s="496"/>
      <c r="T24" s="871"/>
      <c r="U24" s="872">
        <v>4.38</v>
      </c>
      <c r="V24" s="63">
        <v>34</v>
      </c>
      <c r="W24" s="418">
        <f t="shared" si="5"/>
        <v>439</v>
      </c>
      <c r="Y24" s="86"/>
      <c r="Z24" s="86"/>
      <c r="AB24" s="86"/>
    </row>
    <row r="25" spans="1:28" x14ac:dyDescent="0.25">
      <c r="A25" s="87">
        <v>10</v>
      </c>
      <c r="B25" s="859" t="s">
        <v>59</v>
      </c>
      <c r="C25" s="433">
        <v>2</v>
      </c>
      <c r="D25" s="866">
        <v>4.5</v>
      </c>
      <c r="E25" s="879">
        <v>4.0999999999999996</v>
      </c>
      <c r="F25" s="434">
        <v>18</v>
      </c>
      <c r="G25" s="433">
        <v>1</v>
      </c>
      <c r="H25" s="866">
        <v>3</v>
      </c>
      <c r="I25" s="880">
        <v>4.13</v>
      </c>
      <c r="J25" s="434">
        <v>103</v>
      </c>
      <c r="K25" s="483">
        <v>3</v>
      </c>
      <c r="L25" s="868">
        <v>3.33</v>
      </c>
      <c r="M25" s="869">
        <v>4.03</v>
      </c>
      <c r="N25" s="63">
        <v>95</v>
      </c>
      <c r="O25" s="23">
        <v>3</v>
      </c>
      <c r="P25" s="868">
        <v>3.67</v>
      </c>
      <c r="Q25" s="876">
        <v>3.83</v>
      </c>
      <c r="R25" s="63">
        <v>64</v>
      </c>
      <c r="S25" s="496"/>
      <c r="T25" s="871"/>
      <c r="U25" s="872">
        <v>4.38</v>
      </c>
      <c r="V25" s="63">
        <v>34</v>
      </c>
      <c r="W25" s="418">
        <f t="shared" si="5"/>
        <v>314</v>
      </c>
      <c r="Y25" s="86"/>
      <c r="Z25" s="86"/>
      <c r="AB25" s="86"/>
    </row>
    <row r="26" spans="1:28" x14ac:dyDescent="0.25">
      <c r="A26" s="87">
        <v>11</v>
      </c>
      <c r="B26" s="860" t="s">
        <v>56</v>
      </c>
      <c r="C26" s="441"/>
      <c r="D26" s="880"/>
      <c r="E26" s="883">
        <v>4.0999999999999996</v>
      </c>
      <c r="F26" s="434">
        <v>110</v>
      </c>
      <c r="G26" s="441"/>
      <c r="H26" s="880"/>
      <c r="I26" s="880">
        <v>4.13</v>
      </c>
      <c r="J26" s="434">
        <v>108</v>
      </c>
      <c r="K26" s="483">
        <v>3</v>
      </c>
      <c r="L26" s="868">
        <v>4.33</v>
      </c>
      <c r="M26" s="869">
        <v>4.03</v>
      </c>
      <c r="N26" s="63">
        <v>24</v>
      </c>
      <c r="O26" s="23">
        <v>5</v>
      </c>
      <c r="P26" s="868">
        <v>2.2000000000000002</v>
      </c>
      <c r="Q26" s="876">
        <v>3.83</v>
      </c>
      <c r="R26" s="63">
        <v>112</v>
      </c>
      <c r="S26" s="496"/>
      <c r="T26" s="871"/>
      <c r="U26" s="872">
        <v>4.38</v>
      </c>
      <c r="V26" s="63">
        <v>34</v>
      </c>
      <c r="W26" s="418">
        <f t="shared" si="5"/>
        <v>388</v>
      </c>
      <c r="Y26" s="86"/>
      <c r="Z26" s="86"/>
      <c r="AB26" s="86"/>
    </row>
    <row r="27" spans="1:28" x14ac:dyDescent="0.25">
      <c r="A27" s="87">
        <v>12</v>
      </c>
      <c r="B27" s="861" t="s">
        <v>57</v>
      </c>
      <c r="C27" s="433">
        <v>5</v>
      </c>
      <c r="D27" s="866">
        <v>4</v>
      </c>
      <c r="E27" s="884">
        <v>4.0999999999999996</v>
      </c>
      <c r="F27" s="434">
        <v>67</v>
      </c>
      <c r="G27" s="442"/>
      <c r="H27" s="885"/>
      <c r="I27" s="885">
        <v>4.13</v>
      </c>
      <c r="J27" s="434">
        <v>108</v>
      </c>
      <c r="K27" s="483">
        <v>5</v>
      </c>
      <c r="L27" s="868">
        <v>3</v>
      </c>
      <c r="M27" s="869">
        <v>4.03</v>
      </c>
      <c r="N27" s="63">
        <v>103</v>
      </c>
      <c r="O27" s="23">
        <v>3</v>
      </c>
      <c r="P27" s="868">
        <v>2.33</v>
      </c>
      <c r="Q27" s="876">
        <v>3.83</v>
      </c>
      <c r="R27" s="63">
        <v>110</v>
      </c>
      <c r="S27" s="496"/>
      <c r="T27" s="871"/>
      <c r="U27" s="872">
        <v>4.38</v>
      </c>
      <c r="V27" s="63">
        <v>34</v>
      </c>
      <c r="W27" s="418">
        <f t="shared" si="5"/>
        <v>422</v>
      </c>
      <c r="Y27" s="86"/>
      <c r="Z27" s="86"/>
      <c r="AB27" s="86"/>
    </row>
    <row r="28" spans="1:28" x14ac:dyDescent="0.25">
      <c r="A28" s="87">
        <v>13</v>
      </c>
      <c r="B28" s="847" t="s">
        <v>75</v>
      </c>
      <c r="C28" s="433">
        <v>5</v>
      </c>
      <c r="D28" s="866">
        <v>3.8</v>
      </c>
      <c r="E28" s="883">
        <v>4.0999999999999996</v>
      </c>
      <c r="F28" s="434">
        <v>86</v>
      </c>
      <c r="G28" s="441"/>
      <c r="H28" s="880"/>
      <c r="I28" s="880">
        <v>4.13</v>
      </c>
      <c r="J28" s="434">
        <v>108</v>
      </c>
      <c r="K28" s="483">
        <v>6</v>
      </c>
      <c r="L28" s="868">
        <v>3.17</v>
      </c>
      <c r="M28" s="869">
        <v>4.03</v>
      </c>
      <c r="N28" s="63">
        <v>100</v>
      </c>
      <c r="O28" s="23">
        <v>10</v>
      </c>
      <c r="P28" s="868">
        <v>3.2</v>
      </c>
      <c r="Q28" s="876">
        <v>3.83</v>
      </c>
      <c r="R28" s="63">
        <v>91</v>
      </c>
      <c r="S28" s="496"/>
      <c r="T28" s="871"/>
      <c r="U28" s="872">
        <v>4.38</v>
      </c>
      <c r="V28" s="63">
        <v>34</v>
      </c>
      <c r="W28" s="423">
        <f t="shared" si="5"/>
        <v>419</v>
      </c>
      <c r="Y28" s="86"/>
      <c r="Z28" s="86"/>
      <c r="AB28" s="86"/>
    </row>
    <row r="29" spans="1:28" ht="15.75" thickBot="1" x14ac:dyDescent="0.3">
      <c r="A29" s="87">
        <v>14</v>
      </c>
      <c r="B29" s="859" t="s">
        <v>54</v>
      </c>
      <c r="C29" s="909"/>
      <c r="D29" s="878"/>
      <c r="E29" s="879">
        <v>4.0999999999999996</v>
      </c>
      <c r="F29" s="434">
        <v>110</v>
      </c>
      <c r="G29" s="433">
        <v>1</v>
      </c>
      <c r="H29" s="866">
        <v>4</v>
      </c>
      <c r="I29" s="880">
        <v>4.13</v>
      </c>
      <c r="J29" s="434">
        <v>71</v>
      </c>
      <c r="K29" s="483">
        <v>7</v>
      </c>
      <c r="L29" s="868">
        <v>2.86</v>
      </c>
      <c r="M29" s="869">
        <v>4.03</v>
      </c>
      <c r="N29" s="63">
        <v>110</v>
      </c>
      <c r="O29" s="23">
        <v>3</v>
      </c>
      <c r="P29" s="868">
        <v>3</v>
      </c>
      <c r="Q29" s="876">
        <v>3.83</v>
      </c>
      <c r="R29" s="63">
        <v>105</v>
      </c>
      <c r="S29" s="496"/>
      <c r="T29" s="871"/>
      <c r="U29" s="872">
        <v>4.38</v>
      </c>
      <c r="V29" s="63">
        <v>34</v>
      </c>
      <c r="W29" s="419">
        <f t="shared" si="5"/>
        <v>430</v>
      </c>
      <c r="Y29" s="86"/>
      <c r="Z29" s="86"/>
      <c r="AB29" s="86"/>
    </row>
    <row r="30" spans="1:28" ht="15.75" thickBot="1" x14ac:dyDescent="0.3">
      <c r="A30" s="399"/>
      <c r="B30" s="448" t="s">
        <v>138</v>
      </c>
      <c r="C30" s="842">
        <f>SUM(C31:C49)</f>
        <v>167</v>
      </c>
      <c r="D30" s="112">
        <f>AVERAGE(D31:D49)</f>
        <v>3.8699999999999992</v>
      </c>
      <c r="E30" s="851">
        <v>4.0999999999999996</v>
      </c>
      <c r="F30" s="843"/>
      <c r="G30" s="449">
        <f>SUM(G31:G49)</f>
        <v>150</v>
      </c>
      <c r="H30" s="457">
        <f>AVERAGE(H31:H49)</f>
        <v>3.892105263157895</v>
      </c>
      <c r="I30" s="112">
        <f t="shared" si="0"/>
        <v>4.13</v>
      </c>
      <c r="J30" s="450"/>
      <c r="K30" s="451">
        <f>SUM(K31:K49)</f>
        <v>145</v>
      </c>
      <c r="L30" s="403">
        <f>AVERAGE(L31:L49)</f>
        <v>3.8852941176470588</v>
      </c>
      <c r="M30" s="403">
        <f t="shared" si="3"/>
        <v>4.03</v>
      </c>
      <c r="N30" s="412"/>
      <c r="O30" s="106">
        <f>SUM(O31:O49)</f>
        <v>129</v>
      </c>
      <c r="P30" s="404">
        <f>AVERAGE(P31:P49)</f>
        <v>3.8233333333333328</v>
      </c>
      <c r="Q30" s="403">
        <f t="shared" si="1"/>
        <v>3.83</v>
      </c>
      <c r="R30" s="412"/>
      <c r="S30" s="452">
        <f>SUM(S31:S49)</f>
        <v>16</v>
      </c>
      <c r="T30" s="406">
        <f>AVERAGE(T31:T49)</f>
        <v>4.4000000000000004</v>
      </c>
      <c r="U30" s="431">
        <f t="shared" si="2"/>
        <v>4.38</v>
      </c>
      <c r="V30" s="412"/>
      <c r="W30" s="422"/>
      <c r="Y30" s="86"/>
      <c r="Z30" s="86"/>
      <c r="AB30" s="86"/>
    </row>
    <row r="31" spans="1:28" x14ac:dyDescent="0.25">
      <c r="A31" s="509">
        <v>1</v>
      </c>
      <c r="B31" s="242" t="s">
        <v>89</v>
      </c>
      <c r="C31" s="433">
        <v>18</v>
      </c>
      <c r="D31" s="866">
        <v>4.5</v>
      </c>
      <c r="E31" s="874">
        <v>4.0999999999999996</v>
      </c>
      <c r="F31" s="434">
        <v>15</v>
      </c>
      <c r="G31" s="433">
        <v>19</v>
      </c>
      <c r="H31" s="866">
        <v>4.5780000000000003</v>
      </c>
      <c r="I31" s="875">
        <v>4.13</v>
      </c>
      <c r="J31" s="434">
        <v>14</v>
      </c>
      <c r="K31" s="482">
        <v>28</v>
      </c>
      <c r="L31" s="868">
        <v>4.32</v>
      </c>
      <c r="M31" s="869">
        <v>4.03</v>
      </c>
      <c r="N31" s="63">
        <v>26</v>
      </c>
      <c r="O31" s="435">
        <v>26</v>
      </c>
      <c r="P31" s="868">
        <v>4.04</v>
      </c>
      <c r="Q31" s="876">
        <v>3.83</v>
      </c>
      <c r="R31" s="63">
        <v>32</v>
      </c>
      <c r="S31" s="495">
        <v>7</v>
      </c>
      <c r="T31" s="871">
        <v>4.9000000000000004</v>
      </c>
      <c r="U31" s="872">
        <v>4.38</v>
      </c>
      <c r="V31" s="63">
        <v>9</v>
      </c>
      <c r="W31" s="417">
        <f t="shared" ref="W31:W79" si="6">V31+R31+N31+J31+F31</f>
        <v>96</v>
      </c>
      <c r="Y31" s="86"/>
      <c r="Z31" s="86"/>
      <c r="AB31" s="86"/>
    </row>
    <row r="32" spans="1:28" x14ac:dyDescent="0.25">
      <c r="A32" s="91">
        <v>2</v>
      </c>
      <c r="B32" s="508" t="s">
        <v>146</v>
      </c>
      <c r="C32" s="433">
        <v>30</v>
      </c>
      <c r="D32" s="866">
        <v>3.97</v>
      </c>
      <c r="E32" s="886">
        <v>4.0999999999999996</v>
      </c>
      <c r="F32" s="434">
        <v>75</v>
      </c>
      <c r="G32" s="433">
        <v>19</v>
      </c>
      <c r="H32" s="866">
        <v>4.2629999999999999</v>
      </c>
      <c r="I32" s="887">
        <v>4.13</v>
      </c>
      <c r="J32" s="434">
        <v>34</v>
      </c>
      <c r="K32" s="482">
        <v>13</v>
      </c>
      <c r="L32" s="868">
        <v>3.92</v>
      </c>
      <c r="M32" s="869">
        <v>4.03</v>
      </c>
      <c r="N32" s="63">
        <v>66</v>
      </c>
      <c r="O32" s="490">
        <v>16</v>
      </c>
      <c r="P32" s="870">
        <v>4.0599999999999996</v>
      </c>
      <c r="Q32" s="876">
        <v>3.83</v>
      </c>
      <c r="R32" s="63">
        <v>31</v>
      </c>
      <c r="S32" s="495">
        <v>2</v>
      </c>
      <c r="T32" s="871">
        <v>5</v>
      </c>
      <c r="U32" s="872">
        <v>4.38</v>
      </c>
      <c r="V32" s="63">
        <v>3</v>
      </c>
      <c r="W32" s="419">
        <f t="shared" si="6"/>
        <v>209</v>
      </c>
      <c r="Y32" s="86"/>
      <c r="Z32" s="86"/>
      <c r="AB32" s="86"/>
    </row>
    <row r="33" spans="1:28" x14ac:dyDescent="0.25">
      <c r="A33" s="87">
        <v>3</v>
      </c>
      <c r="B33" s="857" t="s">
        <v>81</v>
      </c>
      <c r="C33" s="433">
        <v>7</v>
      </c>
      <c r="D33" s="866">
        <v>4.29</v>
      </c>
      <c r="E33" s="874">
        <v>4.0999999999999996</v>
      </c>
      <c r="F33" s="434">
        <v>38</v>
      </c>
      <c r="G33" s="433">
        <v>19</v>
      </c>
      <c r="H33" s="866">
        <v>4.0519999999999996</v>
      </c>
      <c r="I33" s="875">
        <v>4.13</v>
      </c>
      <c r="J33" s="434">
        <v>57</v>
      </c>
      <c r="K33" s="482">
        <v>8</v>
      </c>
      <c r="L33" s="868">
        <v>4.38</v>
      </c>
      <c r="M33" s="869">
        <v>4.03</v>
      </c>
      <c r="N33" s="63">
        <v>19</v>
      </c>
      <c r="O33" s="490">
        <v>6</v>
      </c>
      <c r="P33" s="870">
        <v>3.83</v>
      </c>
      <c r="Q33" s="876">
        <v>3.83</v>
      </c>
      <c r="R33" s="63">
        <v>51</v>
      </c>
      <c r="S33" s="495"/>
      <c r="T33" s="871"/>
      <c r="U33" s="872">
        <v>4.38</v>
      </c>
      <c r="V33" s="63">
        <v>34</v>
      </c>
      <c r="W33" s="418">
        <f t="shared" si="6"/>
        <v>199</v>
      </c>
      <c r="Y33" s="86"/>
      <c r="Z33" s="86"/>
      <c r="AB33" s="86"/>
    </row>
    <row r="34" spans="1:28" x14ac:dyDescent="0.25">
      <c r="A34" s="87">
        <v>4</v>
      </c>
      <c r="B34" s="857" t="s">
        <v>80</v>
      </c>
      <c r="C34" s="433">
        <v>7</v>
      </c>
      <c r="D34" s="866">
        <v>4.43</v>
      </c>
      <c r="E34" s="874">
        <v>4.0999999999999996</v>
      </c>
      <c r="F34" s="434">
        <v>22</v>
      </c>
      <c r="G34" s="433">
        <v>8</v>
      </c>
      <c r="H34" s="866">
        <v>4.375</v>
      </c>
      <c r="I34" s="875">
        <v>4.13</v>
      </c>
      <c r="J34" s="434">
        <v>27</v>
      </c>
      <c r="K34" s="482">
        <v>14</v>
      </c>
      <c r="L34" s="868">
        <v>4</v>
      </c>
      <c r="M34" s="869">
        <v>4.03</v>
      </c>
      <c r="N34" s="63">
        <v>51</v>
      </c>
      <c r="O34" s="435">
        <v>19</v>
      </c>
      <c r="P34" s="868">
        <v>4.37</v>
      </c>
      <c r="Q34" s="876">
        <v>3.83</v>
      </c>
      <c r="R34" s="63">
        <v>16</v>
      </c>
      <c r="S34" s="495">
        <v>5</v>
      </c>
      <c r="T34" s="871">
        <v>4.2</v>
      </c>
      <c r="U34" s="872">
        <v>4.38</v>
      </c>
      <c r="V34" s="63">
        <v>22</v>
      </c>
      <c r="W34" s="418">
        <f t="shared" si="6"/>
        <v>138</v>
      </c>
      <c r="Y34" s="86"/>
      <c r="Z34" s="86"/>
      <c r="AB34" s="86"/>
    </row>
    <row r="35" spans="1:28" x14ac:dyDescent="0.25">
      <c r="A35" s="87">
        <v>5</v>
      </c>
      <c r="B35" s="857" t="s">
        <v>79</v>
      </c>
      <c r="C35" s="433">
        <v>22</v>
      </c>
      <c r="D35" s="866">
        <v>4.09</v>
      </c>
      <c r="E35" s="874">
        <v>4.0999999999999996</v>
      </c>
      <c r="F35" s="434">
        <v>54</v>
      </c>
      <c r="G35" s="433">
        <v>21</v>
      </c>
      <c r="H35" s="866">
        <v>4.0949999999999998</v>
      </c>
      <c r="I35" s="875">
        <v>4.13</v>
      </c>
      <c r="J35" s="434">
        <v>50</v>
      </c>
      <c r="K35" s="482">
        <v>16</v>
      </c>
      <c r="L35" s="868">
        <v>4</v>
      </c>
      <c r="M35" s="869">
        <v>4.03</v>
      </c>
      <c r="N35" s="63">
        <v>50</v>
      </c>
      <c r="O35" s="490">
        <v>9</v>
      </c>
      <c r="P35" s="870">
        <v>4.22</v>
      </c>
      <c r="Q35" s="876">
        <v>3.83</v>
      </c>
      <c r="R35" s="63">
        <v>23</v>
      </c>
      <c r="S35" s="495"/>
      <c r="T35" s="871"/>
      <c r="U35" s="872">
        <v>4.38</v>
      </c>
      <c r="V35" s="63">
        <v>34</v>
      </c>
      <c r="W35" s="418">
        <f t="shared" si="6"/>
        <v>211</v>
      </c>
      <c r="Y35" s="86"/>
      <c r="Z35" s="86"/>
      <c r="AB35" s="86"/>
    </row>
    <row r="36" spans="1:28" x14ac:dyDescent="0.25">
      <c r="A36" s="87">
        <v>6</v>
      </c>
      <c r="B36" s="857" t="s">
        <v>50</v>
      </c>
      <c r="C36" s="433">
        <v>4</v>
      </c>
      <c r="D36" s="866">
        <v>3.25</v>
      </c>
      <c r="E36" s="874">
        <v>4.0999999999999996</v>
      </c>
      <c r="F36" s="434">
        <v>103</v>
      </c>
      <c r="G36" s="433">
        <v>3</v>
      </c>
      <c r="H36" s="866">
        <v>4</v>
      </c>
      <c r="I36" s="875">
        <v>4.13</v>
      </c>
      <c r="J36" s="434">
        <v>64</v>
      </c>
      <c r="K36" s="482">
        <v>7</v>
      </c>
      <c r="L36" s="868">
        <v>3.86</v>
      </c>
      <c r="M36" s="869">
        <v>4.03</v>
      </c>
      <c r="N36" s="63">
        <v>70</v>
      </c>
      <c r="O36" s="435">
        <v>4</v>
      </c>
      <c r="P36" s="868">
        <v>3.25</v>
      </c>
      <c r="Q36" s="876">
        <v>3.83</v>
      </c>
      <c r="R36" s="63">
        <v>89</v>
      </c>
      <c r="S36" s="495"/>
      <c r="T36" s="871"/>
      <c r="U36" s="872">
        <v>4.38</v>
      </c>
      <c r="V36" s="63">
        <v>34</v>
      </c>
      <c r="W36" s="418">
        <f t="shared" si="6"/>
        <v>360</v>
      </c>
      <c r="Y36" s="86"/>
      <c r="Z36" s="86"/>
      <c r="AB36" s="86"/>
    </row>
    <row r="37" spans="1:28" x14ac:dyDescent="0.25">
      <c r="A37" s="87">
        <v>7</v>
      </c>
      <c r="B37" s="857" t="s">
        <v>48</v>
      </c>
      <c r="C37" s="433">
        <v>6</v>
      </c>
      <c r="D37" s="866">
        <v>4</v>
      </c>
      <c r="E37" s="874">
        <v>4.0999999999999996</v>
      </c>
      <c r="F37" s="434">
        <v>65</v>
      </c>
      <c r="G37" s="433">
        <v>2</v>
      </c>
      <c r="H37" s="866">
        <v>3.5</v>
      </c>
      <c r="I37" s="875">
        <v>4.13</v>
      </c>
      <c r="J37" s="434">
        <v>94</v>
      </c>
      <c r="K37" s="482"/>
      <c r="L37" s="868"/>
      <c r="M37" s="869">
        <v>4.03</v>
      </c>
      <c r="N37" s="63">
        <v>112</v>
      </c>
      <c r="O37" s="435">
        <v>1</v>
      </c>
      <c r="P37" s="868">
        <v>4</v>
      </c>
      <c r="Q37" s="876">
        <v>3.83</v>
      </c>
      <c r="R37" s="63">
        <v>39</v>
      </c>
      <c r="S37" s="495"/>
      <c r="T37" s="871"/>
      <c r="U37" s="872">
        <v>4.38</v>
      </c>
      <c r="V37" s="63">
        <v>34</v>
      </c>
      <c r="W37" s="418">
        <f t="shared" si="6"/>
        <v>344</v>
      </c>
      <c r="Y37" s="86"/>
      <c r="Z37" s="86"/>
      <c r="AB37" s="86"/>
    </row>
    <row r="38" spans="1:28" x14ac:dyDescent="0.25">
      <c r="A38" s="87">
        <v>8</v>
      </c>
      <c r="B38" s="857" t="s">
        <v>133</v>
      </c>
      <c r="C38" s="907"/>
      <c r="D38" s="873"/>
      <c r="E38" s="874">
        <v>4.0999999999999996</v>
      </c>
      <c r="F38" s="434">
        <v>110</v>
      </c>
      <c r="G38" s="433">
        <v>1</v>
      </c>
      <c r="H38" s="866">
        <v>3</v>
      </c>
      <c r="I38" s="875">
        <v>4.13</v>
      </c>
      <c r="J38" s="434">
        <v>104</v>
      </c>
      <c r="K38" s="482"/>
      <c r="L38" s="868"/>
      <c r="M38" s="869">
        <v>4.03</v>
      </c>
      <c r="N38" s="63">
        <v>112</v>
      </c>
      <c r="O38" s="435"/>
      <c r="P38" s="868"/>
      <c r="Q38" s="876">
        <v>3.83</v>
      </c>
      <c r="R38" s="63">
        <v>115</v>
      </c>
      <c r="S38" s="495"/>
      <c r="T38" s="871"/>
      <c r="U38" s="872">
        <v>4.38</v>
      </c>
      <c r="V38" s="63">
        <v>34</v>
      </c>
      <c r="W38" s="418">
        <f t="shared" si="6"/>
        <v>475</v>
      </c>
      <c r="Y38" s="86"/>
      <c r="Z38" s="86"/>
      <c r="AB38" s="86"/>
    </row>
    <row r="39" spans="1:28" ht="15" customHeight="1" x14ac:dyDescent="0.25">
      <c r="A39" s="87">
        <v>9</v>
      </c>
      <c r="B39" s="857" t="s">
        <v>49</v>
      </c>
      <c r="C39" s="433">
        <v>17</v>
      </c>
      <c r="D39" s="866">
        <v>3.47</v>
      </c>
      <c r="E39" s="874">
        <v>4.0999999999999996</v>
      </c>
      <c r="F39" s="434">
        <v>100</v>
      </c>
      <c r="G39" s="433">
        <v>13</v>
      </c>
      <c r="H39" s="866">
        <v>3.7690000000000001</v>
      </c>
      <c r="I39" s="875">
        <v>4.13</v>
      </c>
      <c r="J39" s="434">
        <v>86</v>
      </c>
      <c r="K39" s="482">
        <v>8</v>
      </c>
      <c r="L39" s="868">
        <v>3.5</v>
      </c>
      <c r="M39" s="869">
        <v>4.03</v>
      </c>
      <c r="N39" s="63">
        <v>90</v>
      </c>
      <c r="O39" s="490">
        <v>11</v>
      </c>
      <c r="P39" s="870">
        <v>3.18</v>
      </c>
      <c r="Q39" s="876">
        <v>3.83</v>
      </c>
      <c r="R39" s="63">
        <v>93</v>
      </c>
      <c r="S39" s="495"/>
      <c r="T39" s="871"/>
      <c r="U39" s="872">
        <v>4.38</v>
      </c>
      <c r="V39" s="63">
        <v>34</v>
      </c>
      <c r="W39" s="418">
        <f t="shared" si="6"/>
        <v>403</v>
      </c>
      <c r="Y39" s="86"/>
      <c r="Z39" s="86"/>
      <c r="AB39" s="86"/>
    </row>
    <row r="40" spans="1:28" x14ac:dyDescent="0.25">
      <c r="A40" s="87">
        <v>10</v>
      </c>
      <c r="B40" s="857" t="s">
        <v>45</v>
      </c>
      <c r="C40" s="433">
        <v>3</v>
      </c>
      <c r="D40" s="866">
        <v>4.33</v>
      </c>
      <c r="E40" s="874">
        <v>4.0999999999999996</v>
      </c>
      <c r="F40" s="434">
        <v>34</v>
      </c>
      <c r="G40" s="433">
        <v>1</v>
      </c>
      <c r="H40" s="866">
        <v>3</v>
      </c>
      <c r="I40" s="875">
        <v>4.13</v>
      </c>
      <c r="J40" s="434">
        <v>105</v>
      </c>
      <c r="K40" s="482">
        <v>4</v>
      </c>
      <c r="L40" s="868">
        <v>3.5</v>
      </c>
      <c r="M40" s="869">
        <v>4.03</v>
      </c>
      <c r="N40" s="63">
        <v>91</v>
      </c>
      <c r="O40" s="490">
        <v>4</v>
      </c>
      <c r="P40" s="870">
        <v>3.5</v>
      </c>
      <c r="Q40" s="876">
        <v>3.83</v>
      </c>
      <c r="R40" s="63">
        <v>77</v>
      </c>
      <c r="S40" s="495"/>
      <c r="T40" s="871"/>
      <c r="U40" s="872">
        <v>4.38</v>
      </c>
      <c r="V40" s="63">
        <v>34</v>
      </c>
      <c r="W40" s="418">
        <f t="shared" si="6"/>
        <v>341</v>
      </c>
      <c r="Y40" s="86"/>
      <c r="Z40" s="86"/>
      <c r="AB40" s="86"/>
    </row>
    <row r="41" spans="1:28" x14ac:dyDescent="0.25">
      <c r="A41" s="87">
        <v>11</v>
      </c>
      <c r="B41" s="857" t="s">
        <v>47</v>
      </c>
      <c r="C41" s="433">
        <v>11</v>
      </c>
      <c r="D41" s="866">
        <v>3.91</v>
      </c>
      <c r="E41" s="874">
        <v>4.0999999999999996</v>
      </c>
      <c r="F41" s="434">
        <v>78</v>
      </c>
      <c r="G41" s="433">
        <v>2</v>
      </c>
      <c r="H41" s="866">
        <v>4</v>
      </c>
      <c r="I41" s="875">
        <v>4.13</v>
      </c>
      <c r="J41" s="434">
        <v>67</v>
      </c>
      <c r="K41" s="482">
        <v>2</v>
      </c>
      <c r="L41" s="868">
        <v>4</v>
      </c>
      <c r="M41" s="869">
        <v>4.03</v>
      </c>
      <c r="N41" s="63">
        <v>59</v>
      </c>
      <c r="O41" s="490">
        <v>4</v>
      </c>
      <c r="P41" s="870">
        <v>4</v>
      </c>
      <c r="Q41" s="876">
        <v>3.83</v>
      </c>
      <c r="R41" s="63">
        <v>36</v>
      </c>
      <c r="S41" s="495"/>
      <c r="T41" s="871"/>
      <c r="U41" s="872">
        <v>4.38</v>
      </c>
      <c r="V41" s="63">
        <v>34</v>
      </c>
      <c r="W41" s="418">
        <f t="shared" si="6"/>
        <v>274</v>
      </c>
      <c r="Y41" s="86"/>
      <c r="Z41" s="86"/>
      <c r="AB41" s="86"/>
    </row>
    <row r="42" spans="1:28" x14ac:dyDescent="0.25">
      <c r="A42" s="87">
        <v>12</v>
      </c>
      <c r="B42" s="857" t="s">
        <v>52</v>
      </c>
      <c r="C42" s="433">
        <v>1</v>
      </c>
      <c r="D42" s="866">
        <v>3</v>
      </c>
      <c r="E42" s="874">
        <v>4.0999999999999996</v>
      </c>
      <c r="F42" s="434">
        <v>106</v>
      </c>
      <c r="G42" s="433">
        <v>9</v>
      </c>
      <c r="H42" s="866">
        <v>3.6659999999999999</v>
      </c>
      <c r="I42" s="875">
        <v>4.13</v>
      </c>
      <c r="J42" s="434">
        <v>91</v>
      </c>
      <c r="K42" s="482">
        <v>1</v>
      </c>
      <c r="L42" s="868">
        <v>2</v>
      </c>
      <c r="M42" s="869">
        <v>4.03</v>
      </c>
      <c r="N42" s="63">
        <v>111</v>
      </c>
      <c r="O42" s="490">
        <v>7</v>
      </c>
      <c r="P42" s="870">
        <v>3</v>
      </c>
      <c r="Q42" s="876">
        <v>3.83</v>
      </c>
      <c r="R42" s="63">
        <v>101</v>
      </c>
      <c r="S42" s="495"/>
      <c r="T42" s="871"/>
      <c r="U42" s="872">
        <v>4.38</v>
      </c>
      <c r="V42" s="63">
        <v>34</v>
      </c>
      <c r="W42" s="418">
        <f t="shared" si="6"/>
        <v>443</v>
      </c>
      <c r="Y42" s="86"/>
      <c r="Z42" s="86"/>
      <c r="AB42" s="86"/>
    </row>
    <row r="43" spans="1:28" x14ac:dyDescent="0.25">
      <c r="A43" s="87">
        <v>13</v>
      </c>
      <c r="B43" s="857" t="s">
        <v>53</v>
      </c>
      <c r="C43" s="433">
        <v>5</v>
      </c>
      <c r="D43" s="866">
        <v>4.2</v>
      </c>
      <c r="E43" s="874">
        <v>4.0999999999999996</v>
      </c>
      <c r="F43" s="434">
        <v>43</v>
      </c>
      <c r="G43" s="433">
        <v>3</v>
      </c>
      <c r="H43" s="866">
        <v>4.6660000000000004</v>
      </c>
      <c r="I43" s="875">
        <v>4.13</v>
      </c>
      <c r="J43" s="434">
        <v>7</v>
      </c>
      <c r="K43" s="482">
        <v>10</v>
      </c>
      <c r="L43" s="868">
        <v>4.5</v>
      </c>
      <c r="M43" s="869">
        <v>4.03</v>
      </c>
      <c r="N43" s="63">
        <v>10</v>
      </c>
      <c r="O43" s="490">
        <v>5</v>
      </c>
      <c r="P43" s="870">
        <v>3.8</v>
      </c>
      <c r="Q43" s="876">
        <v>3.83</v>
      </c>
      <c r="R43" s="63">
        <v>54</v>
      </c>
      <c r="S43" s="495"/>
      <c r="T43" s="871"/>
      <c r="U43" s="872">
        <v>4.38</v>
      </c>
      <c r="V43" s="63">
        <v>34</v>
      </c>
      <c r="W43" s="418">
        <f t="shared" si="6"/>
        <v>148</v>
      </c>
      <c r="Y43" s="86"/>
      <c r="Z43" s="86"/>
      <c r="AB43" s="86"/>
    </row>
    <row r="44" spans="1:28" x14ac:dyDescent="0.25">
      <c r="A44" s="87">
        <v>14</v>
      </c>
      <c r="B44" s="857" t="s">
        <v>77</v>
      </c>
      <c r="C44" s="433">
        <v>4</v>
      </c>
      <c r="D44" s="866">
        <v>3.25</v>
      </c>
      <c r="E44" s="874">
        <v>4.0999999999999996</v>
      </c>
      <c r="F44" s="434">
        <v>104</v>
      </c>
      <c r="G44" s="433">
        <v>2</v>
      </c>
      <c r="H44" s="866">
        <v>4</v>
      </c>
      <c r="I44" s="875">
        <v>4.13</v>
      </c>
      <c r="J44" s="434">
        <v>68</v>
      </c>
      <c r="K44" s="482">
        <v>5</v>
      </c>
      <c r="L44" s="868">
        <v>3.8</v>
      </c>
      <c r="M44" s="869">
        <v>4.03</v>
      </c>
      <c r="N44" s="63">
        <v>74</v>
      </c>
      <c r="O44" s="490">
        <v>2</v>
      </c>
      <c r="P44" s="870">
        <v>4</v>
      </c>
      <c r="Q44" s="876">
        <v>3.83</v>
      </c>
      <c r="R44" s="63">
        <v>38</v>
      </c>
      <c r="S44" s="495">
        <v>2</v>
      </c>
      <c r="T44" s="871">
        <v>3.5</v>
      </c>
      <c r="U44" s="872">
        <v>4.38</v>
      </c>
      <c r="V44" s="63">
        <v>32</v>
      </c>
      <c r="W44" s="418">
        <f t="shared" si="6"/>
        <v>316</v>
      </c>
      <c r="Y44" s="86"/>
      <c r="Z44" s="86"/>
      <c r="AB44" s="86"/>
    </row>
    <row r="45" spans="1:28" x14ac:dyDescent="0.25">
      <c r="A45" s="87">
        <v>15</v>
      </c>
      <c r="B45" s="857" t="s">
        <v>78</v>
      </c>
      <c r="C45" s="433">
        <v>1</v>
      </c>
      <c r="D45" s="866">
        <v>3</v>
      </c>
      <c r="E45" s="874">
        <v>4.0999999999999996</v>
      </c>
      <c r="F45" s="434">
        <v>107</v>
      </c>
      <c r="G45" s="433">
        <v>1</v>
      </c>
      <c r="H45" s="866">
        <v>3</v>
      </c>
      <c r="I45" s="875">
        <v>4.13</v>
      </c>
      <c r="J45" s="434">
        <v>106</v>
      </c>
      <c r="K45" s="482">
        <v>1</v>
      </c>
      <c r="L45" s="868">
        <v>4</v>
      </c>
      <c r="M45" s="869">
        <v>4.03</v>
      </c>
      <c r="N45" s="63">
        <v>62</v>
      </c>
      <c r="O45" s="490">
        <v>1</v>
      </c>
      <c r="P45" s="870">
        <v>4</v>
      </c>
      <c r="Q45" s="876">
        <v>3.83</v>
      </c>
      <c r="R45" s="63">
        <v>40</v>
      </c>
      <c r="S45" s="495"/>
      <c r="T45" s="871"/>
      <c r="U45" s="872">
        <v>4.38</v>
      </c>
      <c r="V45" s="63">
        <v>34</v>
      </c>
      <c r="W45" s="418">
        <f t="shared" si="6"/>
        <v>349</v>
      </c>
      <c r="Y45" s="86"/>
      <c r="Z45" s="86"/>
      <c r="AB45" s="86"/>
    </row>
    <row r="46" spans="1:28" x14ac:dyDescent="0.25">
      <c r="A46" s="87">
        <v>16</v>
      </c>
      <c r="B46" s="857" t="s">
        <v>44</v>
      </c>
      <c r="C46" s="433">
        <v>4</v>
      </c>
      <c r="D46" s="866">
        <v>5</v>
      </c>
      <c r="E46" s="874">
        <v>4.0999999999999996</v>
      </c>
      <c r="F46" s="434">
        <v>1</v>
      </c>
      <c r="G46" s="433">
        <v>9</v>
      </c>
      <c r="H46" s="866">
        <v>4.1109999999999998</v>
      </c>
      <c r="I46" s="875">
        <v>4.13</v>
      </c>
      <c r="J46" s="434">
        <v>48</v>
      </c>
      <c r="K46" s="482">
        <v>6</v>
      </c>
      <c r="L46" s="868">
        <v>4.33</v>
      </c>
      <c r="M46" s="869">
        <v>4.03</v>
      </c>
      <c r="N46" s="63">
        <v>22</v>
      </c>
      <c r="O46" s="490">
        <v>7</v>
      </c>
      <c r="P46" s="870">
        <v>3.57</v>
      </c>
      <c r="Q46" s="876">
        <v>3.83</v>
      </c>
      <c r="R46" s="63">
        <v>72</v>
      </c>
      <c r="S46" s="495"/>
      <c r="T46" s="871"/>
      <c r="U46" s="872">
        <v>4.38</v>
      </c>
      <c r="V46" s="63">
        <v>34</v>
      </c>
      <c r="W46" s="418">
        <f t="shared" si="6"/>
        <v>177</v>
      </c>
      <c r="Y46" s="86"/>
      <c r="Z46" s="86"/>
      <c r="AB46" s="86"/>
    </row>
    <row r="47" spans="1:28" x14ac:dyDescent="0.25">
      <c r="A47" s="87">
        <v>17</v>
      </c>
      <c r="B47" s="857" t="s">
        <v>46</v>
      </c>
      <c r="C47" s="433">
        <v>10</v>
      </c>
      <c r="D47" s="866">
        <v>3.3</v>
      </c>
      <c r="E47" s="874">
        <v>4.0999999999999996</v>
      </c>
      <c r="F47" s="434">
        <v>102</v>
      </c>
      <c r="G47" s="433">
        <v>5</v>
      </c>
      <c r="H47" s="866">
        <v>3.8</v>
      </c>
      <c r="I47" s="875">
        <v>4.13</v>
      </c>
      <c r="J47" s="434">
        <v>82</v>
      </c>
      <c r="K47" s="482">
        <v>3</v>
      </c>
      <c r="L47" s="868">
        <v>4.33</v>
      </c>
      <c r="M47" s="869">
        <v>4.03</v>
      </c>
      <c r="N47" s="63">
        <v>25</v>
      </c>
      <c r="O47" s="490">
        <v>1</v>
      </c>
      <c r="P47" s="870">
        <v>4</v>
      </c>
      <c r="Q47" s="876">
        <v>3.83</v>
      </c>
      <c r="R47" s="63">
        <v>41</v>
      </c>
      <c r="S47" s="495"/>
      <c r="T47" s="871"/>
      <c r="U47" s="872">
        <v>4.38</v>
      </c>
      <c r="V47" s="63">
        <v>34</v>
      </c>
      <c r="W47" s="423">
        <f t="shared" si="6"/>
        <v>284</v>
      </c>
      <c r="Y47" s="86"/>
      <c r="Z47" s="86"/>
      <c r="AB47" s="86"/>
    </row>
    <row r="48" spans="1:28" x14ac:dyDescent="0.25">
      <c r="A48" s="428">
        <v>18</v>
      </c>
      <c r="B48" s="827" t="s">
        <v>42</v>
      </c>
      <c r="C48" s="433">
        <v>7</v>
      </c>
      <c r="D48" s="866">
        <v>3.57</v>
      </c>
      <c r="E48" s="874">
        <v>4.0999999999999996</v>
      </c>
      <c r="F48" s="434">
        <v>94</v>
      </c>
      <c r="G48" s="433">
        <v>5</v>
      </c>
      <c r="H48" s="866">
        <v>4.2</v>
      </c>
      <c r="I48" s="875">
        <v>4.13</v>
      </c>
      <c r="J48" s="434">
        <v>41</v>
      </c>
      <c r="K48" s="482">
        <v>7</v>
      </c>
      <c r="L48" s="868">
        <v>3.86</v>
      </c>
      <c r="M48" s="869">
        <v>4.03</v>
      </c>
      <c r="N48" s="63">
        <v>71</v>
      </c>
      <c r="O48" s="490">
        <v>5</v>
      </c>
      <c r="P48" s="870">
        <v>4</v>
      </c>
      <c r="Q48" s="876">
        <v>3.83</v>
      </c>
      <c r="R48" s="63">
        <v>35</v>
      </c>
      <c r="S48" s="495"/>
      <c r="T48" s="871"/>
      <c r="U48" s="872">
        <v>4.38</v>
      </c>
      <c r="V48" s="63">
        <v>34</v>
      </c>
      <c r="W48" s="423">
        <f t="shared" si="6"/>
        <v>275</v>
      </c>
      <c r="Y48" s="86"/>
      <c r="Z48" s="86"/>
      <c r="AB48" s="86"/>
    </row>
    <row r="49" spans="1:28" ht="15.75" thickBot="1" x14ac:dyDescent="0.3">
      <c r="A49" s="87">
        <v>19</v>
      </c>
      <c r="B49" s="857" t="s">
        <v>51</v>
      </c>
      <c r="C49" s="433">
        <v>10</v>
      </c>
      <c r="D49" s="866">
        <v>4.0999999999999996</v>
      </c>
      <c r="E49" s="874">
        <v>4.0999999999999996</v>
      </c>
      <c r="F49" s="434">
        <v>53</v>
      </c>
      <c r="G49" s="433">
        <v>8</v>
      </c>
      <c r="H49" s="866">
        <v>3.875</v>
      </c>
      <c r="I49" s="875">
        <v>4.13</v>
      </c>
      <c r="J49" s="434">
        <v>79</v>
      </c>
      <c r="K49" s="482">
        <v>12</v>
      </c>
      <c r="L49" s="868">
        <v>3.75</v>
      </c>
      <c r="M49" s="869">
        <v>4.03</v>
      </c>
      <c r="N49" s="63">
        <v>80</v>
      </c>
      <c r="O49" s="490">
        <v>1</v>
      </c>
      <c r="P49" s="870">
        <v>4</v>
      </c>
      <c r="Q49" s="876">
        <v>3.83</v>
      </c>
      <c r="R49" s="63">
        <v>42</v>
      </c>
      <c r="S49" s="495"/>
      <c r="T49" s="871"/>
      <c r="U49" s="872">
        <v>4.38</v>
      </c>
      <c r="V49" s="63">
        <v>34</v>
      </c>
      <c r="W49" s="418">
        <f t="shared" si="6"/>
        <v>288</v>
      </c>
      <c r="Y49" s="86"/>
      <c r="Z49" s="86"/>
      <c r="AB49" s="86"/>
    </row>
    <row r="50" spans="1:28" ht="15.75" thickBot="1" x14ac:dyDescent="0.3">
      <c r="A50" s="399"/>
      <c r="B50" s="401" t="s">
        <v>139</v>
      </c>
      <c r="C50" s="840">
        <f>SUM(C51:C69)</f>
        <v>178</v>
      </c>
      <c r="D50" s="432">
        <f>AVERAGE(D51:D69)</f>
        <v>4.1511111111111108</v>
      </c>
      <c r="E50" s="852">
        <v>4.0999999999999996</v>
      </c>
      <c r="F50" s="841"/>
      <c r="G50" s="429">
        <f>SUM(G51:G69)</f>
        <v>153</v>
      </c>
      <c r="H50" s="432">
        <f>AVERAGE(H51:H69)</f>
        <v>4.0402222222222219</v>
      </c>
      <c r="I50" s="178">
        <f t="shared" ref="I36:I67" si="7">$H$130</f>
        <v>4.13</v>
      </c>
      <c r="J50" s="402"/>
      <c r="K50" s="411">
        <f>SUM(K51:K69)</f>
        <v>195</v>
      </c>
      <c r="L50" s="403">
        <f>AVERAGE(L51:L69)</f>
        <v>3.9199999999999995</v>
      </c>
      <c r="M50" s="403">
        <f t="shared" ref="M36:M67" si="8">$L$130</f>
        <v>4.03</v>
      </c>
      <c r="N50" s="412"/>
      <c r="O50" s="430">
        <f>SUM(O51:O69)</f>
        <v>166</v>
      </c>
      <c r="P50" s="404">
        <f>AVERAGE(P51:P69)</f>
        <v>3.7068421052631582</v>
      </c>
      <c r="Q50" s="403">
        <f t="shared" ref="Q36:Q67" si="9">$P$130</f>
        <v>3.83</v>
      </c>
      <c r="R50" s="412"/>
      <c r="S50" s="414">
        <f>SUM(S51:S69)</f>
        <v>37</v>
      </c>
      <c r="T50" s="406">
        <f>AVERAGE(T51:T69)</f>
        <v>4.5250000000000004</v>
      </c>
      <c r="U50" s="431">
        <f t="shared" ref="U36:U67" si="10">$T$130</f>
        <v>4.38</v>
      </c>
      <c r="V50" s="412"/>
      <c r="W50" s="422"/>
      <c r="Y50" s="86"/>
      <c r="Z50" s="86"/>
      <c r="AB50" s="86"/>
    </row>
    <row r="51" spans="1:28" ht="15" customHeight="1" x14ac:dyDescent="0.25">
      <c r="A51" s="458">
        <v>1</v>
      </c>
      <c r="B51" s="242" t="s">
        <v>93</v>
      </c>
      <c r="C51" s="433">
        <v>35</v>
      </c>
      <c r="D51" s="888">
        <v>4.29</v>
      </c>
      <c r="E51" s="874">
        <v>4.0999999999999996</v>
      </c>
      <c r="F51" s="434">
        <v>36</v>
      </c>
      <c r="G51" s="433">
        <v>25</v>
      </c>
      <c r="H51" s="888">
        <v>4.4800000000000004</v>
      </c>
      <c r="I51" s="875">
        <v>4.13</v>
      </c>
      <c r="J51" s="434">
        <v>22</v>
      </c>
      <c r="K51" s="482">
        <v>29</v>
      </c>
      <c r="L51" s="868">
        <v>4.21</v>
      </c>
      <c r="M51" s="869">
        <v>4.03</v>
      </c>
      <c r="N51" s="63">
        <v>31</v>
      </c>
      <c r="O51" s="490">
        <v>30</v>
      </c>
      <c r="P51" s="870">
        <v>3.9</v>
      </c>
      <c r="Q51" s="876">
        <v>3.83</v>
      </c>
      <c r="R51" s="63">
        <v>45</v>
      </c>
      <c r="S51" s="496">
        <v>4</v>
      </c>
      <c r="T51" s="871">
        <v>5</v>
      </c>
      <c r="U51" s="872">
        <v>4.38</v>
      </c>
      <c r="V51" s="63">
        <v>1</v>
      </c>
      <c r="W51" s="417">
        <f t="shared" si="6"/>
        <v>135</v>
      </c>
      <c r="Y51" s="86"/>
      <c r="Z51" s="86"/>
      <c r="AB51" s="86"/>
    </row>
    <row r="52" spans="1:28" ht="15" customHeight="1" x14ac:dyDescent="0.25">
      <c r="A52" s="510">
        <v>2</v>
      </c>
      <c r="B52" s="857" t="s">
        <v>149</v>
      </c>
      <c r="C52" s="433">
        <v>18</v>
      </c>
      <c r="D52" s="888">
        <v>4.17</v>
      </c>
      <c r="E52" s="874">
        <v>4.0999999999999996</v>
      </c>
      <c r="F52" s="434">
        <v>46</v>
      </c>
      <c r="G52" s="433">
        <v>13</v>
      </c>
      <c r="H52" s="888">
        <v>3.923</v>
      </c>
      <c r="I52" s="875">
        <v>4.13</v>
      </c>
      <c r="J52" s="434">
        <v>75</v>
      </c>
      <c r="K52" s="482">
        <v>8</v>
      </c>
      <c r="L52" s="868">
        <v>4.25</v>
      </c>
      <c r="M52" s="869">
        <v>4.03</v>
      </c>
      <c r="N52" s="63">
        <v>29</v>
      </c>
      <c r="O52" s="490">
        <v>7</v>
      </c>
      <c r="P52" s="870">
        <v>4.57</v>
      </c>
      <c r="Q52" s="876">
        <v>3.83</v>
      </c>
      <c r="R52" s="63">
        <v>6</v>
      </c>
      <c r="S52" s="496">
        <v>3</v>
      </c>
      <c r="T52" s="871">
        <v>4</v>
      </c>
      <c r="U52" s="872">
        <v>4.38</v>
      </c>
      <c r="V52" s="63">
        <v>24</v>
      </c>
      <c r="W52" s="418">
        <f t="shared" si="6"/>
        <v>180</v>
      </c>
      <c r="Y52" s="86"/>
      <c r="Z52" s="86"/>
      <c r="AB52" s="86"/>
    </row>
    <row r="53" spans="1:28" ht="15" customHeight="1" x14ac:dyDescent="0.25">
      <c r="A53" s="459">
        <v>3</v>
      </c>
      <c r="B53" s="857" t="s">
        <v>94</v>
      </c>
      <c r="C53" s="433">
        <v>10</v>
      </c>
      <c r="D53" s="888">
        <v>4.5</v>
      </c>
      <c r="E53" s="874">
        <v>4.0999999999999996</v>
      </c>
      <c r="F53" s="434">
        <v>16</v>
      </c>
      <c r="G53" s="433">
        <v>10</v>
      </c>
      <c r="H53" s="888">
        <v>3.9</v>
      </c>
      <c r="I53" s="875">
        <v>4.13</v>
      </c>
      <c r="J53" s="434">
        <v>78</v>
      </c>
      <c r="K53" s="482">
        <v>17</v>
      </c>
      <c r="L53" s="868">
        <v>4.41</v>
      </c>
      <c r="M53" s="869">
        <v>4.03</v>
      </c>
      <c r="N53" s="63">
        <v>17</v>
      </c>
      <c r="O53" s="490">
        <v>12</v>
      </c>
      <c r="P53" s="870">
        <v>3.92</v>
      </c>
      <c r="Q53" s="876">
        <v>3.83</v>
      </c>
      <c r="R53" s="63">
        <v>44</v>
      </c>
      <c r="S53" s="496">
        <v>11</v>
      </c>
      <c r="T53" s="871">
        <v>4.0999999999999996</v>
      </c>
      <c r="U53" s="872">
        <v>4.38</v>
      </c>
      <c r="V53" s="63">
        <v>23</v>
      </c>
      <c r="W53" s="418">
        <f t="shared" si="6"/>
        <v>178</v>
      </c>
      <c r="Y53" s="86"/>
      <c r="Z53" s="86"/>
      <c r="AB53" s="86"/>
    </row>
    <row r="54" spans="1:28" ht="15" customHeight="1" x14ac:dyDescent="0.25">
      <c r="A54" s="459">
        <v>4</v>
      </c>
      <c r="B54" s="857" t="s">
        <v>107</v>
      </c>
      <c r="C54" s="433">
        <v>27</v>
      </c>
      <c r="D54" s="888">
        <v>4.1100000000000003</v>
      </c>
      <c r="E54" s="874">
        <v>4.0999999999999996</v>
      </c>
      <c r="F54" s="434">
        <v>51</v>
      </c>
      <c r="G54" s="433">
        <v>11</v>
      </c>
      <c r="H54" s="888">
        <v>4</v>
      </c>
      <c r="I54" s="875">
        <v>4.13</v>
      </c>
      <c r="J54" s="434">
        <v>58</v>
      </c>
      <c r="K54" s="482">
        <v>26</v>
      </c>
      <c r="L54" s="868">
        <v>4.1900000000000004</v>
      </c>
      <c r="M54" s="869">
        <v>4.03</v>
      </c>
      <c r="N54" s="63">
        <v>34</v>
      </c>
      <c r="O54" s="490">
        <v>23</v>
      </c>
      <c r="P54" s="870">
        <v>4.13</v>
      </c>
      <c r="Q54" s="876">
        <v>3.83</v>
      </c>
      <c r="R54" s="63">
        <v>27</v>
      </c>
      <c r="S54" s="496">
        <v>1</v>
      </c>
      <c r="T54" s="871">
        <v>5</v>
      </c>
      <c r="U54" s="872">
        <v>4.38</v>
      </c>
      <c r="V54" s="63">
        <v>7</v>
      </c>
      <c r="W54" s="418">
        <f t="shared" si="6"/>
        <v>177</v>
      </c>
      <c r="Y54" s="86"/>
      <c r="Z54" s="86"/>
      <c r="AB54" s="86"/>
    </row>
    <row r="55" spans="1:28" ht="15" customHeight="1" x14ac:dyDescent="0.25">
      <c r="A55" s="459">
        <v>5</v>
      </c>
      <c r="B55" s="857" t="s">
        <v>39</v>
      </c>
      <c r="C55" s="433">
        <v>9</v>
      </c>
      <c r="D55" s="888">
        <v>4.5599999999999996</v>
      </c>
      <c r="E55" s="874">
        <v>4.0999999999999996</v>
      </c>
      <c r="F55" s="434">
        <v>13</v>
      </c>
      <c r="G55" s="433">
        <v>12</v>
      </c>
      <c r="H55" s="888">
        <v>3</v>
      </c>
      <c r="I55" s="875">
        <v>4.13</v>
      </c>
      <c r="J55" s="434">
        <v>101</v>
      </c>
      <c r="K55" s="482">
        <v>12</v>
      </c>
      <c r="L55" s="868">
        <v>4</v>
      </c>
      <c r="M55" s="869">
        <v>4.03</v>
      </c>
      <c r="N55" s="63">
        <v>53</v>
      </c>
      <c r="O55" s="490">
        <v>4</v>
      </c>
      <c r="P55" s="870">
        <v>3.75</v>
      </c>
      <c r="Q55" s="876">
        <v>3.83</v>
      </c>
      <c r="R55" s="63">
        <v>60</v>
      </c>
      <c r="S55" s="496">
        <v>4</v>
      </c>
      <c r="T55" s="871">
        <v>4.5</v>
      </c>
      <c r="U55" s="872">
        <v>4.38</v>
      </c>
      <c r="V55" s="63">
        <v>15</v>
      </c>
      <c r="W55" s="418">
        <f t="shared" si="6"/>
        <v>242</v>
      </c>
      <c r="Y55" s="86"/>
      <c r="Z55" s="86"/>
      <c r="AB55" s="86"/>
    </row>
    <row r="56" spans="1:28" ht="15" customHeight="1" x14ac:dyDescent="0.25">
      <c r="A56" s="459">
        <v>6</v>
      </c>
      <c r="B56" s="857" t="s">
        <v>38</v>
      </c>
      <c r="C56" s="433">
        <v>7</v>
      </c>
      <c r="D56" s="888">
        <v>4</v>
      </c>
      <c r="E56" s="874">
        <v>4.0999999999999996</v>
      </c>
      <c r="F56" s="434">
        <v>64</v>
      </c>
      <c r="G56" s="433">
        <v>10</v>
      </c>
      <c r="H56" s="888">
        <v>4</v>
      </c>
      <c r="I56" s="875">
        <v>4.13</v>
      </c>
      <c r="J56" s="434">
        <v>59</v>
      </c>
      <c r="K56" s="482">
        <v>14</v>
      </c>
      <c r="L56" s="868">
        <v>3.86</v>
      </c>
      <c r="M56" s="869">
        <v>4.03</v>
      </c>
      <c r="N56" s="63">
        <v>69</v>
      </c>
      <c r="O56" s="490">
        <v>5</v>
      </c>
      <c r="P56" s="870">
        <v>3.6</v>
      </c>
      <c r="Q56" s="876">
        <v>3.83</v>
      </c>
      <c r="R56" s="63">
        <v>68</v>
      </c>
      <c r="S56" s="496"/>
      <c r="T56" s="871"/>
      <c r="U56" s="872">
        <v>4.38</v>
      </c>
      <c r="V56" s="63">
        <v>34</v>
      </c>
      <c r="W56" s="418">
        <f t="shared" si="6"/>
        <v>294</v>
      </c>
      <c r="Y56" s="86"/>
      <c r="Z56" s="86"/>
      <c r="AB56" s="86"/>
    </row>
    <row r="57" spans="1:28" ht="15" customHeight="1" x14ac:dyDescent="0.25">
      <c r="A57" s="459">
        <v>7</v>
      </c>
      <c r="B57" s="862" t="s">
        <v>147</v>
      </c>
      <c r="C57" s="433">
        <v>5</v>
      </c>
      <c r="D57" s="888">
        <v>4.5999999999999996</v>
      </c>
      <c r="E57" s="886">
        <v>4.0999999999999996</v>
      </c>
      <c r="F57" s="434">
        <v>9</v>
      </c>
      <c r="G57" s="433">
        <v>2</v>
      </c>
      <c r="H57" s="888">
        <v>4.5</v>
      </c>
      <c r="I57" s="887">
        <v>4.13</v>
      </c>
      <c r="J57" s="434">
        <v>21</v>
      </c>
      <c r="K57" s="482">
        <v>10</v>
      </c>
      <c r="L57" s="868">
        <v>4.4000000000000004</v>
      </c>
      <c r="M57" s="869">
        <v>4.03</v>
      </c>
      <c r="N57" s="63">
        <v>18</v>
      </c>
      <c r="O57" s="490">
        <v>14</v>
      </c>
      <c r="P57" s="870">
        <v>4.57</v>
      </c>
      <c r="Q57" s="876">
        <v>3.83</v>
      </c>
      <c r="R57" s="63">
        <v>5</v>
      </c>
      <c r="S57" s="496">
        <v>5</v>
      </c>
      <c r="T57" s="871">
        <v>4.8</v>
      </c>
      <c r="U57" s="872">
        <v>4.38</v>
      </c>
      <c r="V57" s="63">
        <v>10</v>
      </c>
      <c r="W57" s="418">
        <f t="shared" si="6"/>
        <v>63</v>
      </c>
      <c r="Y57" s="86"/>
      <c r="Z57" s="86"/>
      <c r="AB57" s="86"/>
    </row>
    <row r="58" spans="1:28" ht="15" customHeight="1" x14ac:dyDescent="0.25">
      <c r="A58" s="459">
        <v>8</v>
      </c>
      <c r="B58" s="857" t="s">
        <v>41</v>
      </c>
      <c r="C58" s="433">
        <v>15</v>
      </c>
      <c r="D58" s="888">
        <v>4</v>
      </c>
      <c r="E58" s="874">
        <v>4.0999999999999996</v>
      </c>
      <c r="F58" s="434">
        <v>59</v>
      </c>
      <c r="G58" s="433">
        <v>14</v>
      </c>
      <c r="H58" s="888">
        <v>4.0709999999999997</v>
      </c>
      <c r="I58" s="875">
        <v>4.13</v>
      </c>
      <c r="J58" s="434">
        <v>56</v>
      </c>
      <c r="K58" s="482">
        <v>12</v>
      </c>
      <c r="L58" s="868">
        <v>3.92</v>
      </c>
      <c r="M58" s="869">
        <v>4.03</v>
      </c>
      <c r="N58" s="63">
        <v>67</v>
      </c>
      <c r="O58" s="490">
        <v>16</v>
      </c>
      <c r="P58" s="870">
        <v>4.5</v>
      </c>
      <c r="Q58" s="876">
        <v>3.83</v>
      </c>
      <c r="R58" s="63">
        <v>9</v>
      </c>
      <c r="S58" s="496"/>
      <c r="T58" s="871"/>
      <c r="U58" s="872">
        <v>4.38</v>
      </c>
      <c r="V58" s="63">
        <v>34</v>
      </c>
      <c r="W58" s="418">
        <f t="shared" si="6"/>
        <v>225</v>
      </c>
      <c r="Y58" s="86"/>
      <c r="Z58" s="86"/>
      <c r="AB58" s="86"/>
    </row>
    <row r="59" spans="1:28" ht="15" customHeight="1" x14ac:dyDescent="0.25">
      <c r="A59" s="459">
        <v>9</v>
      </c>
      <c r="B59" s="857" t="s">
        <v>90</v>
      </c>
      <c r="C59" s="433">
        <v>14</v>
      </c>
      <c r="D59" s="888">
        <v>3.5</v>
      </c>
      <c r="E59" s="874">
        <v>4.0999999999999996</v>
      </c>
      <c r="F59" s="434">
        <v>95</v>
      </c>
      <c r="G59" s="433">
        <v>5</v>
      </c>
      <c r="H59" s="888">
        <v>3.8</v>
      </c>
      <c r="I59" s="875">
        <v>4.13</v>
      </c>
      <c r="J59" s="434">
        <v>83</v>
      </c>
      <c r="K59" s="482">
        <v>6</v>
      </c>
      <c r="L59" s="868">
        <v>4</v>
      </c>
      <c r="M59" s="869">
        <v>4.03</v>
      </c>
      <c r="N59" s="63">
        <v>55</v>
      </c>
      <c r="O59" s="490">
        <v>9</v>
      </c>
      <c r="P59" s="870">
        <v>3.56</v>
      </c>
      <c r="Q59" s="876">
        <v>3.83</v>
      </c>
      <c r="R59" s="63">
        <v>74</v>
      </c>
      <c r="S59" s="496"/>
      <c r="T59" s="871"/>
      <c r="U59" s="872">
        <v>4.38</v>
      </c>
      <c r="V59" s="63">
        <v>34</v>
      </c>
      <c r="W59" s="418">
        <f t="shared" si="6"/>
        <v>341</v>
      </c>
      <c r="Y59" s="86"/>
      <c r="Z59" s="86"/>
      <c r="AB59" s="86"/>
    </row>
    <row r="60" spans="1:28" ht="15" customHeight="1" x14ac:dyDescent="0.25">
      <c r="A60" s="459">
        <v>10</v>
      </c>
      <c r="B60" s="857" t="s">
        <v>74</v>
      </c>
      <c r="C60" s="433">
        <v>1</v>
      </c>
      <c r="D60" s="888">
        <v>5</v>
      </c>
      <c r="E60" s="874">
        <v>4.0999999999999996</v>
      </c>
      <c r="F60" s="434">
        <v>2</v>
      </c>
      <c r="G60" s="433">
        <v>1</v>
      </c>
      <c r="H60" s="888">
        <v>4</v>
      </c>
      <c r="I60" s="875">
        <v>4.13</v>
      </c>
      <c r="J60" s="434">
        <v>72</v>
      </c>
      <c r="K60" s="482">
        <v>2</v>
      </c>
      <c r="L60" s="868">
        <v>4.5</v>
      </c>
      <c r="M60" s="869">
        <v>4.03</v>
      </c>
      <c r="N60" s="63">
        <v>13</v>
      </c>
      <c r="O60" s="490">
        <v>1</v>
      </c>
      <c r="P60" s="870">
        <v>4</v>
      </c>
      <c r="Q60" s="876">
        <v>3.83</v>
      </c>
      <c r="R60" s="63">
        <v>43</v>
      </c>
      <c r="S60" s="496"/>
      <c r="T60" s="871"/>
      <c r="U60" s="872">
        <v>4.38</v>
      </c>
      <c r="V60" s="63">
        <v>34</v>
      </c>
      <c r="W60" s="418">
        <f t="shared" si="6"/>
        <v>164</v>
      </c>
      <c r="Y60" s="86"/>
      <c r="Z60" s="86"/>
      <c r="AB60" s="86"/>
    </row>
    <row r="61" spans="1:28" ht="15" customHeight="1" x14ac:dyDescent="0.25">
      <c r="A61" s="459">
        <v>11</v>
      </c>
      <c r="B61" s="859" t="s">
        <v>73</v>
      </c>
      <c r="C61" s="909"/>
      <c r="D61" s="878"/>
      <c r="E61" s="879">
        <v>4.0999999999999996</v>
      </c>
      <c r="F61" s="434">
        <v>110</v>
      </c>
      <c r="G61" s="433">
        <v>5</v>
      </c>
      <c r="H61" s="888">
        <v>3.8</v>
      </c>
      <c r="I61" s="880">
        <v>4.13</v>
      </c>
      <c r="J61" s="434">
        <v>84</v>
      </c>
      <c r="K61" s="482">
        <v>3</v>
      </c>
      <c r="L61" s="868">
        <v>3.67</v>
      </c>
      <c r="M61" s="869">
        <v>4.03</v>
      </c>
      <c r="N61" s="63">
        <v>86</v>
      </c>
      <c r="O61" s="490">
        <v>2</v>
      </c>
      <c r="P61" s="870">
        <v>3.5</v>
      </c>
      <c r="Q61" s="876">
        <v>3.83</v>
      </c>
      <c r="R61" s="63">
        <v>81</v>
      </c>
      <c r="S61" s="496"/>
      <c r="T61" s="871"/>
      <c r="U61" s="872">
        <v>4.38</v>
      </c>
      <c r="V61" s="63">
        <v>34</v>
      </c>
      <c r="W61" s="418">
        <f t="shared" si="6"/>
        <v>395</v>
      </c>
      <c r="Y61" s="86"/>
      <c r="Z61" s="86"/>
      <c r="AB61" s="86"/>
    </row>
    <row r="62" spans="1:28" ht="15" customHeight="1" x14ac:dyDescent="0.25">
      <c r="A62" s="459">
        <v>12</v>
      </c>
      <c r="B62" s="860" t="s">
        <v>35</v>
      </c>
      <c r="C62" s="433">
        <v>1</v>
      </c>
      <c r="D62" s="888">
        <v>4</v>
      </c>
      <c r="E62" s="883">
        <v>4.0999999999999996</v>
      </c>
      <c r="F62" s="434">
        <v>74</v>
      </c>
      <c r="G62" s="441"/>
      <c r="H62" s="880"/>
      <c r="I62" s="880">
        <v>4.13</v>
      </c>
      <c r="J62" s="434">
        <v>108</v>
      </c>
      <c r="K62" s="482">
        <v>1</v>
      </c>
      <c r="L62" s="868">
        <v>3</v>
      </c>
      <c r="M62" s="869">
        <v>4.03</v>
      </c>
      <c r="N62" s="63">
        <v>107</v>
      </c>
      <c r="O62" s="490">
        <v>1</v>
      </c>
      <c r="P62" s="870">
        <v>2</v>
      </c>
      <c r="Q62" s="876">
        <v>3.83</v>
      </c>
      <c r="R62" s="63">
        <v>113</v>
      </c>
      <c r="S62" s="496"/>
      <c r="T62" s="871"/>
      <c r="U62" s="872">
        <v>4.38</v>
      </c>
      <c r="V62" s="63">
        <v>34</v>
      </c>
      <c r="W62" s="418">
        <f t="shared" si="6"/>
        <v>436</v>
      </c>
      <c r="Y62" s="86"/>
      <c r="Z62" s="86"/>
      <c r="AB62" s="86"/>
    </row>
    <row r="63" spans="1:28" ht="15" customHeight="1" x14ac:dyDescent="0.25">
      <c r="A63" s="459">
        <v>13</v>
      </c>
      <c r="B63" s="863" t="s">
        <v>148</v>
      </c>
      <c r="C63" s="433">
        <v>6</v>
      </c>
      <c r="D63" s="891">
        <v>4.67</v>
      </c>
      <c r="E63" s="892">
        <v>4.0999999999999996</v>
      </c>
      <c r="F63" s="434">
        <v>7</v>
      </c>
      <c r="G63" s="433">
        <v>7</v>
      </c>
      <c r="H63" s="891">
        <v>4.5709999999999997</v>
      </c>
      <c r="I63" s="893">
        <v>4.13</v>
      </c>
      <c r="J63" s="434">
        <v>16</v>
      </c>
      <c r="K63" s="482">
        <v>18</v>
      </c>
      <c r="L63" s="894">
        <v>4.5</v>
      </c>
      <c r="M63" s="869">
        <v>4.03</v>
      </c>
      <c r="N63" s="63">
        <v>9</v>
      </c>
      <c r="O63" s="490">
        <v>2</v>
      </c>
      <c r="P63" s="870">
        <v>3.5</v>
      </c>
      <c r="Q63" s="876">
        <v>3.83</v>
      </c>
      <c r="R63" s="63">
        <v>82</v>
      </c>
      <c r="S63" s="496"/>
      <c r="T63" s="871"/>
      <c r="U63" s="872">
        <v>4.38</v>
      </c>
      <c r="V63" s="63">
        <v>34</v>
      </c>
      <c r="W63" s="418">
        <f t="shared" si="6"/>
        <v>148</v>
      </c>
      <c r="Y63" s="86"/>
      <c r="Z63" s="86"/>
      <c r="AB63" s="86"/>
    </row>
    <row r="64" spans="1:28" ht="15" customHeight="1" x14ac:dyDescent="0.25">
      <c r="A64" s="459">
        <v>14</v>
      </c>
      <c r="B64" s="857" t="s">
        <v>91</v>
      </c>
      <c r="C64" s="433">
        <v>1</v>
      </c>
      <c r="D64" s="888">
        <v>5</v>
      </c>
      <c r="E64" s="874">
        <v>4.0999999999999996</v>
      </c>
      <c r="F64" s="434">
        <v>3</v>
      </c>
      <c r="G64" s="433">
        <v>1</v>
      </c>
      <c r="H64" s="888">
        <v>5</v>
      </c>
      <c r="I64" s="875">
        <v>4.13</v>
      </c>
      <c r="J64" s="434">
        <v>2</v>
      </c>
      <c r="K64" s="487">
        <v>2</v>
      </c>
      <c r="L64" s="868">
        <v>3</v>
      </c>
      <c r="M64" s="869">
        <v>4.03</v>
      </c>
      <c r="N64" s="63">
        <v>105</v>
      </c>
      <c r="O64" s="490">
        <v>1</v>
      </c>
      <c r="P64" s="870">
        <v>2</v>
      </c>
      <c r="Q64" s="876">
        <v>3.83</v>
      </c>
      <c r="R64" s="63">
        <v>114</v>
      </c>
      <c r="S64" s="496"/>
      <c r="T64" s="871"/>
      <c r="U64" s="872">
        <v>4.38</v>
      </c>
      <c r="V64" s="63">
        <v>34</v>
      </c>
      <c r="W64" s="418">
        <f t="shared" si="6"/>
        <v>258</v>
      </c>
      <c r="Y64" s="86"/>
      <c r="Z64" s="86"/>
      <c r="AB64" s="86"/>
    </row>
    <row r="65" spans="1:28" ht="15" customHeight="1" x14ac:dyDescent="0.25">
      <c r="A65" s="459">
        <v>15</v>
      </c>
      <c r="B65" s="857" t="s">
        <v>36</v>
      </c>
      <c r="C65" s="433">
        <v>2</v>
      </c>
      <c r="D65" s="888">
        <v>4</v>
      </c>
      <c r="E65" s="874">
        <v>4.0999999999999996</v>
      </c>
      <c r="F65" s="434">
        <v>72</v>
      </c>
      <c r="G65" s="433">
        <v>2</v>
      </c>
      <c r="H65" s="888">
        <v>4</v>
      </c>
      <c r="I65" s="875">
        <v>4.13</v>
      </c>
      <c r="J65" s="434">
        <v>69</v>
      </c>
      <c r="K65" s="482">
        <v>8</v>
      </c>
      <c r="L65" s="868">
        <v>3.75</v>
      </c>
      <c r="M65" s="869">
        <v>4.03</v>
      </c>
      <c r="N65" s="63">
        <v>81</v>
      </c>
      <c r="O65" s="490">
        <v>8</v>
      </c>
      <c r="P65" s="870">
        <v>4.13</v>
      </c>
      <c r="Q65" s="876">
        <v>3.83</v>
      </c>
      <c r="R65" s="63">
        <v>28</v>
      </c>
      <c r="S65" s="496">
        <v>2</v>
      </c>
      <c r="T65" s="871">
        <v>4.5</v>
      </c>
      <c r="U65" s="872">
        <v>4.38</v>
      </c>
      <c r="V65" s="63">
        <v>16</v>
      </c>
      <c r="W65" s="418">
        <f t="shared" si="6"/>
        <v>266</v>
      </c>
      <c r="Y65" s="86"/>
      <c r="Z65" s="86"/>
      <c r="AB65" s="86"/>
    </row>
    <row r="66" spans="1:28" ht="15" customHeight="1" x14ac:dyDescent="0.25">
      <c r="A66" s="459">
        <v>16</v>
      </c>
      <c r="B66" s="857" t="s">
        <v>37</v>
      </c>
      <c r="C66" s="433">
        <v>2</v>
      </c>
      <c r="D66" s="888">
        <v>3.5</v>
      </c>
      <c r="E66" s="874">
        <v>4.0999999999999996</v>
      </c>
      <c r="F66" s="434">
        <v>99</v>
      </c>
      <c r="G66" s="433">
        <v>7</v>
      </c>
      <c r="H66" s="888">
        <v>3.4289999999999998</v>
      </c>
      <c r="I66" s="875">
        <v>4.13</v>
      </c>
      <c r="J66" s="434">
        <v>95</v>
      </c>
      <c r="K66" s="482">
        <v>5</v>
      </c>
      <c r="L66" s="868">
        <v>3.2</v>
      </c>
      <c r="M66" s="869">
        <v>4.03</v>
      </c>
      <c r="N66" s="63">
        <v>99</v>
      </c>
      <c r="O66" s="490">
        <v>4</v>
      </c>
      <c r="P66" s="870">
        <v>3.25</v>
      </c>
      <c r="Q66" s="876">
        <v>3.83</v>
      </c>
      <c r="R66" s="63">
        <v>90</v>
      </c>
      <c r="S66" s="496"/>
      <c r="T66" s="871"/>
      <c r="U66" s="872">
        <v>4.38</v>
      </c>
      <c r="V66" s="63">
        <v>34</v>
      </c>
      <c r="W66" s="418">
        <f t="shared" si="6"/>
        <v>417</v>
      </c>
      <c r="Y66" s="86"/>
      <c r="Z66" s="86"/>
      <c r="AB66" s="86"/>
    </row>
    <row r="67" spans="1:28" ht="15" customHeight="1" x14ac:dyDescent="0.25">
      <c r="A67" s="459">
        <v>17</v>
      </c>
      <c r="B67" s="857" t="s">
        <v>92</v>
      </c>
      <c r="C67" s="433">
        <v>1</v>
      </c>
      <c r="D67" s="888">
        <v>3</v>
      </c>
      <c r="E67" s="874">
        <v>4.0999999999999996</v>
      </c>
      <c r="F67" s="434">
        <v>108</v>
      </c>
      <c r="G67" s="433">
        <v>4</v>
      </c>
      <c r="H67" s="888">
        <v>4.25</v>
      </c>
      <c r="I67" s="875">
        <v>4.13</v>
      </c>
      <c r="J67" s="434">
        <v>37</v>
      </c>
      <c r="K67" s="482">
        <v>3</v>
      </c>
      <c r="L67" s="868">
        <v>4.67</v>
      </c>
      <c r="M67" s="869">
        <v>4.03</v>
      </c>
      <c r="N67" s="63">
        <v>6</v>
      </c>
      <c r="O67" s="490">
        <v>2</v>
      </c>
      <c r="P67" s="870">
        <v>5</v>
      </c>
      <c r="Q67" s="876">
        <v>3.83</v>
      </c>
      <c r="R67" s="63">
        <v>1</v>
      </c>
      <c r="S67" s="496"/>
      <c r="T67" s="871"/>
      <c r="U67" s="872">
        <v>4.38</v>
      </c>
      <c r="V67" s="63">
        <v>34</v>
      </c>
      <c r="W67" s="418">
        <f t="shared" si="6"/>
        <v>186</v>
      </c>
      <c r="Y67" s="86"/>
      <c r="Z67" s="86"/>
      <c r="AB67" s="86"/>
    </row>
    <row r="68" spans="1:28" ht="15" customHeight="1" x14ac:dyDescent="0.25">
      <c r="A68" s="459">
        <v>18</v>
      </c>
      <c r="B68" s="857" t="s">
        <v>40</v>
      </c>
      <c r="C68" s="433">
        <v>16</v>
      </c>
      <c r="D68" s="888">
        <v>4.1900000000000004</v>
      </c>
      <c r="E68" s="874">
        <v>4.0999999999999996</v>
      </c>
      <c r="F68" s="434">
        <v>45</v>
      </c>
      <c r="G68" s="433">
        <v>20</v>
      </c>
      <c r="H68" s="888">
        <v>4.25</v>
      </c>
      <c r="I68" s="875">
        <v>4.13</v>
      </c>
      <c r="J68" s="434">
        <v>35</v>
      </c>
      <c r="K68" s="482">
        <v>11</v>
      </c>
      <c r="L68" s="868">
        <v>3.82</v>
      </c>
      <c r="M68" s="869">
        <v>4.03</v>
      </c>
      <c r="N68" s="63">
        <v>73</v>
      </c>
      <c r="O68" s="491">
        <v>20</v>
      </c>
      <c r="P68" s="870">
        <v>3.55</v>
      </c>
      <c r="Q68" s="876">
        <v>3.83</v>
      </c>
      <c r="R68" s="63">
        <v>75</v>
      </c>
      <c r="S68" s="496">
        <v>7</v>
      </c>
      <c r="T68" s="871">
        <v>4.3</v>
      </c>
      <c r="U68" s="872">
        <v>4.38</v>
      </c>
      <c r="V68" s="63">
        <v>19</v>
      </c>
      <c r="W68" s="419">
        <f t="shared" si="6"/>
        <v>247</v>
      </c>
      <c r="Y68" s="86"/>
      <c r="Z68" s="86"/>
      <c r="AB68" s="86"/>
    </row>
    <row r="69" spans="1:28" ht="15" customHeight="1" thickBot="1" x14ac:dyDescent="0.3">
      <c r="A69" s="460">
        <v>19</v>
      </c>
      <c r="B69" s="511" t="s">
        <v>33</v>
      </c>
      <c r="C69" s="433">
        <v>8</v>
      </c>
      <c r="D69" s="888">
        <v>3.63</v>
      </c>
      <c r="E69" s="889">
        <v>4.0999999999999996</v>
      </c>
      <c r="F69" s="434">
        <v>91</v>
      </c>
      <c r="G69" s="433">
        <v>4</v>
      </c>
      <c r="H69" s="888">
        <v>3.75</v>
      </c>
      <c r="I69" s="890">
        <v>4.13</v>
      </c>
      <c r="J69" s="434">
        <v>90</v>
      </c>
      <c r="K69" s="482">
        <v>8</v>
      </c>
      <c r="L69" s="868">
        <v>3.13</v>
      </c>
      <c r="M69" s="869">
        <v>4.03</v>
      </c>
      <c r="N69" s="63">
        <v>101</v>
      </c>
      <c r="O69" s="490">
        <v>5</v>
      </c>
      <c r="P69" s="870">
        <v>3</v>
      </c>
      <c r="Q69" s="876">
        <v>3.83</v>
      </c>
      <c r="R69" s="63">
        <v>103</v>
      </c>
      <c r="S69" s="496"/>
      <c r="T69" s="871"/>
      <c r="U69" s="872">
        <v>4.38</v>
      </c>
      <c r="V69" s="63">
        <v>34</v>
      </c>
      <c r="W69" s="419">
        <f t="shared" si="6"/>
        <v>419</v>
      </c>
      <c r="Y69" s="86"/>
      <c r="Z69" s="86"/>
      <c r="AB69" s="86"/>
    </row>
    <row r="70" spans="1:28" ht="15" customHeight="1" thickBot="1" x14ac:dyDescent="0.3">
      <c r="A70" s="399"/>
      <c r="B70" s="401" t="s">
        <v>140</v>
      </c>
      <c r="C70" s="840">
        <f>SUM(C71:C86)</f>
        <v>122</v>
      </c>
      <c r="D70" s="432">
        <f>AVERAGE(D71:D86)</f>
        <v>3.9786666666666668</v>
      </c>
      <c r="E70" s="852">
        <v>4.0999999999999996</v>
      </c>
      <c r="F70" s="841"/>
      <c r="G70" s="429">
        <f>SUM(G71:G86)</f>
        <v>109</v>
      </c>
      <c r="H70" s="432">
        <f>AVERAGE(H71:H86)</f>
        <v>4.4198571428571425</v>
      </c>
      <c r="I70" s="178">
        <f t="shared" ref="I68:I99" si="11">$H$130</f>
        <v>4.13</v>
      </c>
      <c r="J70" s="402"/>
      <c r="K70" s="467">
        <f>SUM(K71:K86)</f>
        <v>103</v>
      </c>
      <c r="L70" s="403">
        <f>AVERAGE(L71:L86)</f>
        <v>4.0657142857142858</v>
      </c>
      <c r="M70" s="403">
        <f t="shared" ref="M68:M99" si="12">$L$130</f>
        <v>4.03</v>
      </c>
      <c r="N70" s="412"/>
      <c r="O70" s="413">
        <f>SUM(O71:O86)</f>
        <v>104</v>
      </c>
      <c r="P70" s="404">
        <f>AVERAGE(P71:P86)</f>
        <v>3.4526666666666666</v>
      </c>
      <c r="Q70" s="405">
        <f t="shared" ref="Q68:Q99" si="13">$P$130</f>
        <v>3.83</v>
      </c>
      <c r="R70" s="412"/>
      <c r="S70" s="429">
        <f>SUM(S71:S86)</f>
        <v>8</v>
      </c>
      <c r="T70" s="432">
        <f>AVERAGE(T71:T86)</f>
        <v>4.2</v>
      </c>
      <c r="U70" s="431">
        <f t="shared" ref="U68:U99" si="14">$T$130</f>
        <v>4.38</v>
      </c>
      <c r="V70" s="412"/>
      <c r="W70" s="422"/>
      <c r="Y70" s="86"/>
      <c r="Z70" s="86"/>
      <c r="AB70" s="86"/>
    </row>
    <row r="71" spans="1:28" x14ac:dyDescent="0.25">
      <c r="A71" s="91">
        <v>1</v>
      </c>
      <c r="B71" s="240" t="s">
        <v>97</v>
      </c>
      <c r="C71" s="433">
        <v>14</v>
      </c>
      <c r="D71" s="866">
        <v>4.1399999999999997</v>
      </c>
      <c r="E71" s="895">
        <v>4.0999999999999996</v>
      </c>
      <c r="F71" s="434">
        <v>48</v>
      </c>
      <c r="G71" s="433">
        <v>12</v>
      </c>
      <c r="H71" s="866">
        <v>4.5830000000000002</v>
      </c>
      <c r="I71" s="867">
        <v>4.13</v>
      </c>
      <c r="J71" s="434">
        <v>15</v>
      </c>
      <c r="K71" s="487">
        <v>6</v>
      </c>
      <c r="L71" s="868">
        <v>4.17</v>
      </c>
      <c r="M71" s="869">
        <v>4.03</v>
      </c>
      <c r="N71" s="63">
        <v>35</v>
      </c>
      <c r="O71" s="490">
        <v>5</v>
      </c>
      <c r="P71" s="870">
        <v>3.8</v>
      </c>
      <c r="Q71" s="876">
        <v>3.83</v>
      </c>
      <c r="R71" s="63">
        <v>55</v>
      </c>
      <c r="S71" s="496"/>
      <c r="T71" s="871"/>
      <c r="U71" s="872">
        <v>4.38</v>
      </c>
      <c r="V71" s="63">
        <v>34</v>
      </c>
      <c r="W71" s="419">
        <f t="shared" si="6"/>
        <v>187</v>
      </c>
      <c r="Y71" s="86"/>
      <c r="Z71" s="86"/>
      <c r="AB71" s="86"/>
    </row>
    <row r="72" spans="1:28" x14ac:dyDescent="0.25">
      <c r="A72" s="87">
        <v>2</v>
      </c>
      <c r="B72" s="855" t="s">
        <v>111</v>
      </c>
      <c r="C72" s="433">
        <v>17</v>
      </c>
      <c r="D72" s="866">
        <v>4.41</v>
      </c>
      <c r="E72" s="895">
        <v>4.0999999999999996</v>
      </c>
      <c r="F72" s="434">
        <v>24</v>
      </c>
      <c r="G72" s="433">
        <v>11</v>
      </c>
      <c r="H72" s="866">
        <v>4.5449999999999999</v>
      </c>
      <c r="I72" s="867">
        <v>4.13</v>
      </c>
      <c r="J72" s="434">
        <v>17</v>
      </c>
      <c r="K72" s="487">
        <v>19</v>
      </c>
      <c r="L72" s="868">
        <v>4.21</v>
      </c>
      <c r="M72" s="869">
        <v>4.03</v>
      </c>
      <c r="N72" s="63">
        <v>33</v>
      </c>
      <c r="O72" s="490">
        <v>18</v>
      </c>
      <c r="P72" s="870">
        <v>4.33</v>
      </c>
      <c r="Q72" s="876">
        <v>3.83</v>
      </c>
      <c r="R72" s="63">
        <v>17</v>
      </c>
      <c r="S72" s="496">
        <v>1</v>
      </c>
      <c r="T72" s="871">
        <v>5</v>
      </c>
      <c r="U72" s="872">
        <v>4.38</v>
      </c>
      <c r="V72" s="63">
        <v>8</v>
      </c>
      <c r="W72" s="418">
        <f t="shared" si="6"/>
        <v>99</v>
      </c>
      <c r="Y72" s="86"/>
      <c r="Z72" s="86"/>
      <c r="AB72" s="86"/>
    </row>
    <row r="73" spans="1:28" x14ac:dyDescent="0.25">
      <c r="A73" s="87">
        <v>3</v>
      </c>
      <c r="B73" s="855" t="s">
        <v>32</v>
      </c>
      <c r="C73" s="433">
        <v>4</v>
      </c>
      <c r="D73" s="866">
        <v>4.75</v>
      </c>
      <c r="E73" s="895">
        <v>4.0999999999999996</v>
      </c>
      <c r="F73" s="434">
        <v>4</v>
      </c>
      <c r="G73" s="433">
        <v>6</v>
      </c>
      <c r="H73" s="866">
        <v>4.3330000000000002</v>
      </c>
      <c r="I73" s="867">
        <v>4.13</v>
      </c>
      <c r="J73" s="434">
        <v>31</v>
      </c>
      <c r="K73" s="487">
        <v>13</v>
      </c>
      <c r="L73" s="868">
        <v>4.08</v>
      </c>
      <c r="M73" s="869">
        <v>4.03</v>
      </c>
      <c r="N73" s="63">
        <v>47</v>
      </c>
      <c r="O73" s="490">
        <v>5</v>
      </c>
      <c r="P73" s="870">
        <v>3.6</v>
      </c>
      <c r="Q73" s="876">
        <v>3.83</v>
      </c>
      <c r="R73" s="63">
        <v>69</v>
      </c>
      <c r="S73" s="496">
        <v>4</v>
      </c>
      <c r="T73" s="871">
        <v>3.8</v>
      </c>
      <c r="U73" s="872">
        <v>4.38</v>
      </c>
      <c r="V73" s="63">
        <v>31</v>
      </c>
      <c r="W73" s="418">
        <f t="shared" si="6"/>
        <v>182</v>
      </c>
      <c r="Y73" s="86"/>
      <c r="Z73" s="86"/>
      <c r="AB73" s="86"/>
    </row>
    <row r="74" spans="1:28" x14ac:dyDescent="0.25">
      <c r="A74" s="87">
        <v>4</v>
      </c>
      <c r="B74" s="855" t="s">
        <v>29</v>
      </c>
      <c r="C74" s="433">
        <v>4</v>
      </c>
      <c r="D74" s="866">
        <v>4.5</v>
      </c>
      <c r="E74" s="895">
        <v>4.0999999999999996</v>
      </c>
      <c r="F74" s="434">
        <v>17</v>
      </c>
      <c r="G74" s="433">
        <v>3</v>
      </c>
      <c r="H74" s="866">
        <v>4.6660000000000004</v>
      </c>
      <c r="I74" s="867">
        <v>4.13</v>
      </c>
      <c r="J74" s="434">
        <v>8</v>
      </c>
      <c r="K74" s="487">
        <v>1</v>
      </c>
      <c r="L74" s="868">
        <v>5</v>
      </c>
      <c r="M74" s="869">
        <v>4.03</v>
      </c>
      <c r="N74" s="63">
        <v>1</v>
      </c>
      <c r="O74" s="490">
        <v>7</v>
      </c>
      <c r="P74" s="870">
        <v>4.1399999999999997</v>
      </c>
      <c r="Q74" s="876">
        <v>3.83</v>
      </c>
      <c r="R74" s="63">
        <v>26</v>
      </c>
      <c r="S74" s="496">
        <v>2</v>
      </c>
      <c r="T74" s="871">
        <v>4</v>
      </c>
      <c r="U74" s="872">
        <v>4.38</v>
      </c>
      <c r="V74" s="63">
        <v>25</v>
      </c>
      <c r="W74" s="418">
        <f t="shared" si="6"/>
        <v>77</v>
      </c>
      <c r="Y74" s="86"/>
      <c r="Z74" s="86"/>
      <c r="AB74" s="86"/>
    </row>
    <row r="75" spans="1:28" x14ac:dyDescent="0.25">
      <c r="A75" s="87">
        <v>5</v>
      </c>
      <c r="B75" s="855" t="s">
        <v>30</v>
      </c>
      <c r="C75" s="433">
        <v>11</v>
      </c>
      <c r="D75" s="866">
        <v>4.3600000000000003</v>
      </c>
      <c r="E75" s="895">
        <v>4.0999999999999996</v>
      </c>
      <c r="F75" s="434">
        <v>29</v>
      </c>
      <c r="G75" s="433">
        <v>6</v>
      </c>
      <c r="H75" s="866">
        <v>4.6660000000000004</v>
      </c>
      <c r="I75" s="867">
        <v>4.13</v>
      </c>
      <c r="J75" s="434">
        <v>6</v>
      </c>
      <c r="K75" s="487">
        <v>8</v>
      </c>
      <c r="L75" s="868">
        <v>4.25</v>
      </c>
      <c r="M75" s="869">
        <v>4.03</v>
      </c>
      <c r="N75" s="63">
        <v>30</v>
      </c>
      <c r="O75" s="490">
        <v>8</v>
      </c>
      <c r="P75" s="870">
        <v>4.38</v>
      </c>
      <c r="Q75" s="876">
        <v>3.83</v>
      </c>
      <c r="R75" s="63">
        <v>15</v>
      </c>
      <c r="S75" s="496"/>
      <c r="T75" s="871"/>
      <c r="U75" s="872">
        <v>4.38</v>
      </c>
      <c r="V75" s="63">
        <v>34</v>
      </c>
      <c r="W75" s="418">
        <f t="shared" si="6"/>
        <v>114</v>
      </c>
      <c r="Y75" s="86"/>
      <c r="Z75" s="86"/>
      <c r="AB75" s="86"/>
    </row>
    <row r="76" spans="1:28" x14ac:dyDescent="0.25">
      <c r="A76" s="87">
        <v>6</v>
      </c>
      <c r="B76" s="864" t="s">
        <v>112</v>
      </c>
      <c r="C76" s="481"/>
      <c r="D76" s="867"/>
      <c r="E76" s="896">
        <v>4.0999999999999996</v>
      </c>
      <c r="F76" s="434">
        <v>110</v>
      </c>
      <c r="G76" s="481"/>
      <c r="H76" s="867"/>
      <c r="I76" s="867">
        <v>4.13</v>
      </c>
      <c r="J76" s="434">
        <v>108</v>
      </c>
      <c r="K76" s="487">
        <v>2</v>
      </c>
      <c r="L76" s="868">
        <v>3.5</v>
      </c>
      <c r="M76" s="869">
        <v>4.03</v>
      </c>
      <c r="N76" s="63">
        <v>93</v>
      </c>
      <c r="O76" s="490">
        <v>6</v>
      </c>
      <c r="P76" s="870">
        <v>3.5</v>
      </c>
      <c r="Q76" s="876">
        <v>3.83</v>
      </c>
      <c r="R76" s="63">
        <v>76</v>
      </c>
      <c r="S76" s="496"/>
      <c r="T76" s="871"/>
      <c r="U76" s="872">
        <v>4.38</v>
      </c>
      <c r="V76" s="63">
        <v>34</v>
      </c>
      <c r="W76" s="418">
        <f t="shared" si="6"/>
        <v>421</v>
      </c>
      <c r="Y76" s="86"/>
      <c r="Z76" s="86"/>
      <c r="AB76" s="86"/>
    </row>
    <row r="77" spans="1:28" x14ac:dyDescent="0.25">
      <c r="A77" s="87">
        <v>7</v>
      </c>
      <c r="B77" s="855" t="s">
        <v>100</v>
      </c>
      <c r="C77" s="433">
        <v>2</v>
      </c>
      <c r="D77" s="866">
        <v>4</v>
      </c>
      <c r="E77" s="895">
        <v>4.0999999999999996</v>
      </c>
      <c r="F77" s="434">
        <v>73</v>
      </c>
      <c r="G77" s="433">
        <v>9</v>
      </c>
      <c r="H77" s="866">
        <v>4.2220000000000004</v>
      </c>
      <c r="I77" s="867">
        <v>4.13</v>
      </c>
      <c r="J77" s="434">
        <v>39</v>
      </c>
      <c r="K77" s="487">
        <v>7</v>
      </c>
      <c r="L77" s="868">
        <v>3.43</v>
      </c>
      <c r="M77" s="869">
        <v>4.03</v>
      </c>
      <c r="N77" s="63">
        <v>94</v>
      </c>
      <c r="O77" s="490">
        <v>4</v>
      </c>
      <c r="P77" s="870">
        <v>2.25</v>
      </c>
      <c r="Q77" s="876">
        <v>3.83</v>
      </c>
      <c r="R77" s="63">
        <v>111</v>
      </c>
      <c r="S77" s="496"/>
      <c r="T77" s="871"/>
      <c r="U77" s="872">
        <v>4.38</v>
      </c>
      <c r="V77" s="63">
        <v>34</v>
      </c>
      <c r="W77" s="468">
        <f t="shared" si="6"/>
        <v>351</v>
      </c>
      <c r="Y77" s="86"/>
      <c r="Z77" s="86"/>
      <c r="AB77" s="86"/>
    </row>
    <row r="78" spans="1:28" x14ac:dyDescent="0.25">
      <c r="A78" s="87">
        <v>8</v>
      </c>
      <c r="B78" s="855" t="s">
        <v>98</v>
      </c>
      <c r="C78" s="433">
        <v>4</v>
      </c>
      <c r="D78" s="866">
        <v>4.25</v>
      </c>
      <c r="E78" s="895">
        <v>4.0999999999999996</v>
      </c>
      <c r="F78" s="434">
        <v>39</v>
      </c>
      <c r="G78" s="433">
        <v>2</v>
      </c>
      <c r="H78" s="866">
        <v>5</v>
      </c>
      <c r="I78" s="867">
        <v>4.13</v>
      </c>
      <c r="J78" s="434">
        <v>1</v>
      </c>
      <c r="K78" s="487"/>
      <c r="L78" s="868"/>
      <c r="M78" s="869">
        <v>4.03</v>
      </c>
      <c r="N78" s="63">
        <v>112</v>
      </c>
      <c r="O78" s="490">
        <v>6</v>
      </c>
      <c r="P78" s="870">
        <v>3</v>
      </c>
      <c r="Q78" s="876">
        <v>3.83</v>
      </c>
      <c r="R78" s="63">
        <v>102</v>
      </c>
      <c r="S78" s="496"/>
      <c r="T78" s="871"/>
      <c r="U78" s="872">
        <v>4.38</v>
      </c>
      <c r="V78" s="63">
        <v>34</v>
      </c>
      <c r="W78" s="418">
        <f t="shared" si="6"/>
        <v>288</v>
      </c>
      <c r="Y78" s="86"/>
      <c r="Z78" s="86"/>
      <c r="AB78" s="86"/>
    </row>
    <row r="79" spans="1:28" x14ac:dyDescent="0.25">
      <c r="A79" s="87">
        <v>9</v>
      </c>
      <c r="B79" s="855" t="s">
        <v>99</v>
      </c>
      <c r="C79" s="433">
        <v>17</v>
      </c>
      <c r="D79" s="866">
        <v>3.88</v>
      </c>
      <c r="E79" s="895">
        <v>4.0999999999999996</v>
      </c>
      <c r="F79" s="434">
        <v>80</v>
      </c>
      <c r="G79" s="433">
        <v>13</v>
      </c>
      <c r="H79" s="866">
        <v>4.3849999999999998</v>
      </c>
      <c r="I79" s="867">
        <v>4.13</v>
      </c>
      <c r="J79" s="434">
        <v>26</v>
      </c>
      <c r="K79" s="487">
        <v>14</v>
      </c>
      <c r="L79" s="868">
        <v>3.93</v>
      </c>
      <c r="M79" s="869">
        <v>4.03</v>
      </c>
      <c r="N79" s="63">
        <v>65</v>
      </c>
      <c r="O79" s="490"/>
      <c r="P79" s="870"/>
      <c r="Q79" s="876">
        <v>3.83</v>
      </c>
      <c r="R79" s="63">
        <v>115</v>
      </c>
      <c r="S79" s="496"/>
      <c r="T79" s="871"/>
      <c r="U79" s="872">
        <v>4.38</v>
      </c>
      <c r="V79" s="63">
        <v>34</v>
      </c>
      <c r="W79" s="418">
        <f t="shared" si="6"/>
        <v>320</v>
      </c>
      <c r="Y79" s="86"/>
      <c r="Z79" s="86"/>
      <c r="AB79" s="86"/>
    </row>
    <row r="80" spans="1:28" x14ac:dyDescent="0.25">
      <c r="A80" s="87">
        <v>10</v>
      </c>
      <c r="B80" s="855" t="s">
        <v>25</v>
      </c>
      <c r="C80" s="433">
        <v>4</v>
      </c>
      <c r="D80" s="866">
        <v>3</v>
      </c>
      <c r="E80" s="895">
        <v>4.0999999999999996</v>
      </c>
      <c r="F80" s="434">
        <v>105</v>
      </c>
      <c r="G80" s="433">
        <v>1</v>
      </c>
      <c r="H80" s="866">
        <v>5</v>
      </c>
      <c r="I80" s="867">
        <v>4.13</v>
      </c>
      <c r="J80" s="434">
        <v>3</v>
      </c>
      <c r="K80" s="487"/>
      <c r="L80" s="868"/>
      <c r="M80" s="869">
        <v>4.03</v>
      </c>
      <c r="N80" s="488">
        <v>112</v>
      </c>
      <c r="O80" s="490">
        <v>12</v>
      </c>
      <c r="P80" s="870">
        <v>3.58</v>
      </c>
      <c r="Q80" s="876">
        <v>3.83</v>
      </c>
      <c r="R80" s="63">
        <v>71</v>
      </c>
      <c r="S80" s="496"/>
      <c r="T80" s="871"/>
      <c r="U80" s="872">
        <v>4.38</v>
      </c>
      <c r="V80" s="63">
        <v>34</v>
      </c>
      <c r="W80" s="418">
        <f t="shared" ref="W80:W128" si="15">V80+R80+N80+J80+F80</f>
        <v>325</v>
      </c>
      <c r="Y80" s="86"/>
      <c r="Z80" s="86"/>
      <c r="AB80" s="86"/>
    </row>
    <row r="81" spans="1:28" x14ac:dyDescent="0.25">
      <c r="A81" s="87">
        <v>11</v>
      </c>
      <c r="B81" s="855" t="s">
        <v>108</v>
      </c>
      <c r="C81" s="433">
        <v>4</v>
      </c>
      <c r="D81" s="866">
        <v>4</v>
      </c>
      <c r="E81" s="895">
        <v>4.0999999999999996</v>
      </c>
      <c r="F81" s="434">
        <v>69</v>
      </c>
      <c r="G81" s="433">
        <v>6</v>
      </c>
      <c r="H81" s="866">
        <v>3.8330000000000002</v>
      </c>
      <c r="I81" s="867">
        <v>4.13</v>
      </c>
      <c r="J81" s="434">
        <v>81</v>
      </c>
      <c r="K81" s="487">
        <v>4</v>
      </c>
      <c r="L81" s="868">
        <v>4.5</v>
      </c>
      <c r="M81" s="869">
        <v>4.03</v>
      </c>
      <c r="N81" s="63">
        <v>12</v>
      </c>
      <c r="O81" s="490">
        <v>4</v>
      </c>
      <c r="P81" s="870">
        <v>3</v>
      </c>
      <c r="Q81" s="876">
        <v>3.83</v>
      </c>
      <c r="R81" s="63">
        <v>104</v>
      </c>
      <c r="S81" s="500">
        <v>1</v>
      </c>
      <c r="T81" s="871">
        <v>4</v>
      </c>
      <c r="U81" s="872">
        <v>4.38</v>
      </c>
      <c r="V81" s="63">
        <v>27</v>
      </c>
      <c r="W81" s="418">
        <f t="shared" si="15"/>
        <v>293</v>
      </c>
      <c r="Y81" s="86"/>
      <c r="Z81" s="86"/>
      <c r="AB81" s="86"/>
    </row>
    <row r="82" spans="1:28" x14ac:dyDescent="0.25">
      <c r="A82" s="87">
        <v>12</v>
      </c>
      <c r="B82" s="864" t="s">
        <v>109</v>
      </c>
      <c r="C82" s="433">
        <v>1</v>
      </c>
      <c r="D82" s="866">
        <v>3</v>
      </c>
      <c r="E82" s="896">
        <v>4.0999999999999996</v>
      </c>
      <c r="F82" s="434">
        <v>109</v>
      </c>
      <c r="G82" s="481"/>
      <c r="H82" s="867"/>
      <c r="I82" s="867">
        <v>4.13</v>
      </c>
      <c r="J82" s="434">
        <v>108</v>
      </c>
      <c r="K82" s="487">
        <v>2</v>
      </c>
      <c r="L82" s="868">
        <v>4</v>
      </c>
      <c r="M82" s="869">
        <v>4.03</v>
      </c>
      <c r="N82" s="63">
        <v>60</v>
      </c>
      <c r="O82" s="490">
        <v>6</v>
      </c>
      <c r="P82" s="870">
        <v>3.17</v>
      </c>
      <c r="Q82" s="876">
        <v>3.83</v>
      </c>
      <c r="R82" s="63">
        <v>94</v>
      </c>
      <c r="S82" s="496"/>
      <c r="T82" s="871"/>
      <c r="U82" s="872">
        <v>4.38</v>
      </c>
      <c r="V82" s="63">
        <v>34</v>
      </c>
      <c r="W82" s="418">
        <f t="shared" si="15"/>
        <v>405</v>
      </c>
      <c r="Y82" s="86"/>
      <c r="Z82" s="86"/>
      <c r="AB82" s="86"/>
    </row>
    <row r="83" spans="1:28" x14ac:dyDescent="0.25">
      <c r="A83" s="87">
        <v>13</v>
      </c>
      <c r="B83" s="855" t="s">
        <v>96</v>
      </c>
      <c r="C83" s="433">
        <v>10</v>
      </c>
      <c r="D83" s="866">
        <v>4</v>
      </c>
      <c r="E83" s="895">
        <v>4.0999999999999996</v>
      </c>
      <c r="F83" s="434">
        <v>60</v>
      </c>
      <c r="G83" s="433">
        <v>14</v>
      </c>
      <c r="H83" s="866">
        <v>4.4290000000000003</v>
      </c>
      <c r="I83" s="867">
        <v>4.13</v>
      </c>
      <c r="J83" s="434">
        <v>24</v>
      </c>
      <c r="K83" s="487">
        <v>5</v>
      </c>
      <c r="L83" s="868">
        <v>4</v>
      </c>
      <c r="M83" s="869">
        <v>4.03</v>
      </c>
      <c r="N83" s="63">
        <v>57</v>
      </c>
      <c r="O83" s="493">
        <v>9</v>
      </c>
      <c r="P83" s="897">
        <v>3.44</v>
      </c>
      <c r="Q83" s="876">
        <v>3.83</v>
      </c>
      <c r="R83" s="63">
        <v>85</v>
      </c>
      <c r="S83" s="496"/>
      <c r="T83" s="871"/>
      <c r="U83" s="872">
        <v>4.38</v>
      </c>
      <c r="V83" s="63">
        <v>34</v>
      </c>
      <c r="W83" s="513">
        <f t="shared" si="15"/>
        <v>260</v>
      </c>
      <c r="Y83" s="86"/>
      <c r="Z83" s="86"/>
      <c r="AB83" s="86"/>
    </row>
    <row r="84" spans="1:28" x14ac:dyDescent="0.25">
      <c r="A84" s="87">
        <v>14</v>
      </c>
      <c r="B84" s="855" t="s">
        <v>95</v>
      </c>
      <c r="C84" s="433">
        <v>15</v>
      </c>
      <c r="D84" s="866">
        <v>3.8</v>
      </c>
      <c r="E84" s="895">
        <v>4.0999999999999996</v>
      </c>
      <c r="F84" s="434">
        <v>85</v>
      </c>
      <c r="G84" s="433">
        <v>11</v>
      </c>
      <c r="H84" s="866">
        <v>4.0910000000000002</v>
      </c>
      <c r="I84" s="867">
        <v>4.13</v>
      </c>
      <c r="J84" s="434">
        <v>52</v>
      </c>
      <c r="K84" s="487">
        <v>6</v>
      </c>
      <c r="L84" s="868">
        <v>4.17</v>
      </c>
      <c r="M84" s="869">
        <v>4.03</v>
      </c>
      <c r="N84" s="63">
        <v>36</v>
      </c>
      <c r="O84" s="490">
        <v>5</v>
      </c>
      <c r="P84" s="870">
        <v>2.6</v>
      </c>
      <c r="Q84" s="876">
        <v>3.83</v>
      </c>
      <c r="R84" s="63">
        <v>109</v>
      </c>
      <c r="S84" s="496"/>
      <c r="T84" s="871"/>
      <c r="U84" s="872">
        <v>4.38</v>
      </c>
      <c r="V84" s="63">
        <v>34</v>
      </c>
      <c r="W84" s="418">
        <f t="shared" si="15"/>
        <v>316</v>
      </c>
      <c r="Y84" s="86"/>
      <c r="Z84" s="86"/>
      <c r="AB84" s="86"/>
    </row>
    <row r="85" spans="1:28" x14ac:dyDescent="0.25">
      <c r="A85" s="87">
        <v>15</v>
      </c>
      <c r="B85" s="818" t="s">
        <v>28</v>
      </c>
      <c r="C85" s="433">
        <v>8</v>
      </c>
      <c r="D85" s="866">
        <v>3.88</v>
      </c>
      <c r="E85" s="895">
        <v>4.0999999999999996</v>
      </c>
      <c r="F85" s="434">
        <v>81</v>
      </c>
      <c r="G85" s="433">
        <v>8</v>
      </c>
      <c r="H85" s="866">
        <v>4.125</v>
      </c>
      <c r="I85" s="867">
        <v>4.13</v>
      </c>
      <c r="J85" s="434">
        <v>47</v>
      </c>
      <c r="K85" s="487">
        <v>9</v>
      </c>
      <c r="L85" s="868">
        <v>4.1100000000000003</v>
      </c>
      <c r="M85" s="869">
        <v>4.03</v>
      </c>
      <c r="N85" s="63">
        <v>42</v>
      </c>
      <c r="O85" s="490">
        <v>2</v>
      </c>
      <c r="P85" s="870">
        <v>3</v>
      </c>
      <c r="Q85" s="876">
        <v>3.83</v>
      </c>
      <c r="R85" s="63">
        <v>106</v>
      </c>
      <c r="S85" s="496"/>
      <c r="T85" s="871"/>
      <c r="U85" s="872">
        <v>4.38</v>
      </c>
      <c r="V85" s="63">
        <v>34</v>
      </c>
      <c r="W85" s="468">
        <f t="shared" si="15"/>
        <v>310</v>
      </c>
      <c r="Y85" s="86"/>
      <c r="Z85" s="86"/>
      <c r="AB85" s="86"/>
    </row>
    <row r="86" spans="1:28" ht="15.75" thickBot="1" x14ac:dyDescent="0.3">
      <c r="A86" s="428">
        <v>16</v>
      </c>
      <c r="B86" s="865" t="s">
        <v>31</v>
      </c>
      <c r="C86" s="433">
        <v>7</v>
      </c>
      <c r="D86" s="866">
        <v>3.71</v>
      </c>
      <c r="E86" s="895">
        <v>4.0999999999999996</v>
      </c>
      <c r="F86" s="434">
        <v>88</v>
      </c>
      <c r="G86" s="433">
        <v>7</v>
      </c>
      <c r="H86" s="866">
        <v>4</v>
      </c>
      <c r="I86" s="867">
        <v>4.13</v>
      </c>
      <c r="J86" s="434">
        <v>61</v>
      </c>
      <c r="K86" s="487">
        <v>7</v>
      </c>
      <c r="L86" s="868">
        <v>3.57</v>
      </c>
      <c r="M86" s="869">
        <v>4.03</v>
      </c>
      <c r="N86" s="63">
        <v>88</v>
      </c>
      <c r="O86" s="490">
        <v>7</v>
      </c>
      <c r="P86" s="870">
        <v>4</v>
      </c>
      <c r="Q86" s="876">
        <v>3.83</v>
      </c>
      <c r="R86" s="63">
        <v>34</v>
      </c>
      <c r="S86" s="496"/>
      <c r="T86" s="871"/>
      <c r="U86" s="872">
        <v>4.38</v>
      </c>
      <c r="V86" s="63">
        <v>34</v>
      </c>
      <c r="W86" s="514">
        <f t="shared" si="15"/>
        <v>305</v>
      </c>
      <c r="Y86" s="86"/>
      <c r="Z86" s="86"/>
      <c r="AB86" s="86"/>
    </row>
    <row r="87" spans="1:28" ht="15.75" thickBot="1" x14ac:dyDescent="0.3">
      <c r="A87" s="399"/>
      <c r="B87" s="407" t="s">
        <v>150</v>
      </c>
      <c r="C87" s="844">
        <f>SUM(C88:C117)</f>
        <v>418</v>
      </c>
      <c r="D87" s="475">
        <f>AVERAGE(D88:D117)</f>
        <v>4.0920689655172415</v>
      </c>
      <c r="E87" s="854">
        <v>4.0999999999999996</v>
      </c>
      <c r="F87" s="845"/>
      <c r="G87" s="409">
        <f>SUM(G88:G117)</f>
        <v>422</v>
      </c>
      <c r="H87" s="475">
        <f>AVERAGE(H88:H117)</f>
        <v>4.0504586206896551</v>
      </c>
      <c r="I87" s="187">
        <f t="shared" si="11"/>
        <v>4.13</v>
      </c>
      <c r="J87" s="410"/>
      <c r="K87" s="467">
        <f>SUM(K88:K117)</f>
        <v>374</v>
      </c>
      <c r="L87" s="403">
        <f>AVERAGE(L88:L117)</f>
        <v>3.9593103448275864</v>
      </c>
      <c r="M87" s="403">
        <f t="shared" si="12"/>
        <v>4.03</v>
      </c>
      <c r="N87" s="412"/>
      <c r="O87" s="413">
        <f>SUM(O88:O117)</f>
        <v>369</v>
      </c>
      <c r="P87" s="404">
        <f>AVERAGE(P88:P117)</f>
        <v>3.7568965517241368</v>
      </c>
      <c r="Q87" s="405">
        <f t="shared" si="13"/>
        <v>3.83</v>
      </c>
      <c r="R87" s="412"/>
      <c r="S87" s="452">
        <f>SUM(S88:S117)</f>
        <v>11</v>
      </c>
      <c r="T87" s="406">
        <f>AVERAGE(T88:T117)</f>
        <v>4.166666666666667</v>
      </c>
      <c r="U87" s="431">
        <f t="shared" si="14"/>
        <v>4.38</v>
      </c>
      <c r="V87" s="412"/>
      <c r="W87" s="422"/>
      <c r="Y87" s="86"/>
      <c r="Z87" s="86"/>
      <c r="AB87" s="86"/>
    </row>
    <row r="88" spans="1:28" x14ac:dyDescent="0.25">
      <c r="A88" s="91">
        <v>1</v>
      </c>
      <c r="B88" s="855" t="s">
        <v>7</v>
      </c>
      <c r="C88" s="433">
        <v>4</v>
      </c>
      <c r="D88" s="866">
        <v>4.75</v>
      </c>
      <c r="E88" s="895">
        <v>4.0999999999999996</v>
      </c>
      <c r="F88" s="434">
        <v>5</v>
      </c>
      <c r="G88" s="433">
        <v>5</v>
      </c>
      <c r="H88" s="866">
        <v>4.4000000000000004</v>
      </c>
      <c r="I88" s="867">
        <v>4.13</v>
      </c>
      <c r="J88" s="434">
        <v>25</v>
      </c>
      <c r="K88" s="482">
        <v>7</v>
      </c>
      <c r="L88" s="868">
        <v>4.71</v>
      </c>
      <c r="M88" s="869">
        <v>4.03</v>
      </c>
      <c r="N88" s="63">
        <v>4</v>
      </c>
      <c r="O88" s="490">
        <v>8</v>
      </c>
      <c r="P88" s="870">
        <v>4.63</v>
      </c>
      <c r="Q88" s="876">
        <v>3.83</v>
      </c>
      <c r="R88" s="63">
        <v>4</v>
      </c>
      <c r="S88" s="495">
        <v>2</v>
      </c>
      <c r="T88" s="871">
        <v>5</v>
      </c>
      <c r="U88" s="872">
        <v>4.38</v>
      </c>
      <c r="V88" s="63">
        <v>4</v>
      </c>
      <c r="W88" s="417">
        <f t="shared" si="15"/>
        <v>42</v>
      </c>
      <c r="Y88" s="86"/>
      <c r="Z88" s="86"/>
      <c r="AB88" s="86"/>
    </row>
    <row r="89" spans="1:28" x14ac:dyDescent="0.25">
      <c r="A89" s="87">
        <v>2</v>
      </c>
      <c r="B89" s="855" t="s">
        <v>72</v>
      </c>
      <c r="C89" s="433">
        <v>5</v>
      </c>
      <c r="D89" s="866">
        <v>3.4</v>
      </c>
      <c r="E89" s="895">
        <v>4.0999999999999996</v>
      </c>
      <c r="F89" s="434">
        <v>101</v>
      </c>
      <c r="G89" s="433">
        <v>6</v>
      </c>
      <c r="H89" s="866">
        <v>3.6659999999999999</v>
      </c>
      <c r="I89" s="867">
        <v>4.13</v>
      </c>
      <c r="J89" s="434">
        <v>92</v>
      </c>
      <c r="K89" s="482">
        <v>6</v>
      </c>
      <c r="L89" s="868">
        <v>4</v>
      </c>
      <c r="M89" s="869">
        <v>4.03</v>
      </c>
      <c r="N89" s="63">
        <v>56</v>
      </c>
      <c r="O89" s="490">
        <v>5</v>
      </c>
      <c r="P89" s="870">
        <v>3.6</v>
      </c>
      <c r="Q89" s="876">
        <v>3.83</v>
      </c>
      <c r="R89" s="63">
        <v>70</v>
      </c>
      <c r="S89" s="495"/>
      <c r="T89" s="871"/>
      <c r="U89" s="872">
        <v>4.38</v>
      </c>
      <c r="V89" s="63">
        <v>34</v>
      </c>
      <c r="W89" s="418">
        <f t="shared" si="15"/>
        <v>353</v>
      </c>
      <c r="Y89" s="86"/>
      <c r="Z89" s="86"/>
      <c r="AB89" s="86"/>
    </row>
    <row r="90" spans="1:28" x14ac:dyDescent="0.25">
      <c r="A90" s="87">
        <v>3</v>
      </c>
      <c r="B90" s="855" t="s">
        <v>9</v>
      </c>
      <c r="C90" s="433">
        <v>12</v>
      </c>
      <c r="D90" s="866">
        <v>4.58</v>
      </c>
      <c r="E90" s="895">
        <v>4.0999999999999996</v>
      </c>
      <c r="F90" s="434">
        <v>11</v>
      </c>
      <c r="G90" s="433">
        <v>12</v>
      </c>
      <c r="H90" s="866">
        <v>4.0830000000000002</v>
      </c>
      <c r="I90" s="867">
        <v>4.13</v>
      </c>
      <c r="J90" s="434">
        <v>55</v>
      </c>
      <c r="K90" s="482">
        <v>14</v>
      </c>
      <c r="L90" s="868">
        <v>4.29</v>
      </c>
      <c r="M90" s="869">
        <v>4.03</v>
      </c>
      <c r="N90" s="63">
        <v>28</v>
      </c>
      <c r="O90" s="490">
        <v>11</v>
      </c>
      <c r="P90" s="870">
        <v>4</v>
      </c>
      <c r="Q90" s="876">
        <v>3.83</v>
      </c>
      <c r="R90" s="63">
        <v>33</v>
      </c>
      <c r="S90" s="495">
        <v>2</v>
      </c>
      <c r="T90" s="871">
        <v>4.5</v>
      </c>
      <c r="U90" s="872">
        <v>4.38</v>
      </c>
      <c r="V90" s="63">
        <v>17</v>
      </c>
      <c r="W90" s="418">
        <f t="shared" si="15"/>
        <v>144</v>
      </c>
      <c r="Y90" s="86"/>
      <c r="Z90" s="86"/>
      <c r="AB90" s="86"/>
    </row>
    <row r="91" spans="1:28" x14ac:dyDescent="0.25">
      <c r="A91" s="87">
        <v>4</v>
      </c>
      <c r="B91" s="855" t="s">
        <v>21</v>
      </c>
      <c r="C91" s="433">
        <v>10</v>
      </c>
      <c r="D91" s="866">
        <v>4.4000000000000004</v>
      </c>
      <c r="E91" s="895">
        <v>4.0999999999999996</v>
      </c>
      <c r="F91" s="434">
        <v>27</v>
      </c>
      <c r="G91" s="433">
        <v>8</v>
      </c>
      <c r="H91" s="866">
        <v>4.625</v>
      </c>
      <c r="I91" s="867">
        <v>4.13</v>
      </c>
      <c r="J91" s="434">
        <v>11</v>
      </c>
      <c r="K91" s="482">
        <v>12</v>
      </c>
      <c r="L91" s="868">
        <v>4.42</v>
      </c>
      <c r="M91" s="869">
        <v>4.03</v>
      </c>
      <c r="N91" s="63">
        <v>14</v>
      </c>
      <c r="O91" s="490">
        <v>15</v>
      </c>
      <c r="P91" s="870">
        <v>3.67</v>
      </c>
      <c r="Q91" s="876">
        <v>3.83</v>
      </c>
      <c r="R91" s="63">
        <v>61</v>
      </c>
      <c r="S91" s="495"/>
      <c r="T91" s="871"/>
      <c r="U91" s="872">
        <v>4.38</v>
      </c>
      <c r="V91" s="63">
        <v>34</v>
      </c>
      <c r="W91" s="418">
        <f t="shared" si="15"/>
        <v>147</v>
      </c>
      <c r="Y91" s="86"/>
      <c r="Z91" s="86"/>
      <c r="AB91" s="86"/>
    </row>
    <row r="92" spans="1:28" x14ac:dyDescent="0.25">
      <c r="A92" s="87">
        <v>5</v>
      </c>
      <c r="B92" s="855" t="s">
        <v>12</v>
      </c>
      <c r="C92" s="433">
        <v>32</v>
      </c>
      <c r="D92" s="866">
        <v>4.59</v>
      </c>
      <c r="E92" s="895">
        <v>4.0999999999999996</v>
      </c>
      <c r="F92" s="434">
        <v>10</v>
      </c>
      <c r="G92" s="433">
        <v>21</v>
      </c>
      <c r="H92" s="866">
        <v>4.7619999999999996</v>
      </c>
      <c r="I92" s="867">
        <v>4.13</v>
      </c>
      <c r="J92" s="434">
        <v>4</v>
      </c>
      <c r="K92" s="482">
        <v>32</v>
      </c>
      <c r="L92" s="868">
        <v>3.94</v>
      </c>
      <c r="M92" s="869">
        <v>4.03</v>
      </c>
      <c r="N92" s="63">
        <v>64</v>
      </c>
      <c r="O92" s="490">
        <v>19</v>
      </c>
      <c r="P92" s="870">
        <v>3.89</v>
      </c>
      <c r="Q92" s="876">
        <v>3.83</v>
      </c>
      <c r="R92" s="63">
        <v>48</v>
      </c>
      <c r="S92" s="495"/>
      <c r="T92" s="871"/>
      <c r="U92" s="872">
        <v>4.38</v>
      </c>
      <c r="V92" s="63">
        <v>34</v>
      </c>
      <c r="W92" s="418">
        <f t="shared" si="15"/>
        <v>160</v>
      </c>
      <c r="Y92" s="86"/>
      <c r="Z92" s="86"/>
      <c r="AB92" s="86"/>
    </row>
    <row r="93" spans="1:28" x14ac:dyDescent="0.25">
      <c r="A93" s="87">
        <v>6</v>
      </c>
      <c r="B93" s="855" t="s">
        <v>14</v>
      </c>
      <c r="C93" s="433">
        <v>6</v>
      </c>
      <c r="D93" s="866">
        <v>3.83</v>
      </c>
      <c r="E93" s="895">
        <v>4.0999999999999996</v>
      </c>
      <c r="F93" s="434">
        <v>83</v>
      </c>
      <c r="G93" s="433">
        <v>14</v>
      </c>
      <c r="H93" s="866">
        <v>3.0710000000000002</v>
      </c>
      <c r="I93" s="867">
        <v>4.13</v>
      </c>
      <c r="J93" s="434">
        <v>100</v>
      </c>
      <c r="K93" s="482">
        <v>11</v>
      </c>
      <c r="L93" s="868">
        <v>3.64</v>
      </c>
      <c r="M93" s="869">
        <v>4.03</v>
      </c>
      <c r="N93" s="63">
        <v>87</v>
      </c>
      <c r="O93" s="490">
        <v>9</v>
      </c>
      <c r="P93" s="870">
        <v>3.78</v>
      </c>
      <c r="Q93" s="876">
        <v>3.83</v>
      </c>
      <c r="R93" s="63">
        <v>56</v>
      </c>
      <c r="S93" s="495"/>
      <c r="T93" s="871"/>
      <c r="U93" s="872">
        <v>4.38</v>
      </c>
      <c r="V93" s="63">
        <v>34</v>
      </c>
      <c r="W93" s="418">
        <f t="shared" si="15"/>
        <v>360</v>
      </c>
      <c r="Y93" s="86"/>
      <c r="Z93" s="86"/>
      <c r="AB93" s="86"/>
    </row>
    <row r="94" spans="1:28" x14ac:dyDescent="0.25">
      <c r="A94" s="87">
        <v>7</v>
      </c>
      <c r="B94" s="855" t="s">
        <v>19</v>
      </c>
      <c r="C94" s="433">
        <v>30</v>
      </c>
      <c r="D94" s="866">
        <v>4.03</v>
      </c>
      <c r="E94" s="895">
        <v>4.0999999999999996</v>
      </c>
      <c r="F94" s="434">
        <v>58</v>
      </c>
      <c r="G94" s="433">
        <v>16</v>
      </c>
      <c r="H94" s="866">
        <v>4.125</v>
      </c>
      <c r="I94" s="867">
        <v>4.13</v>
      </c>
      <c r="J94" s="434">
        <v>46</v>
      </c>
      <c r="K94" s="482">
        <v>20</v>
      </c>
      <c r="L94" s="868">
        <v>4</v>
      </c>
      <c r="M94" s="869">
        <v>4.03</v>
      </c>
      <c r="N94" s="63">
        <v>49</v>
      </c>
      <c r="O94" s="490">
        <v>15</v>
      </c>
      <c r="P94" s="870">
        <v>3.6</v>
      </c>
      <c r="Q94" s="876">
        <v>3.83</v>
      </c>
      <c r="R94" s="63">
        <v>67</v>
      </c>
      <c r="S94" s="495"/>
      <c r="T94" s="871"/>
      <c r="U94" s="872">
        <v>4.38</v>
      </c>
      <c r="V94" s="63">
        <v>34</v>
      </c>
      <c r="W94" s="418">
        <f t="shared" si="15"/>
        <v>254</v>
      </c>
      <c r="Y94" s="86"/>
      <c r="Z94" s="86"/>
      <c r="AB94" s="86"/>
    </row>
    <row r="95" spans="1:28" x14ac:dyDescent="0.25">
      <c r="A95" s="87">
        <v>8</v>
      </c>
      <c r="B95" s="855" t="s">
        <v>23</v>
      </c>
      <c r="C95" s="433">
        <v>6</v>
      </c>
      <c r="D95" s="866">
        <v>4</v>
      </c>
      <c r="E95" s="895">
        <v>4.0999999999999996</v>
      </c>
      <c r="F95" s="434">
        <v>66</v>
      </c>
      <c r="G95" s="433">
        <v>9</v>
      </c>
      <c r="H95" s="866">
        <v>3.7770000000000001</v>
      </c>
      <c r="I95" s="867">
        <v>4.13</v>
      </c>
      <c r="J95" s="434">
        <v>85</v>
      </c>
      <c r="K95" s="482">
        <v>5</v>
      </c>
      <c r="L95" s="868">
        <v>3.8</v>
      </c>
      <c r="M95" s="869">
        <v>4.03</v>
      </c>
      <c r="N95" s="63">
        <v>75</v>
      </c>
      <c r="O95" s="490">
        <v>5</v>
      </c>
      <c r="P95" s="870">
        <v>3.4</v>
      </c>
      <c r="Q95" s="876">
        <v>3.83</v>
      </c>
      <c r="R95" s="63">
        <v>87</v>
      </c>
      <c r="S95" s="495"/>
      <c r="T95" s="871"/>
      <c r="U95" s="872">
        <v>4.38</v>
      </c>
      <c r="V95" s="63">
        <v>34</v>
      </c>
      <c r="W95" s="418">
        <f t="shared" si="15"/>
        <v>347</v>
      </c>
      <c r="Y95" s="86"/>
      <c r="Z95" s="86"/>
      <c r="AB95" s="86"/>
    </row>
    <row r="96" spans="1:28" x14ac:dyDescent="0.25">
      <c r="A96" s="87">
        <v>9</v>
      </c>
      <c r="B96" s="855" t="s">
        <v>3</v>
      </c>
      <c r="C96" s="433">
        <v>4</v>
      </c>
      <c r="D96" s="866">
        <v>4.75</v>
      </c>
      <c r="E96" s="895">
        <v>4.0999999999999996</v>
      </c>
      <c r="F96" s="434">
        <v>6</v>
      </c>
      <c r="G96" s="433">
        <v>3</v>
      </c>
      <c r="H96" s="866">
        <v>4</v>
      </c>
      <c r="I96" s="867">
        <v>4.13</v>
      </c>
      <c r="J96" s="434">
        <v>65</v>
      </c>
      <c r="K96" s="482">
        <v>6</v>
      </c>
      <c r="L96" s="868">
        <v>4.17</v>
      </c>
      <c r="M96" s="869">
        <v>4.03</v>
      </c>
      <c r="N96" s="63">
        <v>37</v>
      </c>
      <c r="O96" s="490">
        <v>6</v>
      </c>
      <c r="P96" s="870">
        <v>4.33</v>
      </c>
      <c r="Q96" s="876">
        <v>3.83</v>
      </c>
      <c r="R96" s="63">
        <v>19</v>
      </c>
      <c r="S96" s="495"/>
      <c r="T96" s="871"/>
      <c r="U96" s="872">
        <v>4.38</v>
      </c>
      <c r="V96" s="63">
        <v>34</v>
      </c>
      <c r="W96" s="418">
        <f t="shared" si="15"/>
        <v>161</v>
      </c>
      <c r="Y96" s="86"/>
      <c r="Z96" s="86"/>
      <c r="AB96" s="86"/>
    </row>
    <row r="97" spans="1:28" x14ac:dyDescent="0.25">
      <c r="A97" s="87">
        <v>10</v>
      </c>
      <c r="B97" s="855" t="s">
        <v>5</v>
      </c>
      <c r="C97" s="433">
        <v>8</v>
      </c>
      <c r="D97" s="866">
        <v>3.63</v>
      </c>
      <c r="E97" s="895">
        <v>4.0999999999999996</v>
      </c>
      <c r="F97" s="434">
        <v>92</v>
      </c>
      <c r="G97" s="433">
        <v>3</v>
      </c>
      <c r="H97" s="866">
        <v>4</v>
      </c>
      <c r="I97" s="867">
        <v>4.13</v>
      </c>
      <c r="J97" s="434">
        <v>66</v>
      </c>
      <c r="K97" s="482">
        <v>1</v>
      </c>
      <c r="L97" s="868">
        <v>4</v>
      </c>
      <c r="M97" s="869">
        <v>4.03</v>
      </c>
      <c r="N97" s="63">
        <v>63</v>
      </c>
      <c r="O97" s="490">
        <v>8</v>
      </c>
      <c r="P97" s="870">
        <v>4.25</v>
      </c>
      <c r="Q97" s="876">
        <v>3.83</v>
      </c>
      <c r="R97" s="63">
        <v>22</v>
      </c>
      <c r="S97" s="495"/>
      <c r="T97" s="871"/>
      <c r="U97" s="872">
        <v>4.38</v>
      </c>
      <c r="V97" s="63">
        <v>34</v>
      </c>
      <c r="W97" s="418">
        <f t="shared" si="15"/>
        <v>277</v>
      </c>
      <c r="Y97" s="86"/>
      <c r="Z97" s="86"/>
      <c r="AB97" s="86"/>
    </row>
    <row r="98" spans="1:28" x14ac:dyDescent="0.25">
      <c r="A98" s="87">
        <v>11</v>
      </c>
      <c r="B98" s="855" t="s">
        <v>1</v>
      </c>
      <c r="C98" s="433">
        <v>7</v>
      </c>
      <c r="D98" s="866">
        <v>4.1399999999999997</v>
      </c>
      <c r="E98" s="895">
        <v>4.0999999999999996</v>
      </c>
      <c r="F98" s="434">
        <v>50</v>
      </c>
      <c r="G98" s="433">
        <v>12</v>
      </c>
      <c r="H98" s="866">
        <v>3.75</v>
      </c>
      <c r="I98" s="867">
        <v>4.13</v>
      </c>
      <c r="J98" s="434">
        <v>87</v>
      </c>
      <c r="K98" s="482">
        <v>6</v>
      </c>
      <c r="L98" s="868">
        <v>4.5</v>
      </c>
      <c r="M98" s="869">
        <v>4.03</v>
      </c>
      <c r="N98" s="63">
        <v>11</v>
      </c>
      <c r="O98" s="490">
        <v>7</v>
      </c>
      <c r="P98" s="870">
        <v>3.43</v>
      </c>
      <c r="Q98" s="876">
        <v>3.83</v>
      </c>
      <c r="R98" s="63">
        <v>86</v>
      </c>
      <c r="S98" s="495"/>
      <c r="T98" s="871"/>
      <c r="U98" s="872">
        <v>4.38</v>
      </c>
      <c r="V98" s="63">
        <v>34</v>
      </c>
      <c r="W98" s="418">
        <f t="shared" si="15"/>
        <v>268</v>
      </c>
      <c r="Y98" s="86"/>
      <c r="Z98" s="86"/>
      <c r="AB98" s="86"/>
    </row>
    <row r="99" spans="1:28" x14ac:dyDescent="0.25">
      <c r="A99" s="87">
        <v>12</v>
      </c>
      <c r="B99" s="855" t="s">
        <v>20</v>
      </c>
      <c r="C99" s="433">
        <v>20</v>
      </c>
      <c r="D99" s="866">
        <v>4.4000000000000004</v>
      </c>
      <c r="E99" s="895">
        <v>4.0999999999999996</v>
      </c>
      <c r="F99" s="434">
        <v>26</v>
      </c>
      <c r="G99" s="433">
        <v>20</v>
      </c>
      <c r="H99" s="866">
        <v>4.5999999999999996</v>
      </c>
      <c r="I99" s="867">
        <v>4.13</v>
      </c>
      <c r="J99" s="434">
        <v>12</v>
      </c>
      <c r="K99" s="482">
        <v>12</v>
      </c>
      <c r="L99" s="868">
        <v>4.42</v>
      </c>
      <c r="M99" s="869">
        <v>4.03</v>
      </c>
      <c r="N99" s="63">
        <v>15</v>
      </c>
      <c r="O99" s="490">
        <v>18</v>
      </c>
      <c r="P99" s="870">
        <v>4.28</v>
      </c>
      <c r="Q99" s="876">
        <v>3.83</v>
      </c>
      <c r="R99" s="63">
        <v>21</v>
      </c>
      <c r="S99" s="495"/>
      <c r="T99" s="871"/>
      <c r="U99" s="872">
        <v>4.38</v>
      </c>
      <c r="V99" s="63">
        <v>34</v>
      </c>
      <c r="W99" s="418">
        <f t="shared" si="15"/>
        <v>108</v>
      </c>
      <c r="Y99" s="86"/>
      <c r="Z99" s="86"/>
      <c r="AB99" s="86"/>
    </row>
    <row r="100" spans="1:28" x14ac:dyDescent="0.25">
      <c r="A100" s="87">
        <v>13</v>
      </c>
      <c r="B100" s="855" t="s">
        <v>17</v>
      </c>
      <c r="C100" s="433">
        <v>6</v>
      </c>
      <c r="D100" s="866">
        <v>4.33</v>
      </c>
      <c r="E100" s="895">
        <v>4.0999999999999996</v>
      </c>
      <c r="F100" s="434">
        <v>33</v>
      </c>
      <c r="G100" s="433">
        <v>10</v>
      </c>
      <c r="H100" s="866">
        <v>4.3</v>
      </c>
      <c r="I100" s="867">
        <v>4.13</v>
      </c>
      <c r="J100" s="434">
        <v>33</v>
      </c>
      <c r="K100" s="482">
        <v>4</v>
      </c>
      <c r="L100" s="868">
        <v>3.25</v>
      </c>
      <c r="M100" s="869">
        <v>4.03</v>
      </c>
      <c r="N100" s="63">
        <v>98</v>
      </c>
      <c r="O100" s="490">
        <v>5</v>
      </c>
      <c r="P100" s="870">
        <v>4.4000000000000004</v>
      </c>
      <c r="Q100" s="876">
        <v>3.83</v>
      </c>
      <c r="R100" s="63">
        <v>14</v>
      </c>
      <c r="S100" s="495"/>
      <c r="T100" s="871"/>
      <c r="U100" s="872">
        <v>4.38</v>
      </c>
      <c r="V100" s="63">
        <v>34</v>
      </c>
      <c r="W100" s="418">
        <f t="shared" si="15"/>
        <v>212</v>
      </c>
      <c r="Y100" s="86"/>
      <c r="Z100" s="86"/>
      <c r="AB100" s="86"/>
    </row>
    <row r="101" spans="1:28" x14ac:dyDescent="0.25">
      <c r="A101" s="87">
        <v>14</v>
      </c>
      <c r="B101" s="855" t="s">
        <v>6</v>
      </c>
      <c r="C101" s="433">
        <v>9</v>
      </c>
      <c r="D101" s="866">
        <v>4.1100000000000003</v>
      </c>
      <c r="E101" s="895">
        <v>4.0999999999999996</v>
      </c>
      <c r="F101" s="434">
        <v>52</v>
      </c>
      <c r="G101" s="433">
        <v>5</v>
      </c>
      <c r="H101" s="866">
        <v>4.5999999999999996</v>
      </c>
      <c r="I101" s="867">
        <v>4.13</v>
      </c>
      <c r="J101" s="434">
        <v>13</v>
      </c>
      <c r="K101" s="482">
        <v>9</v>
      </c>
      <c r="L101" s="868">
        <v>4.78</v>
      </c>
      <c r="M101" s="869">
        <v>4.03</v>
      </c>
      <c r="N101" s="63">
        <v>2</v>
      </c>
      <c r="O101" s="490">
        <v>3</v>
      </c>
      <c r="P101" s="870">
        <v>4</v>
      </c>
      <c r="Q101" s="876">
        <v>3.83</v>
      </c>
      <c r="R101" s="63">
        <v>37</v>
      </c>
      <c r="S101" s="495"/>
      <c r="T101" s="871"/>
      <c r="U101" s="872">
        <v>4.38</v>
      </c>
      <c r="V101" s="63">
        <v>34</v>
      </c>
      <c r="W101" s="418">
        <f t="shared" si="15"/>
        <v>138</v>
      </c>
      <c r="Y101" s="86"/>
      <c r="Z101" s="86"/>
      <c r="AB101" s="86"/>
    </row>
    <row r="102" spans="1:28" x14ac:dyDescent="0.25">
      <c r="A102" s="516">
        <v>15</v>
      </c>
      <c r="B102" s="855" t="s">
        <v>13</v>
      </c>
      <c r="C102" s="433">
        <v>11</v>
      </c>
      <c r="D102" s="866">
        <v>3.91</v>
      </c>
      <c r="E102" s="895">
        <v>4.0999999999999996</v>
      </c>
      <c r="F102" s="434">
        <v>79</v>
      </c>
      <c r="G102" s="433">
        <v>7</v>
      </c>
      <c r="H102" s="866">
        <v>4</v>
      </c>
      <c r="I102" s="867">
        <v>4.13</v>
      </c>
      <c r="J102" s="434">
        <v>62</v>
      </c>
      <c r="K102" s="482">
        <v>9</v>
      </c>
      <c r="L102" s="868">
        <v>3.56</v>
      </c>
      <c r="M102" s="869">
        <v>4.03</v>
      </c>
      <c r="N102" s="63">
        <v>89</v>
      </c>
      <c r="O102" s="491">
        <v>13</v>
      </c>
      <c r="P102" s="870">
        <v>3.15</v>
      </c>
      <c r="Q102" s="876">
        <v>3.83</v>
      </c>
      <c r="R102" s="63">
        <v>95</v>
      </c>
      <c r="S102" s="495"/>
      <c r="T102" s="871"/>
      <c r="U102" s="872">
        <v>4.38</v>
      </c>
      <c r="V102" s="63">
        <v>34</v>
      </c>
      <c r="W102" s="419">
        <f t="shared" si="15"/>
        <v>359</v>
      </c>
      <c r="Y102" s="86"/>
      <c r="Z102" s="86"/>
      <c r="AB102" s="86"/>
    </row>
    <row r="103" spans="1:28" x14ac:dyDescent="0.25">
      <c r="A103" s="87">
        <v>16</v>
      </c>
      <c r="B103" s="855" t="s">
        <v>10</v>
      </c>
      <c r="C103" s="433">
        <v>11</v>
      </c>
      <c r="D103" s="866">
        <v>3.64</v>
      </c>
      <c r="E103" s="895">
        <v>4.0999999999999996</v>
      </c>
      <c r="F103" s="434">
        <v>90</v>
      </c>
      <c r="G103" s="433">
        <v>7</v>
      </c>
      <c r="H103" s="866">
        <v>4</v>
      </c>
      <c r="I103" s="867">
        <v>4.13</v>
      </c>
      <c r="J103" s="434">
        <v>63</v>
      </c>
      <c r="K103" s="482">
        <v>4</v>
      </c>
      <c r="L103" s="868">
        <v>3.5</v>
      </c>
      <c r="M103" s="869">
        <v>4.03</v>
      </c>
      <c r="N103" s="63">
        <v>92</v>
      </c>
      <c r="O103" s="490">
        <v>8</v>
      </c>
      <c r="P103" s="870">
        <v>3.13</v>
      </c>
      <c r="Q103" s="876">
        <v>3.83</v>
      </c>
      <c r="R103" s="63">
        <v>97</v>
      </c>
      <c r="S103" s="495"/>
      <c r="T103" s="871"/>
      <c r="U103" s="872">
        <v>4.38</v>
      </c>
      <c r="V103" s="63">
        <v>34</v>
      </c>
      <c r="W103" s="418">
        <f t="shared" si="15"/>
        <v>376</v>
      </c>
      <c r="Y103" s="86"/>
      <c r="Z103" s="86"/>
      <c r="AB103" s="86"/>
    </row>
    <row r="104" spans="1:28" x14ac:dyDescent="0.25">
      <c r="A104" s="87">
        <v>17</v>
      </c>
      <c r="B104" s="855" t="s">
        <v>22</v>
      </c>
      <c r="C104" s="910"/>
      <c r="D104" s="898"/>
      <c r="E104" s="895">
        <v>4.0999999999999996</v>
      </c>
      <c r="F104" s="434">
        <v>110</v>
      </c>
      <c r="G104" s="433">
        <v>9</v>
      </c>
      <c r="H104" s="866">
        <v>4</v>
      </c>
      <c r="I104" s="867">
        <v>4.13</v>
      </c>
      <c r="J104" s="434">
        <v>60</v>
      </c>
      <c r="K104" s="482">
        <v>3</v>
      </c>
      <c r="L104" s="868">
        <v>3</v>
      </c>
      <c r="M104" s="869">
        <v>4.03</v>
      </c>
      <c r="N104" s="63">
        <v>104</v>
      </c>
      <c r="O104" s="490">
        <v>2</v>
      </c>
      <c r="P104" s="870">
        <v>3</v>
      </c>
      <c r="Q104" s="876">
        <v>3.83</v>
      </c>
      <c r="R104" s="63">
        <v>107</v>
      </c>
      <c r="S104" s="495"/>
      <c r="T104" s="871"/>
      <c r="U104" s="872">
        <v>4.38</v>
      </c>
      <c r="V104" s="63">
        <v>34</v>
      </c>
      <c r="W104" s="418">
        <f t="shared" si="15"/>
        <v>415</v>
      </c>
      <c r="Y104" s="86"/>
      <c r="Z104" s="86"/>
      <c r="AB104" s="86"/>
    </row>
    <row r="105" spans="1:28" x14ac:dyDescent="0.25">
      <c r="A105" s="87">
        <v>18</v>
      </c>
      <c r="B105" s="855" t="s">
        <v>15</v>
      </c>
      <c r="C105" s="433">
        <v>5</v>
      </c>
      <c r="D105" s="866">
        <v>4.2</v>
      </c>
      <c r="E105" s="895">
        <v>4.0999999999999996</v>
      </c>
      <c r="F105" s="434">
        <v>44</v>
      </c>
      <c r="G105" s="433">
        <v>8</v>
      </c>
      <c r="H105" s="866">
        <v>3.75</v>
      </c>
      <c r="I105" s="867">
        <v>4.13</v>
      </c>
      <c r="J105" s="434">
        <v>89</v>
      </c>
      <c r="K105" s="482">
        <v>1</v>
      </c>
      <c r="L105" s="868">
        <v>3</v>
      </c>
      <c r="M105" s="869">
        <v>4.03</v>
      </c>
      <c r="N105" s="63">
        <v>108</v>
      </c>
      <c r="O105" s="490">
        <v>5</v>
      </c>
      <c r="P105" s="870">
        <v>3.2</v>
      </c>
      <c r="Q105" s="876">
        <v>3.83</v>
      </c>
      <c r="R105" s="63">
        <v>92</v>
      </c>
      <c r="S105" s="495">
        <v>2</v>
      </c>
      <c r="T105" s="871">
        <v>3</v>
      </c>
      <c r="U105" s="872">
        <v>4.38</v>
      </c>
      <c r="V105" s="63">
        <v>33</v>
      </c>
      <c r="W105" s="418">
        <f t="shared" si="15"/>
        <v>366</v>
      </c>
      <c r="Y105" s="86"/>
      <c r="Z105" s="86"/>
      <c r="AB105" s="86"/>
    </row>
    <row r="106" spans="1:28" x14ac:dyDescent="0.25">
      <c r="A106" s="87">
        <v>19</v>
      </c>
      <c r="B106" s="855" t="s">
        <v>11</v>
      </c>
      <c r="C106" s="433">
        <v>4</v>
      </c>
      <c r="D106" s="866">
        <v>3.5</v>
      </c>
      <c r="E106" s="895">
        <v>4.0999999999999996</v>
      </c>
      <c r="F106" s="434">
        <v>98</v>
      </c>
      <c r="G106" s="433">
        <v>9</v>
      </c>
      <c r="H106" s="866">
        <v>3</v>
      </c>
      <c r="I106" s="867">
        <v>4.13</v>
      </c>
      <c r="J106" s="434">
        <v>102</v>
      </c>
      <c r="K106" s="482">
        <v>5</v>
      </c>
      <c r="L106" s="868">
        <v>3.8</v>
      </c>
      <c r="M106" s="869">
        <v>4.03</v>
      </c>
      <c r="N106" s="63">
        <v>76</v>
      </c>
      <c r="O106" s="490">
        <v>7</v>
      </c>
      <c r="P106" s="870">
        <v>3.57</v>
      </c>
      <c r="Q106" s="876">
        <v>3.83</v>
      </c>
      <c r="R106" s="63">
        <v>73</v>
      </c>
      <c r="S106" s="495"/>
      <c r="T106" s="871"/>
      <c r="U106" s="872">
        <v>4.38</v>
      </c>
      <c r="V106" s="63">
        <v>34</v>
      </c>
      <c r="W106" s="418">
        <f t="shared" si="15"/>
        <v>383</v>
      </c>
      <c r="Y106" s="86"/>
      <c r="Z106" s="86"/>
      <c r="AB106" s="86"/>
    </row>
    <row r="107" spans="1:28" x14ac:dyDescent="0.25">
      <c r="A107" s="87">
        <v>20</v>
      </c>
      <c r="B107" s="855" t="s">
        <v>8</v>
      </c>
      <c r="C107" s="433">
        <v>12</v>
      </c>
      <c r="D107" s="866">
        <v>3.5</v>
      </c>
      <c r="E107" s="895">
        <v>4.0999999999999996</v>
      </c>
      <c r="F107" s="434">
        <v>96</v>
      </c>
      <c r="G107" s="433">
        <v>11</v>
      </c>
      <c r="H107" s="866">
        <v>3.2723</v>
      </c>
      <c r="I107" s="867">
        <v>4.13</v>
      </c>
      <c r="J107" s="434">
        <v>97</v>
      </c>
      <c r="K107" s="482">
        <v>11</v>
      </c>
      <c r="L107" s="868">
        <v>3.73</v>
      </c>
      <c r="M107" s="869">
        <v>4.03</v>
      </c>
      <c r="N107" s="63">
        <v>84</v>
      </c>
      <c r="O107" s="490">
        <v>12</v>
      </c>
      <c r="P107" s="870">
        <v>3.67</v>
      </c>
      <c r="Q107" s="876">
        <v>3.83</v>
      </c>
      <c r="R107" s="63">
        <v>62</v>
      </c>
      <c r="S107" s="495"/>
      <c r="T107" s="871"/>
      <c r="U107" s="872">
        <v>4.38</v>
      </c>
      <c r="V107" s="63">
        <v>34</v>
      </c>
      <c r="W107" s="418">
        <f t="shared" si="15"/>
        <v>373</v>
      </c>
      <c r="Y107" s="86"/>
      <c r="Z107" s="86"/>
      <c r="AB107" s="86"/>
    </row>
    <row r="108" spans="1:28" x14ac:dyDescent="0.25">
      <c r="A108" s="87">
        <v>21</v>
      </c>
      <c r="B108" s="855" t="s">
        <v>24</v>
      </c>
      <c r="C108" s="433">
        <v>11</v>
      </c>
      <c r="D108" s="866">
        <v>4.3600000000000003</v>
      </c>
      <c r="E108" s="895">
        <v>4.0999999999999996</v>
      </c>
      <c r="F108" s="434">
        <v>30</v>
      </c>
      <c r="G108" s="433">
        <v>13</v>
      </c>
      <c r="H108" s="866">
        <v>4.077</v>
      </c>
      <c r="I108" s="867">
        <v>4.13</v>
      </c>
      <c r="J108" s="434">
        <v>53</v>
      </c>
      <c r="K108" s="482">
        <v>9</v>
      </c>
      <c r="L108" s="868">
        <v>4</v>
      </c>
      <c r="M108" s="869">
        <v>4.03</v>
      </c>
      <c r="N108" s="63">
        <v>54</v>
      </c>
      <c r="O108" s="490">
        <v>11</v>
      </c>
      <c r="P108" s="870">
        <v>3.45</v>
      </c>
      <c r="Q108" s="876">
        <v>3.83</v>
      </c>
      <c r="R108" s="63">
        <v>84</v>
      </c>
      <c r="S108" s="495"/>
      <c r="T108" s="871"/>
      <c r="U108" s="872">
        <v>4.38</v>
      </c>
      <c r="V108" s="63">
        <v>34</v>
      </c>
      <c r="W108" s="418">
        <f t="shared" si="15"/>
        <v>255</v>
      </c>
      <c r="Y108" s="86"/>
      <c r="Z108" s="86"/>
      <c r="AB108" s="86"/>
    </row>
    <row r="109" spans="1:28" x14ac:dyDescent="0.25">
      <c r="A109" s="87">
        <v>22</v>
      </c>
      <c r="B109" s="855" t="s">
        <v>151</v>
      </c>
      <c r="C109" s="433">
        <v>33</v>
      </c>
      <c r="D109" s="866">
        <v>3.73</v>
      </c>
      <c r="E109" s="895">
        <v>4.0999999999999996</v>
      </c>
      <c r="F109" s="434">
        <v>87</v>
      </c>
      <c r="G109" s="433">
        <v>39</v>
      </c>
      <c r="H109" s="866">
        <v>3.8719999999999999</v>
      </c>
      <c r="I109" s="867">
        <v>4.13</v>
      </c>
      <c r="J109" s="434">
        <v>80</v>
      </c>
      <c r="K109" s="482">
        <v>40</v>
      </c>
      <c r="L109" s="868">
        <v>3.78</v>
      </c>
      <c r="M109" s="869">
        <v>4.03</v>
      </c>
      <c r="N109" s="63">
        <v>78</v>
      </c>
      <c r="O109" s="490">
        <v>46</v>
      </c>
      <c r="P109" s="870">
        <v>3.89</v>
      </c>
      <c r="Q109" s="876">
        <v>3.83</v>
      </c>
      <c r="R109" s="63">
        <v>47</v>
      </c>
      <c r="S109" s="495"/>
      <c r="T109" s="871"/>
      <c r="U109" s="872">
        <v>4.38</v>
      </c>
      <c r="V109" s="63">
        <v>34</v>
      </c>
      <c r="W109" s="419">
        <f t="shared" si="15"/>
        <v>326</v>
      </c>
      <c r="Y109" s="86"/>
      <c r="Z109" s="86"/>
      <c r="AB109" s="86"/>
    </row>
    <row r="110" spans="1:28" x14ac:dyDescent="0.25">
      <c r="A110" s="87">
        <v>23</v>
      </c>
      <c r="B110" s="855" t="s">
        <v>18</v>
      </c>
      <c r="C110" s="433">
        <v>10</v>
      </c>
      <c r="D110" s="866">
        <v>4</v>
      </c>
      <c r="E110" s="895">
        <v>4.0999999999999996</v>
      </c>
      <c r="F110" s="434">
        <v>61</v>
      </c>
      <c r="G110" s="433">
        <v>21</v>
      </c>
      <c r="H110" s="866">
        <v>4.1429999999999998</v>
      </c>
      <c r="I110" s="867">
        <v>4.13</v>
      </c>
      <c r="J110" s="434">
        <v>44</v>
      </c>
      <c r="K110" s="482">
        <v>9</v>
      </c>
      <c r="L110" s="868">
        <v>4.1100000000000003</v>
      </c>
      <c r="M110" s="869">
        <v>4.03</v>
      </c>
      <c r="N110" s="63">
        <v>43</v>
      </c>
      <c r="O110" s="490">
        <v>7</v>
      </c>
      <c r="P110" s="870">
        <v>3.14</v>
      </c>
      <c r="Q110" s="876">
        <v>3.83</v>
      </c>
      <c r="R110" s="63">
        <v>96</v>
      </c>
      <c r="S110" s="495">
        <v>1</v>
      </c>
      <c r="T110" s="871">
        <v>4</v>
      </c>
      <c r="U110" s="872">
        <v>4.38</v>
      </c>
      <c r="V110" s="63">
        <v>28</v>
      </c>
      <c r="W110" s="418">
        <f t="shared" si="15"/>
        <v>272</v>
      </c>
      <c r="Y110" s="86"/>
      <c r="Z110" s="86"/>
      <c r="AB110" s="86"/>
    </row>
    <row r="111" spans="1:28" x14ac:dyDescent="0.25">
      <c r="A111" s="87">
        <v>24</v>
      </c>
      <c r="B111" s="855" t="s">
        <v>152</v>
      </c>
      <c r="C111" s="433">
        <v>18</v>
      </c>
      <c r="D111" s="866">
        <v>4.33</v>
      </c>
      <c r="E111" s="895">
        <v>4.0999999999999996</v>
      </c>
      <c r="F111" s="434">
        <v>31</v>
      </c>
      <c r="G111" s="433">
        <v>8</v>
      </c>
      <c r="H111" s="866">
        <v>4.5</v>
      </c>
      <c r="I111" s="867">
        <v>4.13</v>
      </c>
      <c r="J111" s="434">
        <v>19</v>
      </c>
      <c r="K111" s="482">
        <v>15</v>
      </c>
      <c r="L111" s="868">
        <v>4.33</v>
      </c>
      <c r="M111" s="869">
        <v>4.03</v>
      </c>
      <c r="N111" s="63">
        <v>20</v>
      </c>
      <c r="O111" s="490">
        <v>14</v>
      </c>
      <c r="P111" s="870">
        <v>4.43</v>
      </c>
      <c r="Q111" s="876">
        <v>3.83</v>
      </c>
      <c r="R111" s="63">
        <v>13</v>
      </c>
      <c r="S111" s="495"/>
      <c r="T111" s="871"/>
      <c r="U111" s="872">
        <v>4.38</v>
      </c>
      <c r="V111" s="63">
        <v>34</v>
      </c>
      <c r="W111" s="418">
        <f t="shared" si="15"/>
        <v>117</v>
      </c>
      <c r="Y111" s="86"/>
      <c r="Z111" s="86"/>
      <c r="AB111" s="86"/>
    </row>
    <row r="112" spans="1:28" x14ac:dyDescent="0.25">
      <c r="A112" s="87">
        <v>25</v>
      </c>
      <c r="B112" s="855" t="s">
        <v>4</v>
      </c>
      <c r="C112" s="433">
        <v>14</v>
      </c>
      <c r="D112" s="866">
        <v>4.21</v>
      </c>
      <c r="E112" s="895">
        <v>4.0999999999999996</v>
      </c>
      <c r="F112" s="434">
        <v>41</v>
      </c>
      <c r="G112" s="433">
        <v>12</v>
      </c>
      <c r="H112" s="866">
        <v>4.1660000000000004</v>
      </c>
      <c r="I112" s="867">
        <v>4.13</v>
      </c>
      <c r="J112" s="434">
        <v>43</v>
      </c>
      <c r="K112" s="482">
        <v>24</v>
      </c>
      <c r="L112" s="868">
        <v>4.08</v>
      </c>
      <c r="M112" s="869">
        <v>4.03</v>
      </c>
      <c r="N112" s="63">
        <v>46</v>
      </c>
      <c r="O112" s="490">
        <v>13</v>
      </c>
      <c r="P112" s="870">
        <v>4.1500000000000004</v>
      </c>
      <c r="Q112" s="876">
        <v>3.83</v>
      </c>
      <c r="R112" s="63">
        <v>25</v>
      </c>
      <c r="S112" s="495"/>
      <c r="T112" s="871"/>
      <c r="U112" s="872">
        <v>4.38</v>
      </c>
      <c r="V112" s="63">
        <v>34</v>
      </c>
      <c r="W112" s="418">
        <f t="shared" si="15"/>
        <v>189</v>
      </c>
      <c r="Y112" s="86"/>
      <c r="Z112" s="86"/>
      <c r="AB112" s="86"/>
    </row>
    <row r="113" spans="1:28" x14ac:dyDescent="0.25">
      <c r="A113" s="87">
        <v>26</v>
      </c>
      <c r="B113" s="855" t="s">
        <v>153</v>
      </c>
      <c r="C113" s="433">
        <v>35</v>
      </c>
      <c r="D113" s="866">
        <v>4.03</v>
      </c>
      <c r="E113" s="895">
        <v>4.0999999999999996</v>
      </c>
      <c r="F113" s="434">
        <v>57</v>
      </c>
      <c r="G113" s="433">
        <v>44</v>
      </c>
      <c r="H113" s="866">
        <v>4.3630000000000004</v>
      </c>
      <c r="I113" s="867">
        <v>4.13</v>
      </c>
      <c r="J113" s="434">
        <v>29</v>
      </c>
      <c r="K113" s="482">
        <v>29</v>
      </c>
      <c r="L113" s="868">
        <v>4.21</v>
      </c>
      <c r="M113" s="869">
        <v>4.03</v>
      </c>
      <c r="N113" s="63">
        <v>32</v>
      </c>
      <c r="O113" s="490">
        <v>17</v>
      </c>
      <c r="P113" s="870">
        <v>3.82</v>
      </c>
      <c r="Q113" s="876">
        <v>3.83</v>
      </c>
      <c r="R113" s="63">
        <v>52</v>
      </c>
      <c r="S113" s="495"/>
      <c r="T113" s="871"/>
      <c r="U113" s="872">
        <v>4.38</v>
      </c>
      <c r="V113" s="63">
        <v>34</v>
      </c>
      <c r="W113" s="418">
        <f t="shared" si="15"/>
        <v>204</v>
      </c>
      <c r="Y113" s="86"/>
      <c r="Z113" s="86"/>
      <c r="AB113" s="86"/>
    </row>
    <row r="114" spans="1:28" x14ac:dyDescent="0.25">
      <c r="A114" s="87">
        <v>27</v>
      </c>
      <c r="B114" s="855" t="s">
        <v>154</v>
      </c>
      <c r="C114" s="433">
        <v>34</v>
      </c>
      <c r="D114" s="866">
        <v>4.1500000000000004</v>
      </c>
      <c r="E114" s="895">
        <v>4.0999999999999996</v>
      </c>
      <c r="F114" s="434">
        <v>47</v>
      </c>
      <c r="G114" s="433">
        <v>33</v>
      </c>
      <c r="H114" s="866">
        <v>4.0910000000000002</v>
      </c>
      <c r="I114" s="867">
        <v>4.13</v>
      </c>
      <c r="J114" s="434">
        <v>51</v>
      </c>
      <c r="K114" s="482">
        <v>28</v>
      </c>
      <c r="L114" s="868">
        <v>3.86</v>
      </c>
      <c r="M114" s="869">
        <v>4.03</v>
      </c>
      <c r="N114" s="63">
        <v>68</v>
      </c>
      <c r="O114" s="494">
        <v>36</v>
      </c>
      <c r="P114" s="870">
        <v>3.86</v>
      </c>
      <c r="Q114" s="876">
        <v>3.83</v>
      </c>
      <c r="R114" s="63">
        <v>50</v>
      </c>
      <c r="S114" s="495">
        <v>2</v>
      </c>
      <c r="T114" s="871">
        <v>4.5</v>
      </c>
      <c r="U114" s="872">
        <v>4.38</v>
      </c>
      <c r="V114" s="63">
        <v>18</v>
      </c>
      <c r="W114" s="418">
        <f t="shared" si="15"/>
        <v>234</v>
      </c>
      <c r="Y114" s="86"/>
      <c r="Z114" s="86"/>
      <c r="AB114" s="86"/>
    </row>
    <row r="115" spans="1:28" x14ac:dyDescent="0.25">
      <c r="A115" s="87">
        <v>28</v>
      </c>
      <c r="B115" s="855" t="s">
        <v>16</v>
      </c>
      <c r="C115" s="433">
        <v>37</v>
      </c>
      <c r="D115" s="866">
        <v>4.03</v>
      </c>
      <c r="E115" s="895">
        <v>4.0999999999999996</v>
      </c>
      <c r="F115" s="434">
        <v>56</v>
      </c>
      <c r="G115" s="433">
        <v>27</v>
      </c>
      <c r="H115" s="866">
        <v>4.37</v>
      </c>
      <c r="I115" s="867">
        <v>4.13</v>
      </c>
      <c r="J115" s="434">
        <v>28</v>
      </c>
      <c r="K115" s="482">
        <v>19</v>
      </c>
      <c r="L115" s="868">
        <v>4.1100000000000003</v>
      </c>
      <c r="M115" s="869">
        <v>4.03</v>
      </c>
      <c r="N115" s="63">
        <v>39</v>
      </c>
      <c r="O115" s="490">
        <v>19</v>
      </c>
      <c r="P115" s="870">
        <v>3.63</v>
      </c>
      <c r="Q115" s="876">
        <v>3.83</v>
      </c>
      <c r="R115" s="63">
        <v>65</v>
      </c>
      <c r="S115" s="495">
        <v>2</v>
      </c>
      <c r="T115" s="871">
        <v>4</v>
      </c>
      <c r="U115" s="872">
        <v>4.38</v>
      </c>
      <c r="V115" s="63">
        <v>26</v>
      </c>
      <c r="W115" s="418">
        <f t="shared" si="15"/>
        <v>214</v>
      </c>
      <c r="Y115" s="86"/>
      <c r="Z115" s="86"/>
      <c r="AB115" s="86"/>
    </row>
    <row r="116" spans="1:28" x14ac:dyDescent="0.25">
      <c r="A116" s="87">
        <v>29</v>
      </c>
      <c r="B116" s="864" t="s">
        <v>155</v>
      </c>
      <c r="C116" s="433">
        <v>21</v>
      </c>
      <c r="D116" s="866">
        <v>3.81</v>
      </c>
      <c r="E116" s="896">
        <v>4.0999999999999996</v>
      </c>
      <c r="F116" s="434">
        <v>84</v>
      </c>
      <c r="G116" s="433">
        <v>30</v>
      </c>
      <c r="H116" s="866">
        <v>4.0999999999999996</v>
      </c>
      <c r="I116" s="867">
        <v>4.13</v>
      </c>
      <c r="J116" s="434">
        <v>49</v>
      </c>
      <c r="K116" s="483">
        <v>23</v>
      </c>
      <c r="L116" s="868">
        <v>3.83</v>
      </c>
      <c r="M116" s="869">
        <v>4.03</v>
      </c>
      <c r="N116" s="63">
        <v>72</v>
      </c>
      <c r="O116" s="490">
        <v>25</v>
      </c>
      <c r="P116" s="870">
        <v>3.6</v>
      </c>
      <c r="Q116" s="876">
        <v>3.83</v>
      </c>
      <c r="R116" s="63">
        <v>66</v>
      </c>
      <c r="S116" s="495"/>
      <c r="T116" s="871"/>
      <c r="U116" s="872">
        <v>4.38</v>
      </c>
      <c r="V116" s="63">
        <v>34</v>
      </c>
      <c r="W116" s="418">
        <f t="shared" si="15"/>
        <v>305</v>
      </c>
      <c r="Y116" s="86"/>
      <c r="Z116" s="86"/>
      <c r="AB116" s="86"/>
    </row>
    <row r="117" spans="1:28" ht="15.75" thickBot="1" x14ac:dyDescent="0.3">
      <c r="A117" s="90">
        <v>30</v>
      </c>
      <c r="B117" s="857" t="s">
        <v>161</v>
      </c>
      <c r="C117" s="433">
        <v>3</v>
      </c>
      <c r="D117" s="866">
        <v>4.33</v>
      </c>
      <c r="E117" s="883">
        <v>4.0999999999999996</v>
      </c>
      <c r="F117" s="434">
        <v>35</v>
      </c>
      <c r="G117" s="441"/>
      <c r="H117" s="880"/>
      <c r="I117" s="880">
        <v>4.13</v>
      </c>
      <c r="J117" s="434">
        <v>108</v>
      </c>
      <c r="K117" s="482"/>
      <c r="L117" s="868"/>
      <c r="M117" s="869">
        <v>4.03</v>
      </c>
      <c r="N117" s="63">
        <v>112</v>
      </c>
      <c r="O117" s="490"/>
      <c r="P117" s="870"/>
      <c r="Q117" s="876">
        <v>3.83</v>
      </c>
      <c r="R117" s="63">
        <v>115</v>
      </c>
      <c r="S117" s="496"/>
      <c r="T117" s="871"/>
      <c r="U117" s="872">
        <v>4.38</v>
      </c>
      <c r="V117" s="63">
        <v>34</v>
      </c>
      <c r="W117" s="418">
        <f t="shared" si="15"/>
        <v>404</v>
      </c>
      <c r="Y117" s="86"/>
      <c r="Z117" s="86"/>
      <c r="AB117" s="86"/>
    </row>
    <row r="118" spans="1:28" ht="15.75" thickBot="1" x14ac:dyDescent="0.3">
      <c r="A118" s="399"/>
      <c r="B118" s="407" t="s">
        <v>141</v>
      </c>
      <c r="C118" s="844">
        <f>SUM(C119:C128)</f>
        <v>117</v>
      </c>
      <c r="D118" s="475">
        <f>AVERAGE(D119:D128)</f>
        <v>4.0150000000000006</v>
      </c>
      <c r="E118" s="854">
        <v>4.0999999999999996</v>
      </c>
      <c r="F118" s="845"/>
      <c r="G118" s="409">
        <f>SUM(G119:G128)</f>
        <v>135</v>
      </c>
      <c r="H118" s="475">
        <f>AVERAGE(H119:H128)</f>
        <v>3.7470555555555558</v>
      </c>
      <c r="I118" s="187">
        <f t="shared" ref="I100:I118" si="16">$H$130</f>
        <v>4.13</v>
      </c>
      <c r="J118" s="410"/>
      <c r="K118" s="411">
        <f>SUM(K119:K128)</f>
        <v>96</v>
      </c>
      <c r="L118" s="403">
        <f>AVERAGE(L119:L128)</f>
        <v>3.9609999999999999</v>
      </c>
      <c r="M118" s="403">
        <f t="shared" ref="M100:M118" si="17">$L$130</f>
        <v>4.03</v>
      </c>
      <c r="N118" s="412"/>
      <c r="O118" s="413">
        <f>SUM(O119:O128)</f>
        <v>107</v>
      </c>
      <c r="P118" s="404">
        <f>AVERAGE(P119:P128)</f>
        <v>3.6920000000000002</v>
      </c>
      <c r="Q118" s="405">
        <f t="shared" ref="Q100:Q118" si="18">$P$130</f>
        <v>3.83</v>
      </c>
      <c r="R118" s="412"/>
      <c r="S118" s="414">
        <f>SUM(S119:S128)</f>
        <v>14</v>
      </c>
      <c r="T118" s="406">
        <f>AVERAGE(T119:T128)</f>
        <v>4.5333333333333332</v>
      </c>
      <c r="U118" s="406">
        <f t="shared" ref="U100:U118" si="19">$T$130</f>
        <v>4.38</v>
      </c>
      <c r="V118" s="412"/>
      <c r="W118" s="422"/>
      <c r="Y118" s="86"/>
      <c r="Z118" s="86"/>
      <c r="AB118" s="86"/>
    </row>
    <row r="119" spans="1:28" x14ac:dyDescent="0.25">
      <c r="A119" s="84">
        <v>1</v>
      </c>
      <c r="B119" s="242" t="s">
        <v>102</v>
      </c>
      <c r="C119" s="436">
        <v>17</v>
      </c>
      <c r="D119" s="231">
        <v>4.41</v>
      </c>
      <c r="E119" s="901">
        <v>4.0999999999999996</v>
      </c>
      <c r="F119" s="477">
        <v>25</v>
      </c>
      <c r="G119" s="436">
        <v>16</v>
      </c>
      <c r="H119" s="231">
        <v>4.25</v>
      </c>
      <c r="I119" s="453">
        <v>4.13</v>
      </c>
      <c r="J119" s="477">
        <v>36</v>
      </c>
      <c r="K119" s="484">
        <v>12</v>
      </c>
      <c r="L119" s="437">
        <v>4.58</v>
      </c>
      <c r="M119" s="438">
        <v>4.03</v>
      </c>
      <c r="N119" s="70">
        <v>7</v>
      </c>
      <c r="O119" s="489">
        <v>9</v>
      </c>
      <c r="P119" s="454">
        <v>4.67</v>
      </c>
      <c r="Q119" s="439">
        <v>3.83</v>
      </c>
      <c r="R119" s="70">
        <v>3</v>
      </c>
      <c r="S119" s="497"/>
      <c r="T119" s="440"/>
      <c r="U119" s="377">
        <v>4.38</v>
      </c>
      <c r="V119" s="70">
        <v>34</v>
      </c>
      <c r="W119" s="417">
        <f t="shared" si="15"/>
        <v>105</v>
      </c>
      <c r="Y119" s="86"/>
      <c r="Z119" s="86"/>
      <c r="AB119" s="86"/>
    </row>
    <row r="120" spans="1:28" x14ac:dyDescent="0.25">
      <c r="A120" s="91">
        <v>2</v>
      </c>
      <c r="B120" s="862" t="s">
        <v>145</v>
      </c>
      <c r="C120" s="911"/>
      <c r="D120" s="899"/>
      <c r="E120" s="886">
        <v>4.0999999999999996</v>
      </c>
      <c r="F120" s="434">
        <v>110</v>
      </c>
      <c r="G120" s="433">
        <v>5</v>
      </c>
      <c r="H120" s="866">
        <v>3.4</v>
      </c>
      <c r="I120" s="887">
        <v>4.13</v>
      </c>
      <c r="J120" s="434">
        <v>96</v>
      </c>
      <c r="K120" s="482">
        <v>1</v>
      </c>
      <c r="L120" s="868">
        <v>3</v>
      </c>
      <c r="M120" s="869">
        <v>4.03</v>
      </c>
      <c r="N120" s="63">
        <v>109</v>
      </c>
      <c r="O120" s="491">
        <v>2</v>
      </c>
      <c r="P120" s="870">
        <v>3.5</v>
      </c>
      <c r="Q120" s="876">
        <v>3.83</v>
      </c>
      <c r="R120" s="63">
        <v>83</v>
      </c>
      <c r="S120" s="496"/>
      <c r="T120" s="871"/>
      <c r="U120" s="872">
        <v>4.38</v>
      </c>
      <c r="V120" s="63">
        <v>34</v>
      </c>
      <c r="W120" s="418">
        <f t="shared" si="15"/>
        <v>432</v>
      </c>
      <c r="Y120" s="86"/>
      <c r="Z120" s="86"/>
      <c r="AB120" s="86"/>
    </row>
    <row r="121" spans="1:28" x14ac:dyDescent="0.25">
      <c r="A121" s="91">
        <v>3</v>
      </c>
      <c r="B121" s="857" t="s">
        <v>105</v>
      </c>
      <c r="C121" s="433">
        <v>20</v>
      </c>
      <c r="D121" s="866">
        <v>3.95</v>
      </c>
      <c r="E121" s="874">
        <v>4.0999999999999996</v>
      </c>
      <c r="F121" s="434">
        <v>76</v>
      </c>
      <c r="G121" s="433">
        <v>16</v>
      </c>
      <c r="H121" s="866">
        <v>3.9375</v>
      </c>
      <c r="I121" s="875">
        <v>4.13</v>
      </c>
      <c r="J121" s="434">
        <v>74</v>
      </c>
      <c r="K121" s="482">
        <v>12</v>
      </c>
      <c r="L121" s="868">
        <v>4.42</v>
      </c>
      <c r="M121" s="869">
        <v>4.03</v>
      </c>
      <c r="N121" s="63">
        <v>16</v>
      </c>
      <c r="O121" s="490">
        <v>12</v>
      </c>
      <c r="P121" s="870">
        <v>4.5</v>
      </c>
      <c r="Q121" s="876">
        <v>3.83</v>
      </c>
      <c r="R121" s="63">
        <v>10</v>
      </c>
      <c r="S121" s="495">
        <v>4</v>
      </c>
      <c r="T121" s="871">
        <v>5</v>
      </c>
      <c r="U121" s="872">
        <v>4.38</v>
      </c>
      <c r="V121" s="63">
        <v>2</v>
      </c>
      <c r="W121" s="418">
        <f t="shared" si="15"/>
        <v>178</v>
      </c>
      <c r="Y121" s="86"/>
      <c r="Z121" s="86"/>
      <c r="AB121" s="86"/>
    </row>
    <row r="122" spans="1:28" x14ac:dyDescent="0.25">
      <c r="A122" s="91">
        <v>4</v>
      </c>
      <c r="B122" s="857" t="s">
        <v>101</v>
      </c>
      <c r="C122" s="433">
        <v>14</v>
      </c>
      <c r="D122" s="866">
        <v>4.1399999999999997</v>
      </c>
      <c r="E122" s="874">
        <v>4.0999999999999996</v>
      </c>
      <c r="F122" s="434">
        <v>49</v>
      </c>
      <c r="G122" s="433">
        <v>13</v>
      </c>
      <c r="H122" s="866">
        <v>3.923</v>
      </c>
      <c r="I122" s="875">
        <v>4.13</v>
      </c>
      <c r="J122" s="434">
        <v>76</v>
      </c>
      <c r="K122" s="482">
        <v>19</v>
      </c>
      <c r="L122" s="868">
        <v>4.74</v>
      </c>
      <c r="M122" s="869">
        <v>4.03</v>
      </c>
      <c r="N122" s="63">
        <v>3</v>
      </c>
      <c r="O122" s="490">
        <v>8</v>
      </c>
      <c r="P122" s="870">
        <v>3.75</v>
      </c>
      <c r="Q122" s="876">
        <v>3.83</v>
      </c>
      <c r="R122" s="63">
        <v>58</v>
      </c>
      <c r="S122" s="496"/>
      <c r="T122" s="871"/>
      <c r="U122" s="872">
        <v>4.38</v>
      </c>
      <c r="V122" s="63">
        <v>34</v>
      </c>
      <c r="W122" s="418">
        <f t="shared" si="15"/>
        <v>220</v>
      </c>
      <c r="Y122" s="86"/>
      <c r="Z122" s="86"/>
      <c r="AB122" s="86"/>
    </row>
    <row r="123" spans="1:28" x14ac:dyDescent="0.25">
      <c r="A123" s="91">
        <v>5</v>
      </c>
      <c r="B123" s="860" t="s">
        <v>71</v>
      </c>
      <c r="C123" s="433">
        <v>5</v>
      </c>
      <c r="D123" s="866">
        <v>3.6</v>
      </c>
      <c r="E123" s="883">
        <v>4.0999999999999996</v>
      </c>
      <c r="F123" s="434">
        <v>93</v>
      </c>
      <c r="G123" s="441"/>
      <c r="H123" s="880"/>
      <c r="I123" s="880">
        <v>4.13</v>
      </c>
      <c r="J123" s="434">
        <v>108</v>
      </c>
      <c r="K123" s="482">
        <v>3</v>
      </c>
      <c r="L123" s="868">
        <v>3.33</v>
      </c>
      <c r="M123" s="869">
        <v>4.03</v>
      </c>
      <c r="N123" s="63">
        <v>96</v>
      </c>
      <c r="O123" s="490">
        <v>4</v>
      </c>
      <c r="P123" s="870">
        <v>3.5</v>
      </c>
      <c r="Q123" s="876">
        <v>3.83</v>
      </c>
      <c r="R123" s="63">
        <v>78</v>
      </c>
      <c r="S123" s="496"/>
      <c r="T123" s="871"/>
      <c r="U123" s="872">
        <v>4.38</v>
      </c>
      <c r="V123" s="63">
        <v>34</v>
      </c>
      <c r="W123" s="418">
        <f t="shared" si="15"/>
        <v>409</v>
      </c>
      <c r="Y123" s="86"/>
      <c r="Z123" s="86"/>
      <c r="AB123" s="86"/>
    </row>
    <row r="124" spans="1:28" x14ac:dyDescent="0.25">
      <c r="A124" s="91">
        <v>6</v>
      </c>
      <c r="B124" s="862" t="s">
        <v>143</v>
      </c>
      <c r="C124" s="433">
        <v>13</v>
      </c>
      <c r="D124" s="866">
        <v>4.2300000000000004</v>
      </c>
      <c r="E124" s="886">
        <v>4.0999999999999996</v>
      </c>
      <c r="F124" s="434">
        <v>40</v>
      </c>
      <c r="G124" s="433">
        <v>22</v>
      </c>
      <c r="H124" s="866">
        <v>4.6360000000000001</v>
      </c>
      <c r="I124" s="887">
        <v>4.13</v>
      </c>
      <c r="J124" s="434">
        <v>9</v>
      </c>
      <c r="K124" s="482">
        <v>13</v>
      </c>
      <c r="L124" s="868">
        <v>4.6900000000000004</v>
      </c>
      <c r="M124" s="869">
        <v>4.03</v>
      </c>
      <c r="N124" s="63">
        <v>5</v>
      </c>
      <c r="O124" s="490">
        <v>22</v>
      </c>
      <c r="P124" s="870">
        <v>4.5</v>
      </c>
      <c r="Q124" s="876">
        <v>3.83</v>
      </c>
      <c r="R124" s="63">
        <v>8</v>
      </c>
      <c r="S124" s="502">
        <v>9</v>
      </c>
      <c r="T124" s="871">
        <v>4.5999999999999996</v>
      </c>
      <c r="U124" s="872">
        <v>4.38</v>
      </c>
      <c r="V124" s="63">
        <v>14</v>
      </c>
      <c r="W124" s="418">
        <f t="shared" si="15"/>
        <v>76</v>
      </c>
      <c r="Y124" s="86"/>
      <c r="Z124" s="86"/>
      <c r="AB124" s="86"/>
    </row>
    <row r="125" spans="1:28" x14ac:dyDescent="0.25">
      <c r="A125" s="91">
        <v>7</v>
      </c>
      <c r="B125" s="862" t="s">
        <v>144</v>
      </c>
      <c r="C125" s="911"/>
      <c r="D125" s="899"/>
      <c r="E125" s="886">
        <v>4.0999999999999996</v>
      </c>
      <c r="F125" s="434">
        <v>110</v>
      </c>
      <c r="G125" s="433">
        <v>1</v>
      </c>
      <c r="H125" s="866">
        <v>3</v>
      </c>
      <c r="I125" s="887">
        <v>4.13</v>
      </c>
      <c r="J125" s="434">
        <v>107</v>
      </c>
      <c r="K125" s="482">
        <v>9</v>
      </c>
      <c r="L125" s="868">
        <v>3</v>
      </c>
      <c r="M125" s="869">
        <v>4.03</v>
      </c>
      <c r="N125" s="63">
        <v>102</v>
      </c>
      <c r="O125" s="490">
        <v>12</v>
      </c>
      <c r="P125" s="870">
        <v>3</v>
      </c>
      <c r="Q125" s="876">
        <v>3.83</v>
      </c>
      <c r="R125" s="63">
        <v>100</v>
      </c>
      <c r="S125" s="496"/>
      <c r="T125" s="871"/>
      <c r="U125" s="872">
        <v>4.38</v>
      </c>
      <c r="V125" s="63">
        <v>34</v>
      </c>
      <c r="W125" s="418">
        <f t="shared" si="15"/>
        <v>453</v>
      </c>
      <c r="Y125" s="86"/>
      <c r="Z125" s="86"/>
      <c r="AB125" s="86"/>
    </row>
    <row r="126" spans="1:28" ht="15" customHeight="1" x14ac:dyDescent="0.25">
      <c r="A126" s="91">
        <v>8</v>
      </c>
      <c r="B126" s="857" t="s">
        <v>103</v>
      </c>
      <c r="C126" s="433">
        <v>4</v>
      </c>
      <c r="D126" s="866">
        <v>4</v>
      </c>
      <c r="E126" s="874">
        <v>4.0999999999999996</v>
      </c>
      <c r="F126" s="434">
        <v>70</v>
      </c>
      <c r="G126" s="433">
        <v>13</v>
      </c>
      <c r="H126" s="866">
        <v>4.077</v>
      </c>
      <c r="I126" s="875">
        <v>4.13</v>
      </c>
      <c r="J126" s="434">
        <v>54</v>
      </c>
      <c r="K126" s="482">
        <v>20</v>
      </c>
      <c r="L126" s="868">
        <v>4.05</v>
      </c>
      <c r="M126" s="869">
        <v>4.03</v>
      </c>
      <c r="N126" s="63">
        <v>48</v>
      </c>
      <c r="O126" s="490">
        <v>24</v>
      </c>
      <c r="P126" s="870">
        <v>3.08</v>
      </c>
      <c r="Q126" s="876">
        <v>3.83</v>
      </c>
      <c r="R126" s="63">
        <v>99</v>
      </c>
      <c r="S126" s="495">
        <v>1</v>
      </c>
      <c r="T126" s="871">
        <v>4</v>
      </c>
      <c r="U126" s="872">
        <v>4.38</v>
      </c>
      <c r="V126" s="63">
        <v>29</v>
      </c>
      <c r="W126" s="418">
        <f t="shared" si="15"/>
        <v>300</v>
      </c>
      <c r="Y126" s="86"/>
      <c r="Z126" s="86"/>
      <c r="AB126" s="86"/>
    </row>
    <row r="127" spans="1:28" ht="15" customHeight="1" x14ac:dyDescent="0.25">
      <c r="A127" s="91">
        <v>9</v>
      </c>
      <c r="B127" s="859" t="s">
        <v>70</v>
      </c>
      <c r="C127" s="433">
        <v>7</v>
      </c>
      <c r="D127" s="866">
        <v>3.71</v>
      </c>
      <c r="E127" s="879">
        <v>4.0999999999999996</v>
      </c>
      <c r="F127" s="434">
        <v>89</v>
      </c>
      <c r="G127" s="433">
        <v>12</v>
      </c>
      <c r="H127" s="866">
        <v>3.25</v>
      </c>
      <c r="I127" s="880">
        <v>4.13</v>
      </c>
      <c r="J127" s="434">
        <v>99</v>
      </c>
      <c r="K127" s="482">
        <v>2</v>
      </c>
      <c r="L127" s="868">
        <v>4</v>
      </c>
      <c r="M127" s="869">
        <v>4.03</v>
      </c>
      <c r="N127" s="63">
        <v>61</v>
      </c>
      <c r="O127" s="490">
        <v>6</v>
      </c>
      <c r="P127" s="870">
        <v>2.67</v>
      </c>
      <c r="Q127" s="876">
        <v>3.83</v>
      </c>
      <c r="R127" s="63">
        <v>108</v>
      </c>
      <c r="S127" s="496"/>
      <c r="T127" s="871"/>
      <c r="U127" s="872">
        <v>4.38</v>
      </c>
      <c r="V127" s="63">
        <v>34</v>
      </c>
      <c r="W127" s="418">
        <f t="shared" si="15"/>
        <v>391</v>
      </c>
      <c r="Y127" s="86"/>
      <c r="Z127" s="86"/>
      <c r="AB127" s="86"/>
    </row>
    <row r="128" spans="1:28" ht="15" customHeight="1" thickBot="1" x14ac:dyDescent="0.3">
      <c r="A128" s="90">
        <v>10</v>
      </c>
      <c r="B128" s="517" t="s">
        <v>162</v>
      </c>
      <c r="C128" s="455">
        <v>37</v>
      </c>
      <c r="D128" s="232">
        <v>4.08</v>
      </c>
      <c r="E128" s="905">
        <v>4.0999999999999996</v>
      </c>
      <c r="F128" s="478">
        <v>55</v>
      </c>
      <c r="G128" s="455">
        <v>37</v>
      </c>
      <c r="H128" s="232">
        <v>3.25</v>
      </c>
      <c r="I128" s="443">
        <v>4.13</v>
      </c>
      <c r="J128" s="478">
        <v>98</v>
      </c>
      <c r="K128" s="485">
        <v>5</v>
      </c>
      <c r="L128" s="444">
        <v>3.8</v>
      </c>
      <c r="M128" s="445">
        <v>4.03</v>
      </c>
      <c r="N128" s="73">
        <v>77</v>
      </c>
      <c r="O128" s="519">
        <v>8</v>
      </c>
      <c r="P128" s="444">
        <v>3.75</v>
      </c>
      <c r="Q128" s="446">
        <v>3.83</v>
      </c>
      <c r="R128" s="73">
        <v>59</v>
      </c>
      <c r="S128" s="501"/>
      <c r="T128" s="447"/>
      <c r="U128" s="375">
        <v>4.38</v>
      </c>
      <c r="V128" s="73">
        <v>34</v>
      </c>
      <c r="W128" s="420">
        <f t="shared" si="15"/>
        <v>323</v>
      </c>
      <c r="Z128" s="86"/>
    </row>
    <row r="129" spans="1:22" x14ac:dyDescent="0.25">
      <c r="A129" s="426" t="s">
        <v>159</v>
      </c>
      <c r="B129" s="92"/>
      <c r="C129" s="92"/>
      <c r="D129" s="504">
        <f>$D$4</f>
        <v>4.0649541284403643</v>
      </c>
      <c r="E129" s="92"/>
      <c r="F129" s="92"/>
      <c r="G129" s="92"/>
      <c r="H129" s="504">
        <f>$H$4</f>
        <v>4.0571089452603477</v>
      </c>
      <c r="I129" s="92"/>
      <c r="J129" s="92"/>
      <c r="K129" s="426"/>
      <c r="L129" s="504">
        <f>$L$4</f>
        <v>3.9269369369369374</v>
      </c>
      <c r="M129" s="1"/>
      <c r="N129" s="1"/>
      <c r="O129" s="1"/>
      <c r="P129" s="1">
        <f>$P$4</f>
        <v>3.7119298245614027</v>
      </c>
      <c r="Q129" s="1"/>
      <c r="R129" s="1"/>
      <c r="S129" s="1"/>
      <c r="T129" s="1">
        <f>$T$4</f>
        <v>4.415151515151515</v>
      </c>
      <c r="U129" s="1"/>
      <c r="V129" s="427"/>
    </row>
    <row r="130" spans="1:22" x14ac:dyDescent="0.25">
      <c r="A130" s="503" t="s">
        <v>160</v>
      </c>
      <c r="D130" s="856">
        <v>4.0999999999999996</v>
      </c>
      <c r="H130" s="424">
        <v>4.13</v>
      </c>
      <c r="I130" s="424"/>
      <c r="J130" s="424"/>
      <c r="K130" s="424"/>
      <c r="L130" s="214">
        <v>4.03</v>
      </c>
      <c r="M130" s="425"/>
      <c r="N130" s="425"/>
      <c r="O130" s="425"/>
      <c r="P130" s="425">
        <v>3.83</v>
      </c>
      <c r="Q130" s="425"/>
      <c r="R130" s="425"/>
      <c r="S130" s="425"/>
      <c r="T130" s="425">
        <v>4.38</v>
      </c>
      <c r="U130" s="425"/>
      <c r="V130" s="424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U129:U133">
    <cfRule type="cellIs" dxfId="111" priority="281" stopIfTrue="1" operator="greaterThanOrEqual">
      <formula>4.5</formula>
    </cfRule>
  </conditionalFormatting>
  <conditionalFormatting sqref="T4:T130">
    <cfRule type="cellIs" dxfId="110" priority="6" stopIfTrue="1" operator="greaterThanOrEqual">
      <formula>4.5</formula>
    </cfRule>
    <cfRule type="cellIs" dxfId="109" priority="5" stopIfTrue="1" operator="between">
      <formula>4.449</formula>
      <formula>$T$129</formula>
    </cfRule>
    <cfRule type="cellIs" dxfId="108" priority="4" stopIfTrue="1" operator="between">
      <formula>$T$129</formula>
      <formula>3.5</formula>
    </cfRule>
    <cfRule type="cellIs" dxfId="107" priority="3" stopIfTrue="1" operator="lessThan">
      <formula>3.5</formula>
    </cfRule>
    <cfRule type="containsBlanks" dxfId="106" priority="2" stopIfTrue="1">
      <formula>LEN(TRIM(T4))=0</formula>
    </cfRule>
    <cfRule type="cellIs" dxfId="105" priority="1" stopIfTrue="1" operator="equal">
      <formula>$T$129</formula>
    </cfRule>
  </conditionalFormatting>
  <conditionalFormatting sqref="P4:P130">
    <cfRule type="cellIs" dxfId="104" priority="12" stopIfTrue="1" operator="greaterThanOrEqual">
      <formula>4.5</formula>
    </cfRule>
    <cfRule type="cellIs" dxfId="103" priority="11" stopIfTrue="1" operator="between">
      <formula>4.499</formula>
      <formula>$P$129</formula>
    </cfRule>
    <cfRule type="cellIs" dxfId="102" priority="10" stopIfTrue="1" operator="between">
      <formula>$P$129</formula>
      <formula>3.5</formula>
    </cfRule>
    <cfRule type="cellIs" dxfId="101" priority="9" stopIfTrue="1" operator="lessThan">
      <formula>3.5</formula>
    </cfRule>
    <cfRule type="containsBlanks" dxfId="100" priority="8" stopIfTrue="1">
      <formula>LEN(TRIM(P4))=0</formula>
    </cfRule>
    <cfRule type="cellIs" dxfId="99" priority="7" stopIfTrue="1" operator="equal">
      <formula>$P$129</formula>
    </cfRule>
  </conditionalFormatting>
  <conditionalFormatting sqref="L4:L130">
    <cfRule type="cellIs" dxfId="98" priority="18" stopIfTrue="1" operator="greaterThanOrEqual">
      <formula>4.5</formula>
    </cfRule>
    <cfRule type="cellIs" dxfId="97" priority="17" stopIfTrue="1" operator="between">
      <formula>4.499</formula>
      <formula>$L$129</formula>
    </cfRule>
    <cfRule type="cellIs" dxfId="96" priority="16" stopIfTrue="1" operator="between">
      <formula>$L$129</formula>
      <formula>3.5</formula>
    </cfRule>
    <cfRule type="cellIs" dxfId="95" priority="15" stopIfTrue="1" operator="lessThan">
      <formula>3.5</formula>
    </cfRule>
    <cfRule type="containsBlanks" dxfId="94" priority="14" stopIfTrue="1">
      <formula>LEN(TRIM(L4))=0</formula>
    </cfRule>
    <cfRule type="cellIs" dxfId="93" priority="13" stopIfTrue="1" operator="equal">
      <formula>$L$129</formula>
    </cfRule>
  </conditionalFormatting>
  <conditionalFormatting sqref="H4:H130">
    <cfRule type="cellIs" dxfId="92" priority="24" stopIfTrue="1" operator="greaterThanOrEqual">
      <formula>4.5</formula>
    </cfRule>
    <cfRule type="cellIs" dxfId="91" priority="23" stopIfTrue="1" operator="between">
      <formula>4.499</formula>
      <formula>$H$129</formula>
    </cfRule>
    <cfRule type="cellIs" dxfId="90" priority="22" stopIfTrue="1" operator="between">
      <formula>$H$129</formula>
      <formula>3.5</formula>
    </cfRule>
    <cfRule type="cellIs" dxfId="89" priority="21" stopIfTrue="1" operator="lessThan">
      <formula>3.5</formula>
    </cfRule>
    <cfRule type="cellIs" dxfId="88" priority="20" stopIfTrue="1" operator="equal">
      <formula>$H$129</formula>
    </cfRule>
    <cfRule type="containsBlanks" dxfId="87" priority="19" stopIfTrue="1">
      <formula>LEN(TRIM(H4))=0</formula>
    </cfRule>
  </conditionalFormatting>
  <conditionalFormatting sqref="D4:D130">
    <cfRule type="cellIs" dxfId="86" priority="31" stopIfTrue="1" operator="greaterThanOrEqual">
      <formula>4.5</formula>
    </cfRule>
    <cfRule type="cellIs" dxfId="83" priority="30" stopIfTrue="1" operator="between">
      <formula>4.499</formula>
      <formula>$D$129</formula>
    </cfRule>
    <cfRule type="cellIs" dxfId="82" priority="29" stopIfTrue="1" operator="between">
      <formula>$D$129</formula>
      <formula>3.5</formula>
    </cfRule>
    <cfRule type="cellIs" dxfId="85" priority="28" stopIfTrue="1" operator="lessThan">
      <formula>3.5</formula>
    </cfRule>
    <cfRule type="cellIs" dxfId="81" priority="27" stopIfTrue="1" operator="equal">
      <formula>$D$129</formula>
    </cfRule>
    <cfRule type="containsBlanks" dxfId="84" priority="25" stopIfTrue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0"/>
  <sheetViews>
    <sheetView zoomScale="90" zoomScaleNormal="90" workbookViewId="0">
      <selection activeCell="Q97" sqref="Q97"/>
    </sheetView>
  </sheetViews>
  <sheetFormatPr defaultRowHeight="15" x14ac:dyDescent="0.25"/>
  <cols>
    <col min="1" max="1" width="5.7109375" customWidth="1"/>
    <col min="2" max="2" width="33.7109375" customWidth="1"/>
    <col min="3" max="22" width="7.7109375" customWidth="1"/>
    <col min="23" max="23" width="8.85546875" customWidth="1"/>
    <col min="24" max="24" width="7.85546875" customWidth="1"/>
  </cols>
  <sheetData>
    <row r="1" spans="1:28" ht="409.5" customHeight="1" thickBot="1" x14ac:dyDescent="0.3"/>
    <row r="2" spans="1:28" ht="15" customHeight="1" x14ac:dyDescent="0.25">
      <c r="A2" s="560" t="s">
        <v>69</v>
      </c>
      <c r="B2" s="562" t="s">
        <v>129</v>
      </c>
      <c r="C2" s="564">
        <v>2019</v>
      </c>
      <c r="D2" s="565"/>
      <c r="E2" s="565"/>
      <c r="F2" s="566"/>
      <c r="G2" s="564">
        <v>2018</v>
      </c>
      <c r="H2" s="565"/>
      <c r="I2" s="565"/>
      <c r="J2" s="566"/>
      <c r="K2" s="564">
        <v>2017</v>
      </c>
      <c r="L2" s="565"/>
      <c r="M2" s="565"/>
      <c r="N2" s="566"/>
      <c r="O2" s="567">
        <v>2016</v>
      </c>
      <c r="P2" s="568"/>
      <c r="Q2" s="568"/>
      <c r="R2" s="569"/>
      <c r="S2" s="567">
        <v>2015</v>
      </c>
      <c r="T2" s="568"/>
      <c r="U2" s="568"/>
      <c r="V2" s="569"/>
      <c r="W2" s="558" t="s">
        <v>118</v>
      </c>
    </row>
    <row r="3" spans="1:28" ht="57" customHeight="1" thickBot="1" x14ac:dyDescent="0.3">
      <c r="A3" s="561"/>
      <c r="B3" s="563"/>
      <c r="C3" s="846" t="s">
        <v>119</v>
      </c>
      <c r="D3" s="82" t="s">
        <v>120</v>
      </c>
      <c r="E3" s="849" t="s">
        <v>121</v>
      </c>
      <c r="F3" s="848" t="s">
        <v>132</v>
      </c>
      <c r="G3" s="81" t="s">
        <v>119</v>
      </c>
      <c r="H3" s="82" t="s">
        <v>120</v>
      </c>
      <c r="I3" s="82" t="s">
        <v>121</v>
      </c>
      <c r="J3" s="83" t="s">
        <v>132</v>
      </c>
      <c r="K3" s="81" t="s">
        <v>119</v>
      </c>
      <c r="L3" s="82" t="s">
        <v>120</v>
      </c>
      <c r="M3" s="82" t="s">
        <v>121</v>
      </c>
      <c r="N3" s="83" t="s">
        <v>132</v>
      </c>
      <c r="O3" s="81" t="s">
        <v>119</v>
      </c>
      <c r="P3" s="82" t="s">
        <v>120</v>
      </c>
      <c r="Q3" s="82" t="s">
        <v>121</v>
      </c>
      <c r="R3" s="83" t="s">
        <v>132</v>
      </c>
      <c r="S3" s="81" t="s">
        <v>119</v>
      </c>
      <c r="T3" s="82" t="s">
        <v>120</v>
      </c>
      <c r="U3" s="82" t="s">
        <v>121</v>
      </c>
      <c r="V3" s="83" t="s">
        <v>132</v>
      </c>
      <c r="W3" s="559"/>
    </row>
    <row r="4" spans="1:28" ht="15" customHeight="1" thickBot="1" x14ac:dyDescent="0.3">
      <c r="A4" s="398"/>
      <c r="B4" s="462" t="s">
        <v>135</v>
      </c>
      <c r="C4" s="836">
        <f>C5+C6+C15+C30+C50+C70+C87+C118</f>
        <v>1206</v>
      </c>
      <c r="D4" s="900">
        <f>AVERAGE(D5,D8:D14,D16:D29,D31:D49,D51:D69,D71:D86,D88:D117,D119:D128)</f>
        <v>4.059351851851849</v>
      </c>
      <c r="E4" s="850">
        <v>4.0999999999999996</v>
      </c>
      <c r="F4" s="837"/>
      <c r="G4" s="463">
        <f>G5+G6+G15+G30+G50+G70+G87+G118</f>
        <v>1169</v>
      </c>
      <c r="H4" s="466">
        <f>AVERAGE(H5,H8:H14,H16:H29,H31:H49,H51:H69,H71:H86,H88:H117,H119:H128)</f>
        <v>4.0584967654986528</v>
      </c>
      <c r="I4" s="464">
        <v>4.13</v>
      </c>
      <c r="J4" s="465"/>
      <c r="K4" s="463">
        <f>K5+K6+K15+K30+K50+K70+K87+K118</f>
        <v>1110</v>
      </c>
      <c r="L4" s="466">
        <f>AVERAGE(L5,L8:L14,L16:L29,L31:L49,L51:L69,L71:L86,L88:L117,L119:L128)</f>
        <v>3.9252727272727275</v>
      </c>
      <c r="M4" s="464">
        <v>4.03</v>
      </c>
      <c r="N4" s="465"/>
      <c r="O4" s="463">
        <f>O5+O6+O15+O30+O50+O70+O87+O118</f>
        <v>1077</v>
      </c>
      <c r="P4" s="466">
        <f>AVERAGE(P5,P8:P14,P16:P29,P31:P49,P51:P69,P71:P86,P88:P117,P119:P128)</f>
        <v>3.7067256637168131</v>
      </c>
      <c r="Q4" s="464">
        <v>3.83</v>
      </c>
      <c r="R4" s="465"/>
      <c r="S4" s="463">
        <f>S5+S6+S15+S30+S50+S70+S87+S118</f>
        <v>114</v>
      </c>
      <c r="T4" s="466">
        <f>AVERAGE(T5,T8:T14,T16:T29,T31:T49,T51:T69,T71:T86,T88:T117,T119:T128)</f>
        <v>4.4151515151515142</v>
      </c>
      <c r="U4" s="464">
        <v>4.38</v>
      </c>
      <c r="V4" s="465"/>
      <c r="W4" s="476"/>
      <c r="Y4" s="390"/>
      <c r="Z4" s="51" t="s">
        <v>123</v>
      </c>
    </row>
    <row r="5" spans="1:28" ht="15" customHeight="1" thickBot="1" x14ac:dyDescent="0.3">
      <c r="A5" s="461">
        <v>1</v>
      </c>
      <c r="B5" s="240" t="s">
        <v>27</v>
      </c>
      <c r="C5" s="479">
        <v>32</v>
      </c>
      <c r="D5" s="237">
        <v>3.91</v>
      </c>
      <c r="E5" s="913">
        <v>4.0999999999999996</v>
      </c>
      <c r="F5" s="480">
        <v>77</v>
      </c>
      <c r="G5" s="479">
        <v>18</v>
      </c>
      <c r="H5" s="237">
        <v>3.94</v>
      </c>
      <c r="I5" s="469">
        <v>4.13</v>
      </c>
      <c r="J5" s="480">
        <v>73</v>
      </c>
      <c r="K5" s="486">
        <v>14</v>
      </c>
      <c r="L5" s="470">
        <v>4.1399999999999997</v>
      </c>
      <c r="M5" s="471">
        <v>4.03</v>
      </c>
      <c r="N5" s="62">
        <v>38</v>
      </c>
      <c r="O5" s="914">
        <v>14</v>
      </c>
      <c r="P5" s="472">
        <v>4.43</v>
      </c>
      <c r="Q5" s="473">
        <v>3.83</v>
      </c>
      <c r="R5" s="62">
        <v>12</v>
      </c>
      <c r="S5" s="499"/>
      <c r="T5" s="474"/>
      <c r="U5" s="376">
        <v>4.38</v>
      </c>
      <c r="V5" s="62">
        <v>34</v>
      </c>
      <c r="W5" s="415">
        <f>V5+R5+N5+J5+F5</f>
        <v>234</v>
      </c>
      <c r="Y5" s="98"/>
      <c r="Z5" s="51" t="s">
        <v>124</v>
      </c>
    </row>
    <row r="6" spans="1:28" ht="15" customHeight="1" thickBot="1" x14ac:dyDescent="0.3">
      <c r="A6" s="399"/>
      <c r="B6" s="400" t="s">
        <v>136</v>
      </c>
      <c r="C6" s="838">
        <f>SUM(C7:C14)</f>
        <v>82</v>
      </c>
      <c r="D6" s="877">
        <f>AVERAGE(D7:D14)</f>
        <v>4.3725000000000005</v>
      </c>
      <c r="E6" s="853">
        <v>4.0999999999999996</v>
      </c>
      <c r="F6" s="839"/>
      <c r="G6" s="408">
        <f>SUM(G7:G14)</f>
        <v>99</v>
      </c>
      <c r="H6" s="432">
        <f>AVERAGE(H7:H14)</f>
        <v>4.2213750000000001</v>
      </c>
      <c r="I6" s="178">
        <v>4.13</v>
      </c>
      <c r="J6" s="402"/>
      <c r="K6" s="408">
        <f>SUM(K7:K14)</f>
        <v>96</v>
      </c>
      <c r="L6" s="432">
        <f>AVERAGE(L7:L14)</f>
        <v>4.0412499999999998</v>
      </c>
      <c r="M6" s="178">
        <v>4.03</v>
      </c>
      <c r="N6" s="402"/>
      <c r="O6" s="408">
        <f>SUM(O7:O14)</f>
        <v>101</v>
      </c>
      <c r="P6" s="432">
        <f>AVERAGE(P7:P14)</f>
        <v>3.8975</v>
      </c>
      <c r="Q6" s="178">
        <v>3.83</v>
      </c>
      <c r="R6" s="402"/>
      <c r="S6" s="408">
        <f>SUM(S7:S14)</f>
        <v>11</v>
      </c>
      <c r="T6" s="178">
        <f>AVERAGE(T7:T14)</f>
        <v>4.74</v>
      </c>
      <c r="U6" s="178">
        <v>4.38</v>
      </c>
      <c r="V6" s="402"/>
      <c r="W6" s="416"/>
      <c r="Y6" s="99"/>
      <c r="Z6" s="51" t="s">
        <v>125</v>
      </c>
    </row>
    <row r="7" spans="1:28" ht="15" customHeight="1" x14ac:dyDescent="0.25">
      <c r="A7" s="506">
        <v>1</v>
      </c>
      <c r="B7" s="857" t="s">
        <v>142</v>
      </c>
      <c r="C7" s="907">
        <v>3</v>
      </c>
      <c r="D7" s="866">
        <v>4.67</v>
      </c>
      <c r="E7" s="874">
        <v>4.0999999999999996</v>
      </c>
      <c r="F7" s="434">
        <v>8</v>
      </c>
      <c r="G7" s="433">
        <v>11</v>
      </c>
      <c r="H7" s="866">
        <v>3.91</v>
      </c>
      <c r="I7" s="875">
        <v>4.13</v>
      </c>
      <c r="J7" s="434">
        <v>77</v>
      </c>
      <c r="K7" s="482">
        <v>9</v>
      </c>
      <c r="L7" s="868">
        <v>4.1100000000000003</v>
      </c>
      <c r="M7" s="869">
        <v>4.03</v>
      </c>
      <c r="N7" s="63">
        <v>40</v>
      </c>
      <c r="O7" s="435">
        <v>10</v>
      </c>
      <c r="P7" s="868">
        <v>4.3</v>
      </c>
      <c r="Q7" s="876">
        <v>3.83</v>
      </c>
      <c r="R7" s="63">
        <v>20</v>
      </c>
      <c r="S7" s="496"/>
      <c r="T7" s="871"/>
      <c r="U7" s="872">
        <v>4.38</v>
      </c>
      <c r="V7" s="63">
        <v>34</v>
      </c>
      <c r="W7" s="417">
        <f>V7+R7+N7+J7+F7</f>
        <v>179</v>
      </c>
      <c r="Y7" s="52"/>
      <c r="Z7" s="51" t="s">
        <v>126</v>
      </c>
    </row>
    <row r="8" spans="1:28" x14ac:dyDescent="0.25">
      <c r="A8" s="91">
        <v>2</v>
      </c>
      <c r="B8" s="857" t="s">
        <v>86</v>
      </c>
      <c r="C8" s="907">
        <v>18</v>
      </c>
      <c r="D8" s="866">
        <v>4.5599999999999996</v>
      </c>
      <c r="E8" s="874">
        <v>4.0999999999999996</v>
      </c>
      <c r="F8" s="434">
        <v>12</v>
      </c>
      <c r="G8" s="433">
        <v>22</v>
      </c>
      <c r="H8" s="866">
        <v>4.5</v>
      </c>
      <c r="I8" s="875">
        <v>4.13</v>
      </c>
      <c r="J8" s="434">
        <v>18</v>
      </c>
      <c r="K8" s="482">
        <v>8</v>
      </c>
      <c r="L8" s="868">
        <v>4.3</v>
      </c>
      <c r="M8" s="869">
        <v>4.03</v>
      </c>
      <c r="N8" s="63">
        <v>27</v>
      </c>
      <c r="O8" s="435">
        <v>17</v>
      </c>
      <c r="P8" s="868">
        <v>3.12</v>
      </c>
      <c r="Q8" s="876">
        <v>3.83</v>
      </c>
      <c r="R8" s="63">
        <v>98</v>
      </c>
      <c r="S8" s="495">
        <v>3</v>
      </c>
      <c r="T8" s="871">
        <v>4.7</v>
      </c>
      <c r="U8" s="872">
        <v>4.38</v>
      </c>
      <c r="V8" s="63">
        <v>11</v>
      </c>
      <c r="W8" s="419">
        <f t="shared" ref="W8:W14" si="0">V8+R8+N8+J8+F8</f>
        <v>166</v>
      </c>
      <c r="AB8" s="86"/>
    </row>
    <row r="9" spans="1:28" x14ac:dyDescent="0.25">
      <c r="A9" s="87">
        <v>3</v>
      </c>
      <c r="B9" s="857" t="s">
        <v>82</v>
      </c>
      <c r="C9" s="907">
        <v>28</v>
      </c>
      <c r="D9" s="866">
        <v>4.5</v>
      </c>
      <c r="E9" s="874">
        <v>4.0999999999999996</v>
      </c>
      <c r="F9" s="434">
        <v>14</v>
      </c>
      <c r="G9" s="433">
        <v>31</v>
      </c>
      <c r="H9" s="866">
        <v>4.32</v>
      </c>
      <c r="I9" s="875">
        <v>4.13</v>
      </c>
      <c r="J9" s="434">
        <v>32</v>
      </c>
      <c r="K9" s="482">
        <v>25</v>
      </c>
      <c r="L9" s="868">
        <v>4.08</v>
      </c>
      <c r="M9" s="869">
        <v>4.03</v>
      </c>
      <c r="N9" s="63">
        <v>45</v>
      </c>
      <c r="O9" s="435">
        <v>32</v>
      </c>
      <c r="P9" s="868">
        <v>4.0599999999999996</v>
      </c>
      <c r="Q9" s="876">
        <v>3.83</v>
      </c>
      <c r="R9" s="63">
        <v>30</v>
      </c>
      <c r="S9" s="495">
        <v>1</v>
      </c>
      <c r="T9" s="871">
        <v>5</v>
      </c>
      <c r="U9" s="872">
        <v>4.38</v>
      </c>
      <c r="V9" s="63">
        <v>6</v>
      </c>
      <c r="W9" s="418">
        <f t="shared" si="0"/>
        <v>127</v>
      </c>
      <c r="AB9" s="86"/>
    </row>
    <row r="10" spans="1:28" x14ac:dyDescent="0.25">
      <c r="A10" s="87">
        <v>4</v>
      </c>
      <c r="B10" s="857" t="s">
        <v>88</v>
      </c>
      <c r="C10" s="907">
        <v>7</v>
      </c>
      <c r="D10" s="866">
        <v>4.43</v>
      </c>
      <c r="E10" s="874">
        <v>4.0999999999999996</v>
      </c>
      <c r="F10" s="434">
        <v>20</v>
      </c>
      <c r="G10" s="433">
        <v>1</v>
      </c>
      <c r="H10" s="866">
        <v>4</v>
      </c>
      <c r="I10" s="875">
        <v>4.13</v>
      </c>
      <c r="J10" s="434">
        <v>70</v>
      </c>
      <c r="K10" s="482">
        <v>22</v>
      </c>
      <c r="L10" s="868">
        <v>3.77</v>
      </c>
      <c r="M10" s="869">
        <v>4.03</v>
      </c>
      <c r="N10" s="63">
        <v>79</v>
      </c>
      <c r="O10" s="435">
        <v>2</v>
      </c>
      <c r="P10" s="868">
        <v>3.5</v>
      </c>
      <c r="Q10" s="876">
        <v>3.83</v>
      </c>
      <c r="R10" s="63">
        <v>79</v>
      </c>
      <c r="S10" s="496"/>
      <c r="T10" s="871"/>
      <c r="U10" s="872">
        <v>4.38</v>
      </c>
      <c r="V10" s="63">
        <v>34</v>
      </c>
      <c r="W10" s="418">
        <f t="shared" si="0"/>
        <v>282</v>
      </c>
      <c r="Z10" s="86"/>
      <c r="AB10" s="86"/>
    </row>
    <row r="11" spans="1:28" x14ac:dyDescent="0.25">
      <c r="A11" s="87">
        <v>5</v>
      </c>
      <c r="B11" s="857" t="s">
        <v>83</v>
      </c>
      <c r="C11" s="907">
        <v>6</v>
      </c>
      <c r="D11" s="866">
        <v>4.33</v>
      </c>
      <c r="E11" s="874">
        <v>4.0999999999999996</v>
      </c>
      <c r="F11" s="434">
        <v>32</v>
      </c>
      <c r="G11" s="433">
        <v>8</v>
      </c>
      <c r="H11" s="866">
        <v>4.625</v>
      </c>
      <c r="I11" s="875">
        <v>4.13</v>
      </c>
      <c r="J11" s="434">
        <v>10</v>
      </c>
      <c r="K11" s="482">
        <v>10</v>
      </c>
      <c r="L11" s="868">
        <v>4.0999999999999996</v>
      </c>
      <c r="M11" s="869">
        <v>4.03</v>
      </c>
      <c r="N11" s="63">
        <v>44</v>
      </c>
      <c r="O11" s="435">
        <v>9</v>
      </c>
      <c r="P11" s="868">
        <v>4.33</v>
      </c>
      <c r="Q11" s="876">
        <v>3.83</v>
      </c>
      <c r="R11" s="63">
        <v>18</v>
      </c>
      <c r="S11" s="495">
        <v>3</v>
      </c>
      <c r="T11" s="871">
        <v>4.3</v>
      </c>
      <c r="U11" s="872">
        <v>4.38</v>
      </c>
      <c r="V11" s="63">
        <v>20</v>
      </c>
      <c r="W11" s="418">
        <f t="shared" si="0"/>
        <v>124</v>
      </c>
      <c r="Z11" s="86"/>
      <c r="AB11" s="86"/>
    </row>
    <row r="12" spans="1:28" x14ac:dyDescent="0.25">
      <c r="A12" s="87">
        <v>6</v>
      </c>
      <c r="B12" s="857" t="s">
        <v>84</v>
      </c>
      <c r="C12" s="907">
        <v>7</v>
      </c>
      <c r="D12" s="866">
        <v>4.29</v>
      </c>
      <c r="E12" s="874">
        <v>4.0999999999999996</v>
      </c>
      <c r="F12" s="434">
        <v>37</v>
      </c>
      <c r="G12" s="433">
        <v>8</v>
      </c>
      <c r="H12" s="866">
        <v>3.75</v>
      </c>
      <c r="I12" s="875">
        <v>4.13</v>
      </c>
      <c r="J12" s="434">
        <v>88</v>
      </c>
      <c r="K12" s="482">
        <v>13</v>
      </c>
      <c r="L12" s="868">
        <v>3.31</v>
      </c>
      <c r="M12" s="869">
        <v>4.03</v>
      </c>
      <c r="N12" s="63">
        <v>97</v>
      </c>
      <c r="O12" s="435">
        <v>15</v>
      </c>
      <c r="P12" s="868">
        <v>3.8</v>
      </c>
      <c r="Q12" s="876">
        <v>3.83</v>
      </c>
      <c r="R12" s="63">
        <v>53</v>
      </c>
      <c r="S12" s="495">
        <v>1</v>
      </c>
      <c r="T12" s="871">
        <v>5</v>
      </c>
      <c r="U12" s="872">
        <v>4.38</v>
      </c>
      <c r="V12" s="63">
        <v>5</v>
      </c>
      <c r="W12" s="419">
        <f t="shared" si="0"/>
        <v>280</v>
      </c>
      <c r="Z12" s="86"/>
      <c r="AB12" s="86"/>
    </row>
    <row r="13" spans="1:28" x14ac:dyDescent="0.25">
      <c r="A13" s="428">
        <v>7</v>
      </c>
      <c r="B13" s="857" t="s">
        <v>85</v>
      </c>
      <c r="C13" s="907">
        <v>5</v>
      </c>
      <c r="D13" s="866">
        <v>4.2</v>
      </c>
      <c r="E13" s="874">
        <v>4.0999999999999996</v>
      </c>
      <c r="F13" s="434">
        <v>42</v>
      </c>
      <c r="G13" s="433">
        <v>9</v>
      </c>
      <c r="H13" s="866">
        <v>4.444</v>
      </c>
      <c r="I13" s="875">
        <v>4.13</v>
      </c>
      <c r="J13" s="434">
        <v>23</v>
      </c>
      <c r="K13" s="482">
        <v>3</v>
      </c>
      <c r="L13" s="868">
        <v>4.33</v>
      </c>
      <c r="M13" s="869">
        <v>4.03</v>
      </c>
      <c r="N13" s="63">
        <v>23</v>
      </c>
      <c r="O13" s="435">
        <v>6</v>
      </c>
      <c r="P13" s="868">
        <v>4.17</v>
      </c>
      <c r="Q13" s="876">
        <v>3.83</v>
      </c>
      <c r="R13" s="63">
        <v>24</v>
      </c>
      <c r="S13" s="496"/>
      <c r="T13" s="871"/>
      <c r="U13" s="872">
        <v>4.38</v>
      </c>
      <c r="V13" s="63">
        <v>34</v>
      </c>
      <c r="W13" s="418">
        <f t="shared" si="0"/>
        <v>146</v>
      </c>
      <c r="Z13" s="86"/>
      <c r="AB13" s="86"/>
    </row>
    <row r="14" spans="1:28" ht="15.75" thickBot="1" x14ac:dyDescent="0.3">
      <c r="A14" s="428">
        <v>8</v>
      </c>
      <c r="B14" s="857" t="s">
        <v>87</v>
      </c>
      <c r="C14" s="907">
        <v>8</v>
      </c>
      <c r="D14" s="866">
        <v>4</v>
      </c>
      <c r="E14" s="874">
        <v>4.0999999999999996</v>
      </c>
      <c r="F14" s="434">
        <v>62</v>
      </c>
      <c r="G14" s="433">
        <v>9</v>
      </c>
      <c r="H14" s="866">
        <v>4.2220000000000004</v>
      </c>
      <c r="I14" s="875">
        <v>4.13</v>
      </c>
      <c r="J14" s="434">
        <v>38</v>
      </c>
      <c r="K14" s="482">
        <v>6</v>
      </c>
      <c r="L14" s="868">
        <v>4.33</v>
      </c>
      <c r="M14" s="869">
        <v>4.03</v>
      </c>
      <c r="N14" s="63">
        <v>21</v>
      </c>
      <c r="O14" s="435">
        <v>10</v>
      </c>
      <c r="P14" s="868">
        <v>3.9</v>
      </c>
      <c r="Q14" s="876">
        <v>3.83</v>
      </c>
      <c r="R14" s="63">
        <v>46</v>
      </c>
      <c r="S14" s="495">
        <v>3</v>
      </c>
      <c r="T14" s="871">
        <v>4.7</v>
      </c>
      <c r="U14" s="872">
        <v>4.38</v>
      </c>
      <c r="V14" s="63">
        <v>12</v>
      </c>
      <c r="W14" s="423">
        <f t="shared" si="0"/>
        <v>179</v>
      </c>
      <c r="Z14" s="86"/>
      <c r="AB14" s="86"/>
    </row>
    <row r="15" spans="1:28" ht="15.75" thickBot="1" x14ac:dyDescent="0.3">
      <c r="A15" s="399"/>
      <c r="B15" s="401" t="s">
        <v>137</v>
      </c>
      <c r="C15" s="840">
        <f>SUM(C16:C29)</f>
        <v>90</v>
      </c>
      <c r="D15" s="432">
        <f>AVERAGE(D16:D29)</f>
        <v>4.1116666666666664</v>
      </c>
      <c r="E15" s="852">
        <v>4.0999999999999996</v>
      </c>
      <c r="F15" s="841"/>
      <c r="G15" s="429">
        <f>SUM(G16:G29)</f>
        <v>83</v>
      </c>
      <c r="H15" s="432">
        <f>AVERAGE(H16:H29)</f>
        <v>4.0734285714285718</v>
      </c>
      <c r="I15" s="178">
        <v>4.13</v>
      </c>
      <c r="J15" s="402"/>
      <c r="K15" s="411">
        <f>SUM(K16:K29)</f>
        <v>87</v>
      </c>
      <c r="L15" s="403">
        <f>AVERAGE(L16:L29)</f>
        <v>3.6569230769230767</v>
      </c>
      <c r="M15" s="403">
        <v>4.03</v>
      </c>
      <c r="N15" s="412"/>
      <c r="O15" s="430">
        <f>SUM(O16:O29)</f>
        <v>87</v>
      </c>
      <c r="P15" s="404">
        <f>AVERAGE(P16:P29)</f>
        <v>3.617142857142857</v>
      </c>
      <c r="Q15" s="403">
        <v>3.83</v>
      </c>
      <c r="R15" s="412"/>
      <c r="S15" s="414">
        <f>SUM(S16:S29)</f>
        <v>17</v>
      </c>
      <c r="T15" s="406">
        <f>AVERAGE(T16:T29)</f>
        <v>4.2666666666666666</v>
      </c>
      <c r="U15" s="431">
        <v>4.38</v>
      </c>
      <c r="V15" s="412"/>
      <c r="W15" s="422"/>
      <c r="Z15" s="86"/>
      <c r="AB15" s="86"/>
    </row>
    <row r="16" spans="1:28" x14ac:dyDescent="0.25">
      <c r="A16" s="84">
        <v>1</v>
      </c>
      <c r="B16" s="859" t="s">
        <v>59</v>
      </c>
      <c r="C16" s="433">
        <v>2</v>
      </c>
      <c r="D16" s="866">
        <v>4.5</v>
      </c>
      <c r="E16" s="879">
        <v>4.0999999999999996</v>
      </c>
      <c r="F16" s="434">
        <v>18</v>
      </c>
      <c r="G16" s="433">
        <v>1</v>
      </c>
      <c r="H16" s="866">
        <v>3</v>
      </c>
      <c r="I16" s="880">
        <v>4.13</v>
      </c>
      <c r="J16" s="434">
        <v>103</v>
      </c>
      <c r="K16" s="483">
        <v>3</v>
      </c>
      <c r="L16" s="868">
        <v>3.33</v>
      </c>
      <c r="M16" s="869">
        <v>4.03</v>
      </c>
      <c r="N16" s="63">
        <v>95</v>
      </c>
      <c r="O16" s="23">
        <v>3</v>
      </c>
      <c r="P16" s="868">
        <v>3.67</v>
      </c>
      <c r="Q16" s="876">
        <v>3.83</v>
      </c>
      <c r="R16" s="63">
        <v>64</v>
      </c>
      <c r="S16" s="496"/>
      <c r="T16" s="871"/>
      <c r="U16" s="872">
        <v>4.38</v>
      </c>
      <c r="V16" s="63">
        <v>34</v>
      </c>
      <c r="W16" s="417">
        <f t="shared" ref="W16:W29" si="1">V16+R16+N16+J16+F16</f>
        <v>314</v>
      </c>
      <c r="Z16" s="86"/>
      <c r="AB16" s="86"/>
    </row>
    <row r="17" spans="1:28" x14ac:dyDescent="0.25">
      <c r="A17" s="87">
        <v>2</v>
      </c>
      <c r="B17" s="859" t="s">
        <v>67</v>
      </c>
      <c r="C17" s="433">
        <v>11</v>
      </c>
      <c r="D17" s="866">
        <v>4.45</v>
      </c>
      <c r="E17" s="879">
        <v>4.0999999999999996</v>
      </c>
      <c r="F17" s="434">
        <v>19</v>
      </c>
      <c r="G17" s="433">
        <v>9</v>
      </c>
      <c r="H17" s="866">
        <v>4.3330000000000002</v>
      </c>
      <c r="I17" s="880">
        <v>4.13</v>
      </c>
      <c r="J17" s="434">
        <v>30</v>
      </c>
      <c r="K17" s="483">
        <v>9</v>
      </c>
      <c r="L17" s="868">
        <v>4.1100000000000003</v>
      </c>
      <c r="M17" s="869">
        <v>4.03</v>
      </c>
      <c r="N17" s="63">
        <v>41</v>
      </c>
      <c r="O17" s="23">
        <v>12</v>
      </c>
      <c r="P17" s="868">
        <v>4.08</v>
      </c>
      <c r="Q17" s="876">
        <v>3.83</v>
      </c>
      <c r="R17" s="63">
        <v>29</v>
      </c>
      <c r="S17" s="495">
        <v>3</v>
      </c>
      <c r="T17" s="871">
        <v>4.7</v>
      </c>
      <c r="U17" s="872">
        <v>4.38</v>
      </c>
      <c r="V17" s="63">
        <v>13</v>
      </c>
      <c r="W17" s="418">
        <f t="shared" si="1"/>
        <v>132</v>
      </c>
      <c r="Y17" s="86"/>
      <c r="Z17" s="86"/>
      <c r="AB17" s="86"/>
    </row>
    <row r="18" spans="1:28" x14ac:dyDescent="0.25">
      <c r="A18" s="87">
        <v>3</v>
      </c>
      <c r="B18" s="857" t="s">
        <v>60</v>
      </c>
      <c r="C18" s="907">
        <v>7</v>
      </c>
      <c r="D18" s="866">
        <v>4.43</v>
      </c>
      <c r="E18" s="874">
        <v>4.0999999999999996</v>
      </c>
      <c r="F18" s="434">
        <v>21</v>
      </c>
      <c r="G18" s="433">
        <v>4</v>
      </c>
      <c r="H18" s="866">
        <v>4.5</v>
      </c>
      <c r="I18" s="875">
        <v>4.13</v>
      </c>
      <c r="J18" s="434">
        <v>20</v>
      </c>
      <c r="K18" s="483">
        <v>4</v>
      </c>
      <c r="L18" s="868">
        <v>3.75</v>
      </c>
      <c r="M18" s="869">
        <v>4.03</v>
      </c>
      <c r="N18" s="63">
        <v>82</v>
      </c>
      <c r="O18" s="23">
        <v>2</v>
      </c>
      <c r="P18" s="868">
        <v>3.5</v>
      </c>
      <c r="Q18" s="876">
        <v>3.83</v>
      </c>
      <c r="R18" s="63">
        <v>80</v>
      </c>
      <c r="S18" s="496"/>
      <c r="T18" s="871"/>
      <c r="U18" s="872">
        <v>4.38</v>
      </c>
      <c r="V18" s="63">
        <v>34</v>
      </c>
      <c r="W18" s="418">
        <f t="shared" si="1"/>
        <v>237</v>
      </c>
      <c r="Y18" s="86"/>
      <c r="Z18" s="86"/>
      <c r="AB18" s="86"/>
    </row>
    <row r="19" spans="1:28" x14ac:dyDescent="0.25">
      <c r="A19" s="87">
        <v>4</v>
      </c>
      <c r="B19" s="858" t="s">
        <v>64</v>
      </c>
      <c r="C19" s="908">
        <v>12</v>
      </c>
      <c r="D19" s="866">
        <v>4.42</v>
      </c>
      <c r="E19" s="881">
        <v>4.0999999999999996</v>
      </c>
      <c r="F19" s="434">
        <v>23</v>
      </c>
      <c r="G19" s="433">
        <v>17</v>
      </c>
      <c r="H19" s="866">
        <v>4.1760000000000002</v>
      </c>
      <c r="I19" s="882">
        <v>4.13</v>
      </c>
      <c r="J19" s="434">
        <v>42</v>
      </c>
      <c r="K19" s="483">
        <v>7</v>
      </c>
      <c r="L19" s="868">
        <v>3.71</v>
      </c>
      <c r="M19" s="869">
        <v>4.03</v>
      </c>
      <c r="N19" s="63">
        <v>85</v>
      </c>
      <c r="O19" s="23">
        <v>8</v>
      </c>
      <c r="P19" s="868">
        <v>3.88</v>
      </c>
      <c r="Q19" s="876">
        <v>3.83</v>
      </c>
      <c r="R19" s="63">
        <v>49</v>
      </c>
      <c r="S19" s="496"/>
      <c r="T19" s="871"/>
      <c r="U19" s="872">
        <v>4.38</v>
      </c>
      <c r="V19" s="63">
        <v>34</v>
      </c>
      <c r="W19" s="418">
        <f t="shared" si="1"/>
        <v>233</v>
      </c>
      <c r="Y19" s="86"/>
      <c r="Z19" s="86"/>
      <c r="AB19" s="86"/>
    </row>
    <row r="20" spans="1:28" x14ac:dyDescent="0.25">
      <c r="A20" s="87">
        <v>5</v>
      </c>
      <c r="B20" s="859" t="s">
        <v>65</v>
      </c>
      <c r="C20" s="909">
        <v>18</v>
      </c>
      <c r="D20" s="866">
        <v>4.3899999999999997</v>
      </c>
      <c r="E20" s="879">
        <v>4.0999999999999996</v>
      </c>
      <c r="F20" s="434">
        <v>28</v>
      </c>
      <c r="G20" s="433">
        <v>19</v>
      </c>
      <c r="H20" s="866">
        <v>4.6840000000000002</v>
      </c>
      <c r="I20" s="880">
        <v>4.13</v>
      </c>
      <c r="J20" s="434">
        <v>5</v>
      </c>
      <c r="K20" s="483">
        <v>11</v>
      </c>
      <c r="L20" s="868">
        <v>4.55</v>
      </c>
      <c r="M20" s="869">
        <v>4.03</v>
      </c>
      <c r="N20" s="63">
        <v>8</v>
      </c>
      <c r="O20" s="23">
        <v>17</v>
      </c>
      <c r="P20" s="868">
        <v>4.53</v>
      </c>
      <c r="Q20" s="876">
        <v>3.83</v>
      </c>
      <c r="R20" s="63">
        <v>7</v>
      </c>
      <c r="S20" s="496"/>
      <c r="T20" s="871"/>
      <c r="U20" s="872">
        <v>4.38</v>
      </c>
      <c r="V20" s="63">
        <v>34</v>
      </c>
      <c r="W20" s="418">
        <f t="shared" si="1"/>
        <v>82</v>
      </c>
      <c r="Y20" s="86"/>
      <c r="Z20" s="86"/>
      <c r="AB20" s="86"/>
    </row>
    <row r="21" spans="1:28" x14ac:dyDescent="0.25">
      <c r="A21" s="87">
        <v>6</v>
      </c>
      <c r="B21" s="857" t="s">
        <v>63</v>
      </c>
      <c r="C21" s="907">
        <v>7</v>
      </c>
      <c r="D21" s="866">
        <v>4</v>
      </c>
      <c r="E21" s="874">
        <v>4.0999999999999996</v>
      </c>
      <c r="F21" s="434">
        <v>63</v>
      </c>
      <c r="G21" s="433">
        <v>10</v>
      </c>
      <c r="H21" s="866">
        <v>4.2</v>
      </c>
      <c r="I21" s="875">
        <v>4.13</v>
      </c>
      <c r="J21" s="434">
        <v>40</v>
      </c>
      <c r="K21" s="483">
        <v>13</v>
      </c>
      <c r="L21" s="868">
        <v>4</v>
      </c>
      <c r="M21" s="869">
        <v>4.03</v>
      </c>
      <c r="N21" s="63">
        <v>52</v>
      </c>
      <c r="O21" s="23">
        <v>6</v>
      </c>
      <c r="P21" s="868">
        <v>3.67</v>
      </c>
      <c r="Q21" s="876">
        <v>3.83</v>
      </c>
      <c r="R21" s="63">
        <v>63</v>
      </c>
      <c r="S21" s="495">
        <v>3</v>
      </c>
      <c r="T21" s="871">
        <v>4.3</v>
      </c>
      <c r="U21" s="872">
        <v>4.38</v>
      </c>
      <c r="V21" s="63">
        <v>21</v>
      </c>
      <c r="W21" s="418">
        <f t="shared" si="1"/>
        <v>239</v>
      </c>
      <c r="Y21" s="86"/>
      <c r="Z21" s="86"/>
      <c r="AB21" s="86"/>
    </row>
    <row r="22" spans="1:28" x14ac:dyDescent="0.25">
      <c r="A22" s="87">
        <v>7</v>
      </c>
      <c r="B22" s="859" t="s">
        <v>61</v>
      </c>
      <c r="C22" s="433">
        <v>4</v>
      </c>
      <c r="D22" s="866">
        <v>4</v>
      </c>
      <c r="E22" s="879">
        <v>4.0999999999999996</v>
      </c>
      <c r="F22" s="434">
        <v>68</v>
      </c>
      <c r="G22" s="433">
        <v>8</v>
      </c>
      <c r="H22" s="866">
        <v>3.625</v>
      </c>
      <c r="I22" s="880">
        <v>4.13</v>
      </c>
      <c r="J22" s="434">
        <v>93</v>
      </c>
      <c r="K22" s="483">
        <v>3</v>
      </c>
      <c r="L22" s="868">
        <v>4</v>
      </c>
      <c r="M22" s="869">
        <v>4.03</v>
      </c>
      <c r="N22" s="63">
        <v>58</v>
      </c>
      <c r="O22" s="23">
        <v>2</v>
      </c>
      <c r="P22" s="868">
        <v>4.5</v>
      </c>
      <c r="Q22" s="876">
        <v>3.83</v>
      </c>
      <c r="R22" s="63">
        <v>11</v>
      </c>
      <c r="S22" s="496"/>
      <c r="T22" s="871"/>
      <c r="U22" s="872">
        <v>4.38</v>
      </c>
      <c r="V22" s="63">
        <v>34</v>
      </c>
      <c r="W22" s="419">
        <f t="shared" si="1"/>
        <v>264</v>
      </c>
      <c r="Y22" s="86"/>
      <c r="Z22" s="86"/>
      <c r="AB22" s="86"/>
    </row>
    <row r="23" spans="1:28" x14ac:dyDescent="0.25">
      <c r="A23" s="87">
        <v>8</v>
      </c>
      <c r="B23" s="860" t="s">
        <v>106</v>
      </c>
      <c r="C23" s="433">
        <v>2</v>
      </c>
      <c r="D23" s="866">
        <v>4</v>
      </c>
      <c r="E23" s="883">
        <v>4.0999999999999996</v>
      </c>
      <c r="F23" s="434">
        <v>71</v>
      </c>
      <c r="G23" s="441"/>
      <c r="H23" s="880"/>
      <c r="I23" s="880">
        <v>4.13</v>
      </c>
      <c r="J23" s="434">
        <v>108</v>
      </c>
      <c r="K23" s="483">
        <v>1</v>
      </c>
      <c r="L23" s="868">
        <v>3</v>
      </c>
      <c r="M23" s="869">
        <v>4.03</v>
      </c>
      <c r="N23" s="63">
        <v>106</v>
      </c>
      <c r="O23" s="23">
        <v>1</v>
      </c>
      <c r="P23" s="868">
        <v>5</v>
      </c>
      <c r="Q23" s="876">
        <v>3.83</v>
      </c>
      <c r="R23" s="63">
        <v>2</v>
      </c>
      <c r="S23" s="496"/>
      <c r="T23" s="871"/>
      <c r="U23" s="872">
        <v>4.38</v>
      </c>
      <c r="V23" s="63">
        <v>34</v>
      </c>
      <c r="W23" s="418">
        <f t="shared" si="1"/>
        <v>321</v>
      </c>
      <c r="Y23" s="86"/>
      <c r="Z23" s="86"/>
      <c r="AB23" s="86"/>
    </row>
    <row r="24" spans="1:28" x14ac:dyDescent="0.25">
      <c r="A24" s="87">
        <v>9</v>
      </c>
      <c r="B24" s="861" t="s">
        <v>57</v>
      </c>
      <c r="C24" s="433">
        <v>5</v>
      </c>
      <c r="D24" s="866">
        <v>4</v>
      </c>
      <c r="E24" s="884">
        <v>4.0999999999999996</v>
      </c>
      <c r="F24" s="434">
        <v>67</v>
      </c>
      <c r="G24" s="442"/>
      <c r="H24" s="885"/>
      <c r="I24" s="885">
        <v>4.13</v>
      </c>
      <c r="J24" s="434">
        <v>108</v>
      </c>
      <c r="K24" s="483">
        <v>5</v>
      </c>
      <c r="L24" s="868">
        <v>3</v>
      </c>
      <c r="M24" s="869">
        <v>4.03</v>
      </c>
      <c r="N24" s="63">
        <v>103</v>
      </c>
      <c r="O24" s="23">
        <v>3</v>
      </c>
      <c r="P24" s="868">
        <v>2.33</v>
      </c>
      <c r="Q24" s="876">
        <v>3.83</v>
      </c>
      <c r="R24" s="63">
        <v>110</v>
      </c>
      <c r="S24" s="496"/>
      <c r="T24" s="871"/>
      <c r="U24" s="872">
        <v>4.38</v>
      </c>
      <c r="V24" s="63">
        <v>34</v>
      </c>
      <c r="W24" s="418">
        <f t="shared" si="1"/>
        <v>422</v>
      </c>
      <c r="Y24" s="86"/>
      <c r="Z24" s="86"/>
      <c r="AB24" s="86"/>
    </row>
    <row r="25" spans="1:28" x14ac:dyDescent="0.25">
      <c r="A25" s="87">
        <v>10</v>
      </c>
      <c r="B25" s="857" t="s">
        <v>62</v>
      </c>
      <c r="C25" s="907">
        <v>13</v>
      </c>
      <c r="D25" s="866">
        <v>3.85</v>
      </c>
      <c r="E25" s="874">
        <v>4.0999999999999996</v>
      </c>
      <c r="F25" s="434">
        <v>82</v>
      </c>
      <c r="G25" s="433">
        <v>14</v>
      </c>
      <c r="H25" s="866">
        <v>4.1428571428571432</v>
      </c>
      <c r="I25" s="875">
        <v>4.13</v>
      </c>
      <c r="J25" s="434">
        <v>45</v>
      </c>
      <c r="K25" s="483">
        <v>15</v>
      </c>
      <c r="L25" s="868">
        <v>3.73</v>
      </c>
      <c r="M25" s="869">
        <v>4.03</v>
      </c>
      <c r="N25" s="63">
        <v>83</v>
      </c>
      <c r="O25" s="23">
        <v>12</v>
      </c>
      <c r="P25" s="868">
        <v>3.75</v>
      </c>
      <c r="Q25" s="876">
        <v>3.83</v>
      </c>
      <c r="R25" s="63">
        <v>57</v>
      </c>
      <c r="S25" s="495">
        <v>11</v>
      </c>
      <c r="T25" s="871">
        <v>3.8</v>
      </c>
      <c r="U25" s="872">
        <v>4.38</v>
      </c>
      <c r="V25" s="63">
        <v>30</v>
      </c>
      <c r="W25" s="418">
        <f t="shared" si="1"/>
        <v>297</v>
      </c>
      <c r="Y25" s="86"/>
      <c r="Z25" s="86"/>
      <c r="AB25" s="86"/>
    </row>
    <row r="26" spans="1:28" x14ac:dyDescent="0.25">
      <c r="A26" s="87">
        <v>11</v>
      </c>
      <c r="B26" s="860" t="s">
        <v>75</v>
      </c>
      <c r="C26" s="433">
        <v>5</v>
      </c>
      <c r="D26" s="866">
        <v>3.8</v>
      </c>
      <c r="E26" s="883">
        <v>4.0999999999999996</v>
      </c>
      <c r="F26" s="434">
        <v>86</v>
      </c>
      <c r="G26" s="441"/>
      <c r="H26" s="880"/>
      <c r="I26" s="880">
        <v>4.13</v>
      </c>
      <c r="J26" s="434">
        <v>108</v>
      </c>
      <c r="K26" s="483">
        <v>6</v>
      </c>
      <c r="L26" s="868">
        <v>3.17</v>
      </c>
      <c r="M26" s="869">
        <v>4.03</v>
      </c>
      <c r="N26" s="63">
        <v>100</v>
      </c>
      <c r="O26" s="23">
        <v>10</v>
      </c>
      <c r="P26" s="868">
        <v>3.2</v>
      </c>
      <c r="Q26" s="876">
        <v>3.83</v>
      </c>
      <c r="R26" s="63">
        <v>91</v>
      </c>
      <c r="S26" s="496"/>
      <c r="T26" s="871"/>
      <c r="U26" s="872">
        <v>4.38</v>
      </c>
      <c r="V26" s="63">
        <v>34</v>
      </c>
      <c r="W26" s="418">
        <f t="shared" si="1"/>
        <v>419</v>
      </c>
      <c r="Y26" s="86"/>
      <c r="Z26" s="86"/>
      <c r="AB26" s="86"/>
    </row>
    <row r="27" spans="1:28" x14ac:dyDescent="0.25">
      <c r="A27" s="87">
        <v>12</v>
      </c>
      <c r="B27" s="860" t="s">
        <v>58</v>
      </c>
      <c r="C27" s="441">
        <v>4</v>
      </c>
      <c r="D27" s="866">
        <v>3.5</v>
      </c>
      <c r="E27" s="883">
        <v>4.0999999999999996</v>
      </c>
      <c r="F27" s="434">
        <v>97</v>
      </c>
      <c r="G27" s="441"/>
      <c r="H27" s="880"/>
      <c r="I27" s="880">
        <v>4.13</v>
      </c>
      <c r="J27" s="434">
        <v>108</v>
      </c>
      <c r="K27" s="483"/>
      <c r="L27" s="868"/>
      <c r="M27" s="869">
        <v>4.03</v>
      </c>
      <c r="N27" s="63">
        <v>112</v>
      </c>
      <c r="O27" s="23">
        <v>3</v>
      </c>
      <c r="P27" s="868">
        <v>3.33</v>
      </c>
      <c r="Q27" s="876">
        <v>3.83</v>
      </c>
      <c r="R27" s="63">
        <v>88</v>
      </c>
      <c r="S27" s="496"/>
      <c r="T27" s="871"/>
      <c r="U27" s="872">
        <v>4.38</v>
      </c>
      <c r="V27" s="63">
        <v>34</v>
      </c>
      <c r="W27" s="418">
        <f t="shared" si="1"/>
        <v>439</v>
      </c>
      <c r="Y27" s="86"/>
      <c r="Z27" s="86"/>
      <c r="AB27" s="86"/>
    </row>
    <row r="28" spans="1:28" x14ac:dyDescent="0.25">
      <c r="A28" s="87">
        <v>13</v>
      </c>
      <c r="B28" s="859" t="s">
        <v>54</v>
      </c>
      <c r="C28" s="909"/>
      <c r="D28" s="878"/>
      <c r="E28" s="879">
        <v>4.0999999999999996</v>
      </c>
      <c r="F28" s="434">
        <v>110</v>
      </c>
      <c r="G28" s="433">
        <v>1</v>
      </c>
      <c r="H28" s="866">
        <v>4</v>
      </c>
      <c r="I28" s="880">
        <v>4.13</v>
      </c>
      <c r="J28" s="434">
        <v>71</v>
      </c>
      <c r="K28" s="483">
        <v>7</v>
      </c>
      <c r="L28" s="868">
        <v>2.86</v>
      </c>
      <c r="M28" s="869">
        <v>4.03</v>
      </c>
      <c r="N28" s="63">
        <v>110</v>
      </c>
      <c r="O28" s="23">
        <v>3</v>
      </c>
      <c r="P28" s="868">
        <v>3</v>
      </c>
      <c r="Q28" s="876">
        <v>3.83</v>
      </c>
      <c r="R28" s="63">
        <v>105</v>
      </c>
      <c r="S28" s="496"/>
      <c r="T28" s="871"/>
      <c r="U28" s="872">
        <v>4.38</v>
      </c>
      <c r="V28" s="63">
        <v>34</v>
      </c>
      <c r="W28" s="418">
        <f t="shared" si="1"/>
        <v>430</v>
      </c>
      <c r="Y28" s="86"/>
      <c r="Z28" s="86"/>
      <c r="AB28" s="86"/>
    </row>
    <row r="29" spans="1:28" ht="15.75" thickBot="1" x14ac:dyDescent="0.3">
      <c r="A29" s="428">
        <v>14</v>
      </c>
      <c r="B29" s="860" t="s">
        <v>56</v>
      </c>
      <c r="C29" s="441"/>
      <c r="D29" s="880"/>
      <c r="E29" s="883">
        <v>4.0999999999999996</v>
      </c>
      <c r="F29" s="434">
        <v>110</v>
      </c>
      <c r="G29" s="441"/>
      <c r="H29" s="880"/>
      <c r="I29" s="880">
        <v>4.13</v>
      </c>
      <c r="J29" s="434">
        <v>108</v>
      </c>
      <c r="K29" s="483">
        <v>3</v>
      </c>
      <c r="L29" s="868">
        <v>4.33</v>
      </c>
      <c r="M29" s="869">
        <v>4.03</v>
      </c>
      <c r="N29" s="63">
        <v>24</v>
      </c>
      <c r="O29" s="23">
        <v>5</v>
      </c>
      <c r="P29" s="868">
        <v>2.2000000000000002</v>
      </c>
      <c r="Q29" s="876">
        <v>3.83</v>
      </c>
      <c r="R29" s="63">
        <v>112</v>
      </c>
      <c r="S29" s="496"/>
      <c r="T29" s="871"/>
      <c r="U29" s="872">
        <v>4.38</v>
      </c>
      <c r="V29" s="63">
        <v>34</v>
      </c>
      <c r="W29" s="423">
        <f t="shared" si="1"/>
        <v>388</v>
      </c>
      <c r="Y29" s="86"/>
      <c r="Z29" s="86"/>
      <c r="AB29" s="86"/>
    </row>
    <row r="30" spans="1:28" ht="15.75" thickBot="1" x14ac:dyDescent="0.3">
      <c r="A30" s="399"/>
      <c r="B30" s="448" t="s">
        <v>138</v>
      </c>
      <c r="C30" s="842">
        <f>SUM(C31:C49)</f>
        <v>167</v>
      </c>
      <c r="D30" s="112">
        <f>AVERAGE(D31:D49)</f>
        <v>3.8699999999999997</v>
      </c>
      <c r="E30" s="851">
        <v>4.0999999999999996</v>
      </c>
      <c r="F30" s="843"/>
      <c r="G30" s="449">
        <f>SUM(G31:G49)</f>
        <v>150</v>
      </c>
      <c r="H30" s="457">
        <f>AVERAGE(H31:H49)</f>
        <v>3.8921052631578941</v>
      </c>
      <c r="I30" s="112">
        <v>4.13</v>
      </c>
      <c r="J30" s="450"/>
      <c r="K30" s="451">
        <f>SUM(K31:K49)</f>
        <v>145</v>
      </c>
      <c r="L30" s="403">
        <f>AVERAGE(L31:L49)</f>
        <v>3.8852941176470588</v>
      </c>
      <c r="M30" s="403">
        <v>4.03</v>
      </c>
      <c r="N30" s="412"/>
      <c r="O30" s="106">
        <f>SUM(O31:O49)</f>
        <v>129</v>
      </c>
      <c r="P30" s="404">
        <f>AVERAGE(P31:P49)</f>
        <v>3.8233333333333328</v>
      </c>
      <c r="Q30" s="403">
        <v>3.83</v>
      </c>
      <c r="R30" s="412"/>
      <c r="S30" s="452">
        <f>SUM(S31:S49)</f>
        <v>16</v>
      </c>
      <c r="T30" s="406">
        <f>AVERAGE(T31:T49)</f>
        <v>4.4000000000000004</v>
      </c>
      <c r="U30" s="431">
        <v>4.38</v>
      </c>
      <c r="V30" s="412"/>
      <c r="W30" s="422"/>
      <c r="Y30" s="86"/>
      <c r="Z30" s="86"/>
      <c r="AB30" s="86"/>
    </row>
    <row r="31" spans="1:28" x14ac:dyDescent="0.25">
      <c r="A31" s="84">
        <v>1</v>
      </c>
      <c r="B31" s="857" t="s">
        <v>44</v>
      </c>
      <c r="C31" s="433">
        <v>4</v>
      </c>
      <c r="D31" s="866">
        <v>5</v>
      </c>
      <c r="E31" s="874">
        <v>4.0999999999999996</v>
      </c>
      <c r="F31" s="434">
        <v>1</v>
      </c>
      <c r="G31" s="433">
        <v>9</v>
      </c>
      <c r="H31" s="866">
        <v>4.1109999999999998</v>
      </c>
      <c r="I31" s="875">
        <v>4.13</v>
      </c>
      <c r="J31" s="434">
        <v>48</v>
      </c>
      <c r="K31" s="482">
        <v>6</v>
      </c>
      <c r="L31" s="868">
        <v>4.33</v>
      </c>
      <c r="M31" s="869">
        <v>4.03</v>
      </c>
      <c r="N31" s="63">
        <v>22</v>
      </c>
      <c r="O31" s="490">
        <v>7</v>
      </c>
      <c r="P31" s="870">
        <v>3.57</v>
      </c>
      <c r="Q31" s="876">
        <v>3.83</v>
      </c>
      <c r="R31" s="63">
        <v>72</v>
      </c>
      <c r="S31" s="495"/>
      <c r="T31" s="871"/>
      <c r="U31" s="872">
        <v>4.38</v>
      </c>
      <c r="V31" s="63">
        <v>34</v>
      </c>
      <c r="W31" s="417">
        <f t="shared" ref="W31:W94" si="2">V31+R31+N31+J31+F31</f>
        <v>177</v>
      </c>
      <c r="Y31" s="86"/>
      <c r="Z31" s="86"/>
      <c r="AB31" s="86"/>
    </row>
    <row r="32" spans="1:28" x14ac:dyDescent="0.25">
      <c r="A32" s="87">
        <v>2</v>
      </c>
      <c r="B32" s="857" t="s">
        <v>89</v>
      </c>
      <c r="C32" s="433">
        <v>18</v>
      </c>
      <c r="D32" s="866">
        <v>4.5</v>
      </c>
      <c r="E32" s="874">
        <v>4.0999999999999996</v>
      </c>
      <c r="F32" s="434">
        <v>15</v>
      </c>
      <c r="G32" s="433">
        <v>19</v>
      </c>
      <c r="H32" s="866">
        <v>4.5780000000000003</v>
      </c>
      <c r="I32" s="875">
        <v>4.13</v>
      </c>
      <c r="J32" s="434">
        <v>14</v>
      </c>
      <c r="K32" s="482">
        <v>28</v>
      </c>
      <c r="L32" s="868">
        <v>4.32</v>
      </c>
      <c r="M32" s="869">
        <v>4.03</v>
      </c>
      <c r="N32" s="63">
        <v>26</v>
      </c>
      <c r="O32" s="435">
        <v>26</v>
      </c>
      <c r="P32" s="868">
        <v>4.04</v>
      </c>
      <c r="Q32" s="876">
        <v>3.83</v>
      </c>
      <c r="R32" s="63">
        <v>32</v>
      </c>
      <c r="S32" s="495">
        <v>7</v>
      </c>
      <c r="T32" s="871">
        <v>4.9000000000000004</v>
      </c>
      <c r="U32" s="872">
        <v>4.38</v>
      </c>
      <c r="V32" s="63">
        <v>9</v>
      </c>
      <c r="W32" s="418">
        <f t="shared" si="2"/>
        <v>96</v>
      </c>
      <c r="Y32" s="86"/>
      <c r="Z32" s="86"/>
      <c r="AB32" s="86"/>
    </row>
    <row r="33" spans="1:28" x14ac:dyDescent="0.25">
      <c r="A33" s="87">
        <v>3</v>
      </c>
      <c r="B33" s="857" t="s">
        <v>80</v>
      </c>
      <c r="C33" s="433">
        <v>7</v>
      </c>
      <c r="D33" s="866">
        <v>4.43</v>
      </c>
      <c r="E33" s="874">
        <v>4.0999999999999996</v>
      </c>
      <c r="F33" s="434">
        <v>22</v>
      </c>
      <c r="G33" s="433">
        <v>8</v>
      </c>
      <c r="H33" s="866">
        <v>4.375</v>
      </c>
      <c r="I33" s="875">
        <v>4.13</v>
      </c>
      <c r="J33" s="434">
        <v>27</v>
      </c>
      <c r="K33" s="482">
        <v>14</v>
      </c>
      <c r="L33" s="868">
        <v>4</v>
      </c>
      <c r="M33" s="869">
        <v>4.03</v>
      </c>
      <c r="N33" s="63">
        <v>51</v>
      </c>
      <c r="O33" s="435">
        <v>19</v>
      </c>
      <c r="P33" s="868">
        <v>4.37</v>
      </c>
      <c r="Q33" s="876">
        <v>3.83</v>
      </c>
      <c r="R33" s="63">
        <v>16</v>
      </c>
      <c r="S33" s="495">
        <v>5</v>
      </c>
      <c r="T33" s="871">
        <v>4.2</v>
      </c>
      <c r="U33" s="872">
        <v>4.38</v>
      </c>
      <c r="V33" s="63">
        <v>22</v>
      </c>
      <c r="W33" s="418">
        <f t="shared" si="2"/>
        <v>138</v>
      </c>
      <c r="Y33" s="86"/>
      <c r="Z33" s="86"/>
      <c r="AB33" s="86"/>
    </row>
    <row r="34" spans="1:28" x14ac:dyDescent="0.25">
      <c r="A34" s="87">
        <v>4</v>
      </c>
      <c r="B34" s="857" t="s">
        <v>45</v>
      </c>
      <c r="C34" s="433">
        <v>3</v>
      </c>
      <c r="D34" s="866">
        <v>4.33</v>
      </c>
      <c r="E34" s="874">
        <v>4.0999999999999996</v>
      </c>
      <c r="F34" s="434">
        <v>34</v>
      </c>
      <c r="G34" s="433">
        <v>1</v>
      </c>
      <c r="H34" s="866">
        <v>3</v>
      </c>
      <c r="I34" s="875">
        <v>4.13</v>
      </c>
      <c r="J34" s="434">
        <v>105</v>
      </c>
      <c r="K34" s="482">
        <v>4</v>
      </c>
      <c r="L34" s="868">
        <v>3.5</v>
      </c>
      <c r="M34" s="869">
        <v>4.03</v>
      </c>
      <c r="N34" s="63">
        <v>91</v>
      </c>
      <c r="O34" s="490">
        <v>4</v>
      </c>
      <c r="P34" s="870">
        <v>3.5</v>
      </c>
      <c r="Q34" s="876">
        <v>3.83</v>
      </c>
      <c r="R34" s="63">
        <v>77</v>
      </c>
      <c r="S34" s="495"/>
      <c r="T34" s="871"/>
      <c r="U34" s="872">
        <v>4.38</v>
      </c>
      <c r="V34" s="63">
        <v>34</v>
      </c>
      <c r="W34" s="418">
        <f t="shared" si="2"/>
        <v>341</v>
      </c>
      <c r="Y34" s="86"/>
      <c r="Z34" s="86"/>
      <c r="AB34" s="86"/>
    </row>
    <row r="35" spans="1:28" x14ac:dyDescent="0.25">
      <c r="A35" s="87">
        <v>5</v>
      </c>
      <c r="B35" s="857" t="s">
        <v>81</v>
      </c>
      <c r="C35" s="433">
        <v>7</v>
      </c>
      <c r="D35" s="866">
        <v>4.29</v>
      </c>
      <c r="E35" s="874">
        <v>4.0999999999999996</v>
      </c>
      <c r="F35" s="434">
        <v>38</v>
      </c>
      <c r="G35" s="433">
        <v>19</v>
      </c>
      <c r="H35" s="866">
        <v>4.0519999999999996</v>
      </c>
      <c r="I35" s="875">
        <v>4.13</v>
      </c>
      <c r="J35" s="434">
        <v>57</v>
      </c>
      <c r="K35" s="482">
        <v>8</v>
      </c>
      <c r="L35" s="868">
        <v>4.38</v>
      </c>
      <c r="M35" s="869">
        <v>4.03</v>
      </c>
      <c r="N35" s="63">
        <v>19</v>
      </c>
      <c r="O35" s="490">
        <v>6</v>
      </c>
      <c r="P35" s="870">
        <v>3.83</v>
      </c>
      <c r="Q35" s="876">
        <v>3.83</v>
      </c>
      <c r="R35" s="63">
        <v>51</v>
      </c>
      <c r="S35" s="495"/>
      <c r="T35" s="871"/>
      <c r="U35" s="872">
        <v>4.38</v>
      </c>
      <c r="V35" s="63">
        <v>34</v>
      </c>
      <c r="W35" s="418">
        <f t="shared" si="2"/>
        <v>199</v>
      </c>
      <c r="Y35" s="86"/>
      <c r="Z35" s="86"/>
      <c r="AB35" s="86"/>
    </row>
    <row r="36" spans="1:28" x14ac:dyDescent="0.25">
      <c r="A36" s="87">
        <v>6</v>
      </c>
      <c r="B36" s="857" t="s">
        <v>53</v>
      </c>
      <c r="C36" s="433">
        <v>5</v>
      </c>
      <c r="D36" s="866">
        <v>4.2</v>
      </c>
      <c r="E36" s="874">
        <v>4.0999999999999996</v>
      </c>
      <c r="F36" s="434">
        <v>43</v>
      </c>
      <c r="G36" s="433">
        <v>3</v>
      </c>
      <c r="H36" s="866">
        <v>4.6660000000000004</v>
      </c>
      <c r="I36" s="875">
        <v>4.13</v>
      </c>
      <c r="J36" s="434">
        <v>7</v>
      </c>
      <c r="K36" s="482">
        <v>10</v>
      </c>
      <c r="L36" s="868">
        <v>4.5</v>
      </c>
      <c r="M36" s="869">
        <v>4.03</v>
      </c>
      <c r="N36" s="63">
        <v>10</v>
      </c>
      <c r="O36" s="490">
        <v>5</v>
      </c>
      <c r="P36" s="870">
        <v>3.8</v>
      </c>
      <c r="Q36" s="876">
        <v>3.83</v>
      </c>
      <c r="R36" s="63">
        <v>54</v>
      </c>
      <c r="S36" s="495"/>
      <c r="T36" s="871"/>
      <c r="U36" s="872">
        <v>4.38</v>
      </c>
      <c r="V36" s="63">
        <v>34</v>
      </c>
      <c r="W36" s="418">
        <f t="shared" si="2"/>
        <v>148</v>
      </c>
      <c r="Y36" s="86"/>
      <c r="Z36" s="86"/>
      <c r="AB36" s="86"/>
    </row>
    <row r="37" spans="1:28" x14ac:dyDescent="0.25">
      <c r="A37" s="87">
        <v>7</v>
      </c>
      <c r="B37" s="857" t="s">
        <v>51</v>
      </c>
      <c r="C37" s="433">
        <v>10</v>
      </c>
      <c r="D37" s="866">
        <v>4.0999999999999996</v>
      </c>
      <c r="E37" s="874">
        <v>4.0999999999999996</v>
      </c>
      <c r="F37" s="434">
        <v>53</v>
      </c>
      <c r="G37" s="433">
        <v>8</v>
      </c>
      <c r="H37" s="866">
        <v>3.875</v>
      </c>
      <c r="I37" s="875">
        <v>4.13</v>
      </c>
      <c r="J37" s="434">
        <v>79</v>
      </c>
      <c r="K37" s="482">
        <v>12</v>
      </c>
      <c r="L37" s="868">
        <v>3.75</v>
      </c>
      <c r="M37" s="869">
        <v>4.03</v>
      </c>
      <c r="N37" s="63">
        <v>80</v>
      </c>
      <c r="O37" s="490">
        <v>1</v>
      </c>
      <c r="P37" s="870">
        <v>4</v>
      </c>
      <c r="Q37" s="876">
        <v>3.83</v>
      </c>
      <c r="R37" s="63">
        <v>42</v>
      </c>
      <c r="S37" s="495"/>
      <c r="T37" s="871"/>
      <c r="U37" s="872">
        <v>4.38</v>
      </c>
      <c r="V37" s="63">
        <v>34</v>
      </c>
      <c r="W37" s="418">
        <f t="shared" si="2"/>
        <v>288</v>
      </c>
      <c r="Y37" s="86"/>
      <c r="Z37" s="86"/>
      <c r="AB37" s="86"/>
    </row>
    <row r="38" spans="1:28" x14ac:dyDescent="0.25">
      <c r="A38" s="87">
        <v>8</v>
      </c>
      <c r="B38" s="857" t="s">
        <v>79</v>
      </c>
      <c r="C38" s="433">
        <v>22</v>
      </c>
      <c r="D38" s="866">
        <v>4.09</v>
      </c>
      <c r="E38" s="874">
        <v>4.0999999999999996</v>
      </c>
      <c r="F38" s="434">
        <v>54</v>
      </c>
      <c r="G38" s="433">
        <v>21</v>
      </c>
      <c r="H38" s="866">
        <v>4.0949999999999998</v>
      </c>
      <c r="I38" s="875">
        <v>4.13</v>
      </c>
      <c r="J38" s="434">
        <v>50</v>
      </c>
      <c r="K38" s="482">
        <v>16</v>
      </c>
      <c r="L38" s="868">
        <v>4</v>
      </c>
      <c r="M38" s="869">
        <v>4.03</v>
      </c>
      <c r="N38" s="63">
        <v>50</v>
      </c>
      <c r="O38" s="490">
        <v>9</v>
      </c>
      <c r="P38" s="870">
        <v>4.22</v>
      </c>
      <c r="Q38" s="876">
        <v>3.83</v>
      </c>
      <c r="R38" s="63">
        <v>23</v>
      </c>
      <c r="S38" s="495"/>
      <c r="T38" s="871"/>
      <c r="U38" s="872">
        <v>4.38</v>
      </c>
      <c r="V38" s="63">
        <v>34</v>
      </c>
      <c r="W38" s="418">
        <f t="shared" si="2"/>
        <v>211</v>
      </c>
      <c r="Y38" s="86"/>
      <c r="Z38" s="86"/>
      <c r="AB38" s="86"/>
    </row>
    <row r="39" spans="1:28" x14ac:dyDescent="0.25">
      <c r="A39" s="87">
        <v>9</v>
      </c>
      <c r="B39" s="857" t="s">
        <v>48</v>
      </c>
      <c r="C39" s="433">
        <v>6</v>
      </c>
      <c r="D39" s="866">
        <v>4</v>
      </c>
      <c r="E39" s="874">
        <v>4.0999999999999996</v>
      </c>
      <c r="F39" s="434">
        <v>65</v>
      </c>
      <c r="G39" s="433">
        <v>2</v>
      </c>
      <c r="H39" s="866">
        <v>3.5</v>
      </c>
      <c r="I39" s="875">
        <v>4.13</v>
      </c>
      <c r="J39" s="434">
        <v>94</v>
      </c>
      <c r="K39" s="482"/>
      <c r="L39" s="868"/>
      <c r="M39" s="869">
        <v>4.03</v>
      </c>
      <c r="N39" s="63">
        <v>112</v>
      </c>
      <c r="O39" s="435">
        <v>1</v>
      </c>
      <c r="P39" s="868">
        <v>4</v>
      </c>
      <c r="Q39" s="876">
        <v>3.83</v>
      </c>
      <c r="R39" s="63">
        <v>39</v>
      </c>
      <c r="S39" s="495"/>
      <c r="T39" s="871"/>
      <c r="U39" s="872">
        <v>4.38</v>
      </c>
      <c r="V39" s="63">
        <v>34</v>
      </c>
      <c r="W39" s="418">
        <f t="shared" si="2"/>
        <v>344</v>
      </c>
      <c r="Y39" s="86"/>
      <c r="Z39" s="86"/>
      <c r="AB39" s="86"/>
    </row>
    <row r="40" spans="1:28" ht="15" customHeight="1" x14ac:dyDescent="0.25">
      <c r="A40" s="87">
        <v>10</v>
      </c>
      <c r="B40" s="862" t="s">
        <v>146</v>
      </c>
      <c r="C40" s="433">
        <v>30</v>
      </c>
      <c r="D40" s="866">
        <v>3.97</v>
      </c>
      <c r="E40" s="886">
        <v>4.0999999999999996</v>
      </c>
      <c r="F40" s="434">
        <v>75</v>
      </c>
      <c r="G40" s="433">
        <v>19</v>
      </c>
      <c r="H40" s="866">
        <v>4.2629999999999999</v>
      </c>
      <c r="I40" s="887">
        <v>4.13</v>
      </c>
      <c r="J40" s="434">
        <v>34</v>
      </c>
      <c r="K40" s="482">
        <v>13</v>
      </c>
      <c r="L40" s="868">
        <v>3.92</v>
      </c>
      <c r="M40" s="869">
        <v>4.03</v>
      </c>
      <c r="N40" s="63">
        <v>66</v>
      </c>
      <c r="O40" s="490">
        <v>16</v>
      </c>
      <c r="P40" s="870">
        <v>4.0599999999999996</v>
      </c>
      <c r="Q40" s="876">
        <v>3.83</v>
      </c>
      <c r="R40" s="63">
        <v>31</v>
      </c>
      <c r="S40" s="495">
        <v>2</v>
      </c>
      <c r="T40" s="871">
        <v>5</v>
      </c>
      <c r="U40" s="872">
        <v>4.38</v>
      </c>
      <c r="V40" s="63">
        <v>3</v>
      </c>
      <c r="W40" s="418">
        <f t="shared" si="2"/>
        <v>209</v>
      </c>
      <c r="Y40" s="86"/>
      <c r="Z40" s="86"/>
      <c r="AB40" s="86"/>
    </row>
    <row r="41" spans="1:28" x14ac:dyDescent="0.25">
      <c r="A41" s="87">
        <v>11</v>
      </c>
      <c r="B41" s="857" t="s">
        <v>47</v>
      </c>
      <c r="C41" s="433">
        <v>11</v>
      </c>
      <c r="D41" s="866">
        <v>3.91</v>
      </c>
      <c r="E41" s="874">
        <v>4.0999999999999996</v>
      </c>
      <c r="F41" s="434">
        <v>78</v>
      </c>
      <c r="G41" s="433">
        <v>2</v>
      </c>
      <c r="H41" s="866">
        <v>4</v>
      </c>
      <c r="I41" s="875">
        <v>4.13</v>
      </c>
      <c r="J41" s="434">
        <v>67</v>
      </c>
      <c r="K41" s="482">
        <v>2</v>
      </c>
      <c r="L41" s="868">
        <v>4</v>
      </c>
      <c r="M41" s="869">
        <v>4.03</v>
      </c>
      <c r="N41" s="63">
        <v>59</v>
      </c>
      <c r="O41" s="490">
        <v>4</v>
      </c>
      <c r="P41" s="870">
        <v>4</v>
      </c>
      <c r="Q41" s="876">
        <v>3.83</v>
      </c>
      <c r="R41" s="63">
        <v>36</v>
      </c>
      <c r="S41" s="495"/>
      <c r="T41" s="871"/>
      <c r="U41" s="872">
        <v>4.38</v>
      </c>
      <c r="V41" s="63">
        <v>34</v>
      </c>
      <c r="W41" s="418">
        <f t="shared" si="2"/>
        <v>274</v>
      </c>
      <c r="Y41" s="86"/>
      <c r="Z41" s="86"/>
      <c r="AB41" s="86"/>
    </row>
    <row r="42" spans="1:28" x14ac:dyDescent="0.25">
      <c r="A42" s="87">
        <v>12</v>
      </c>
      <c r="B42" s="857" t="s">
        <v>42</v>
      </c>
      <c r="C42" s="433">
        <v>7</v>
      </c>
      <c r="D42" s="866">
        <v>3.57</v>
      </c>
      <c r="E42" s="874">
        <v>4.0999999999999996</v>
      </c>
      <c r="F42" s="434">
        <v>94</v>
      </c>
      <c r="G42" s="433">
        <v>5</v>
      </c>
      <c r="H42" s="866">
        <v>4.2</v>
      </c>
      <c r="I42" s="875">
        <v>4.13</v>
      </c>
      <c r="J42" s="434">
        <v>41</v>
      </c>
      <c r="K42" s="482">
        <v>7</v>
      </c>
      <c r="L42" s="868">
        <v>3.86</v>
      </c>
      <c r="M42" s="869">
        <v>4.03</v>
      </c>
      <c r="N42" s="63">
        <v>71</v>
      </c>
      <c r="O42" s="490">
        <v>5</v>
      </c>
      <c r="P42" s="870">
        <v>4</v>
      </c>
      <c r="Q42" s="876">
        <v>3.83</v>
      </c>
      <c r="R42" s="63">
        <v>35</v>
      </c>
      <c r="S42" s="495"/>
      <c r="T42" s="871"/>
      <c r="U42" s="872">
        <v>4.38</v>
      </c>
      <c r="V42" s="63">
        <v>34</v>
      </c>
      <c r="W42" s="418">
        <f t="shared" si="2"/>
        <v>275</v>
      </c>
      <c r="Y42" s="86"/>
      <c r="Z42" s="86"/>
      <c r="AB42" s="86"/>
    </row>
    <row r="43" spans="1:28" x14ac:dyDescent="0.25">
      <c r="A43" s="87">
        <v>13</v>
      </c>
      <c r="B43" s="857" t="s">
        <v>49</v>
      </c>
      <c r="C43" s="433">
        <v>17</v>
      </c>
      <c r="D43" s="866">
        <v>3.47</v>
      </c>
      <c r="E43" s="874">
        <v>4.0999999999999996</v>
      </c>
      <c r="F43" s="434">
        <v>100</v>
      </c>
      <c r="G43" s="433">
        <v>13</v>
      </c>
      <c r="H43" s="866">
        <v>3.7690000000000001</v>
      </c>
      <c r="I43" s="875">
        <v>4.13</v>
      </c>
      <c r="J43" s="434">
        <v>86</v>
      </c>
      <c r="K43" s="482">
        <v>8</v>
      </c>
      <c r="L43" s="868">
        <v>3.5</v>
      </c>
      <c r="M43" s="869">
        <v>4.03</v>
      </c>
      <c r="N43" s="63">
        <v>90</v>
      </c>
      <c r="O43" s="490">
        <v>11</v>
      </c>
      <c r="P43" s="870">
        <v>3.18</v>
      </c>
      <c r="Q43" s="876">
        <v>3.83</v>
      </c>
      <c r="R43" s="63">
        <v>93</v>
      </c>
      <c r="S43" s="495"/>
      <c r="T43" s="871"/>
      <c r="U43" s="872">
        <v>4.38</v>
      </c>
      <c r="V43" s="63">
        <v>34</v>
      </c>
      <c r="W43" s="418">
        <f t="shared" si="2"/>
        <v>403</v>
      </c>
      <c r="Y43" s="86"/>
      <c r="Z43" s="86"/>
      <c r="AB43" s="86"/>
    </row>
    <row r="44" spans="1:28" x14ac:dyDescent="0.25">
      <c r="A44" s="87">
        <v>14</v>
      </c>
      <c r="B44" s="857" t="s">
        <v>46</v>
      </c>
      <c r="C44" s="433">
        <v>10</v>
      </c>
      <c r="D44" s="866">
        <v>3.3</v>
      </c>
      <c r="E44" s="874">
        <v>4.0999999999999996</v>
      </c>
      <c r="F44" s="434">
        <v>102</v>
      </c>
      <c r="G44" s="433">
        <v>5</v>
      </c>
      <c r="H44" s="866">
        <v>3.8</v>
      </c>
      <c r="I44" s="875">
        <v>4.13</v>
      </c>
      <c r="J44" s="434">
        <v>82</v>
      </c>
      <c r="K44" s="482">
        <v>3</v>
      </c>
      <c r="L44" s="868">
        <v>4.33</v>
      </c>
      <c r="M44" s="869">
        <v>4.03</v>
      </c>
      <c r="N44" s="63">
        <v>25</v>
      </c>
      <c r="O44" s="490">
        <v>1</v>
      </c>
      <c r="P44" s="870">
        <v>4</v>
      </c>
      <c r="Q44" s="876">
        <v>3.83</v>
      </c>
      <c r="R44" s="63">
        <v>41</v>
      </c>
      <c r="S44" s="495"/>
      <c r="T44" s="871"/>
      <c r="U44" s="872">
        <v>4.38</v>
      </c>
      <c r="V44" s="63">
        <v>34</v>
      </c>
      <c r="W44" s="418">
        <f t="shared" si="2"/>
        <v>284</v>
      </c>
      <c r="Y44" s="86"/>
      <c r="Z44" s="86"/>
      <c r="AB44" s="86"/>
    </row>
    <row r="45" spans="1:28" x14ac:dyDescent="0.25">
      <c r="A45" s="87">
        <v>15</v>
      </c>
      <c r="B45" s="857" t="s">
        <v>50</v>
      </c>
      <c r="C45" s="433">
        <v>4</v>
      </c>
      <c r="D45" s="866">
        <v>3.25</v>
      </c>
      <c r="E45" s="874">
        <v>4.0999999999999996</v>
      </c>
      <c r="F45" s="434">
        <v>103</v>
      </c>
      <c r="G45" s="433">
        <v>3</v>
      </c>
      <c r="H45" s="866">
        <v>4</v>
      </c>
      <c r="I45" s="875">
        <v>4.13</v>
      </c>
      <c r="J45" s="434">
        <v>64</v>
      </c>
      <c r="K45" s="482">
        <v>7</v>
      </c>
      <c r="L45" s="868">
        <v>3.86</v>
      </c>
      <c r="M45" s="869">
        <v>4.03</v>
      </c>
      <c r="N45" s="63">
        <v>70</v>
      </c>
      <c r="O45" s="435">
        <v>4</v>
      </c>
      <c r="P45" s="868">
        <v>3.25</v>
      </c>
      <c r="Q45" s="876">
        <v>3.83</v>
      </c>
      <c r="R45" s="63">
        <v>89</v>
      </c>
      <c r="S45" s="495"/>
      <c r="T45" s="871"/>
      <c r="U45" s="872">
        <v>4.38</v>
      </c>
      <c r="V45" s="63">
        <v>34</v>
      </c>
      <c r="W45" s="418">
        <f t="shared" si="2"/>
        <v>360</v>
      </c>
      <c r="Y45" s="86"/>
      <c r="Z45" s="86"/>
      <c r="AB45" s="86"/>
    </row>
    <row r="46" spans="1:28" x14ac:dyDescent="0.25">
      <c r="A46" s="87">
        <v>16</v>
      </c>
      <c r="B46" s="857" t="s">
        <v>77</v>
      </c>
      <c r="C46" s="433">
        <v>4</v>
      </c>
      <c r="D46" s="866">
        <v>3.25</v>
      </c>
      <c r="E46" s="874">
        <v>4.0999999999999996</v>
      </c>
      <c r="F46" s="434">
        <v>104</v>
      </c>
      <c r="G46" s="433">
        <v>2</v>
      </c>
      <c r="H46" s="866">
        <v>4</v>
      </c>
      <c r="I46" s="875">
        <v>4.13</v>
      </c>
      <c r="J46" s="434">
        <v>68</v>
      </c>
      <c r="K46" s="482">
        <v>5</v>
      </c>
      <c r="L46" s="868">
        <v>3.8</v>
      </c>
      <c r="M46" s="869">
        <v>4.03</v>
      </c>
      <c r="N46" s="63">
        <v>74</v>
      </c>
      <c r="O46" s="490">
        <v>2</v>
      </c>
      <c r="P46" s="870">
        <v>4</v>
      </c>
      <c r="Q46" s="876">
        <v>3.83</v>
      </c>
      <c r="R46" s="63">
        <v>38</v>
      </c>
      <c r="S46" s="495">
        <v>2</v>
      </c>
      <c r="T46" s="871">
        <v>3.5</v>
      </c>
      <c r="U46" s="872">
        <v>4.38</v>
      </c>
      <c r="V46" s="63">
        <v>32</v>
      </c>
      <c r="W46" s="418">
        <f t="shared" si="2"/>
        <v>316</v>
      </c>
      <c r="Y46" s="86"/>
      <c r="Z46" s="86"/>
      <c r="AB46" s="86"/>
    </row>
    <row r="47" spans="1:28" x14ac:dyDescent="0.25">
      <c r="A47" s="87">
        <v>17</v>
      </c>
      <c r="B47" s="857" t="s">
        <v>52</v>
      </c>
      <c r="C47" s="433">
        <v>1</v>
      </c>
      <c r="D47" s="866">
        <v>3</v>
      </c>
      <c r="E47" s="874">
        <v>4.0999999999999996</v>
      </c>
      <c r="F47" s="434">
        <v>106</v>
      </c>
      <c r="G47" s="433">
        <v>9</v>
      </c>
      <c r="H47" s="866">
        <v>3.6659999999999999</v>
      </c>
      <c r="I47" s="875">
        <v>4.13</v>
      </c>
      <c r="J47" s="434">
        <v>91</v>
      </c>
      <c r="K47" s="482">
        <v>1</v>
      </c>
      <c r="L47" s="868">
        <v>2</v>
      </c>
      <c r="M47" s="869">
        <v>4.03</v>
      </c>
      <c r="N47" s="63">
        <v>111</v>
      </c>
      <c r="O47" s="490">
        <v>7</v>
      </c>
      <c r="P47" s="870">
        <v>3</v>
      </c>
      <c r="Q47" s="876">
        <v>3.83</v>
      </c>
      <c r="R47" s="63">
        <v>101</v>
      </c>
      <c r="S47" s="495"/>
      <c r="T47" s="871"/>
      <c r="U47" s="872">
        <v>4.38</v>
      </c>
      <c r="V47" s="63">
        <v>34</v>
      </c>
      <c r="W47" s="418">
        <f t="shared" si="2"/>
        <v>443</v>
      </c>
      <c r="Y47" s="86"/>
      <c r="Z47" s="86"/>
      <c r="AB47" s="86"/>
    </row>
    <row r="48" spans="1:28" x14ac:dyDescent="0.25">
      <c r="A48" s="428">
        <v>18</v>
      </c>
      <c r="B48" s="857" t="s">
        <v>78</v>
      </c>
      <c r="C48" s="433">
        <v>1</v>
      </c>
      <c r="D48" s="866">
        <v>3</v>
      </c>
      <c r="E48" s="874">
        <v>4.0999999999999996</v>
      </c>
      <c r="F48" s="434">
        <v>107</v>
      </c>
      <c r="G48" s="433">
        <v>1</v>
      </c>
      <c r="H48" s="866">
        <v>3</v>
      </c>
      <c r="I48" s="875">
        <v>4.13</v>
      </c>
      <c r="J48" s="434">
        <v>106</v>
      </c>
      <c r="K48" s="482">
        <v>1</v>
      </c>
      <c r="L48" s="868">
        <v>4</v>
      </c>
      <c r="M48" s="869">
        <v>4.03</v>
      </c>
      <c r="N48" s="63">
        <v>62</v>
      </c>
      <c r="O48" s="490">
        <v>1</v>
      </c>
      <c r="P48" s="870">
        <v>4</v>
      </c>
      <c r="Q48" s="876">
        <v>3.83</v>
      </c>
      <c r="R48" s="63">
        <v>40</v>
      </c>
      <c r="S48" s="495"/>
      <c r="T48" s="871"/>
      <c r="U48" s="872">
        <v>4.38</v>
      </c>
      <c r="V48" s="63">
        <v>34</v>
      </c>
      <c r="W48" s="423">
        <f t="shared" si="2"/>
        <v>349</v>
      </c>
      <c r="Y48" s="86"/>
      <c r="Z48" s="86"/>
      <c r="AB48" s="86"/>
    </row>
    <row r="49" spans="1:28" ht="15.75" thickBot="1" x14ac:dyDescent="0.3">
      <c r="A49" s="428">
        <v>19</v>
      </c>
      <c r="B49" s="857" t="s">
        <v>133</v>
      </c>
      <c r="C49" s="907"/>
      <c r="D49" s="873"/>
      <c r="E49" s="874">
        <v>4.0999999999999996</v>
      </c>
      <c r="F49" s="434">
        <v>110</v>
      </c>
      <c r="G49" s="433">
        <v>1</v>
      </c>
      <c r="H49" s="866">
        <v>3</v>
      </c>
      <c r="I49" s="875">
        <v>4.13</v>
      </c>
      <c r="J49" s="434">
        <v>104</v>
      </c>
      <c r="K49" s="482"/>
      <c r="L49" s="868"/>
      <c r="M49" s="869">
        <v>4.03</v>
      </c>
      <c r="N49" s="63">
        <v>112</v>
      </c>
      <c r="O49" s="435"/>
      <c r="P49" s="868"/>
      <c r="Q49" s="876">
        <v>3.83</v>
      </c>
      <c r="R49" s="63">
        <v>115</v>
      </c>
      <c r="S49" s="495"/>
      <c r="T49" s="871"/>
      <c r="U49" s="872">
        <v>4.38</v>
      </c>
      <c r="V49" s="63">
        <v>34</v>
      </c>
      <c r="W49" s="423">
        <f t="shared" si="2"/>
        <v>475</v>
      </c>
      <c r="Y49" s="86"/>
      <c r="Z49" s="86"/>
      <c r="AB49" s="86"/>
    </row>
    <row r="50" spans="1:28" ht="15.75" thickBot="1" x14ac:dyDescent="0.3">
      <c r="A50" s="399"/>
      <c r="B50" s="401" t="s">
        <v>139</v>
      </c>
      <c r="C50" s="840">
        <f>SUM(C51:C69)</f>
        <v>178</v>
      </c>
      <c r="D50" s="432">
        <f>AVERAGE(D51:D69)</f>
        <v>4.1511111111111108</v>
      </c>
      <c r="E50" s="852">
        <v>4.0999999999999996</v>
      </c>
      <c r="F50" s="841"/>
      <c r="G50" s="429">
        <f>SUM(G51:G69)</f>
        <v>153</v>
      </c>
      <c r="H50" s="432">
        <f>AVERAGE(H51:H69)</f>
        <v>4.0402222222222219</v>
      </c>
      <c r="I50" s="178">
        <v>4.13</v>
      </c>
      <c r="J50" s="402"/>
      <c r="K50" s="411">
        <f>SUM(K51:K69)</f>
        <v>195</v>
      </c>
      <c r="L50" s="403">
        <f>AVERAGE(L51:L69)</f>
        <v>3.9200000000000004</v>
      </c>
      <c r="M50" s="403">
        <v>4.03</v>
      </c>
      <c r="N50" s="412"/>
      <c r="O50" s="430">
        <f>SUM(O51:O69)</f>
        <v>166</v>
      </c>
      <c r="P50" s="404">
        <f>AVERAGE(P51:P69)</f>
        <v>3.7068421052631582</v>
      </c>
      <c r="Q50" s="403">
        <v>3.83</v>
      </c>
      <c r="R50" s="412"/>
      <c r="S50" s="414">
        <f>SUM(S51:S69)</f>
        <v>37</v>
      </c>
      <c r="T50" s="406">
        <f>AVERAGE(T51:T69)</f>
        <v>4.5250000000000004</v>
      </c>
      <c r="U50" s="431">
        <v>4.38</v>
      </c>
      <c r="V50" s="412"/>
      <c r="W50" s="422"/>
      <c r="Y50" s="86"/>
      <c r="Z50" s="86"/>
      <c r="AB50" s="86"/>
    </row>
    <row r="51" spans="1:28" ht="15" customHeight="1" x14ac:dyDescent="0.25">
      <c r="A51" s="458">
        <v>1</v>
      </c>
      <c r="B51" s="857" t="s">
        <v>74</v>
      </c>
      <c r="C51" s="433">
        <v>1</v>
      </c>
      <c r="D51" s="888">
        <v>5</v>
      </c>
      <c r="E51" s="874">
        <v>4.0999999999999996</v>
      </c>
      <c r="F51" s="434">
        <v>2</v>
      </c>
      <c r="G51" s="433">
        <v>1</v>
      </c>
      <c r="H51" s="888">
        <v>4</v>
      </c>
      <c r="I51" s="875">
        <v>4.13</v>
      </c>
      <c r="J51" s="434">
        <v>72</v>
      </c>
      <c r="K51" s="482">
        <v>2</v>
      </c>
      <c r="L51" s="868">
        <v>4.5</v>
      </c>
      <c r="M51" s="869">
        <v>4.03</v>
      </c>
      <c r="N51" s="63">
        <v>13</v>
      </c>
      <c r="O51" s="490">
        <v>1</v>
      </c>
      <c r="P51" s="870">
        <v>4</v>
      </c>
      <c r="Q51" s="876">
        <v>3.83</v>
      </c>
      <c r="R51" s="63">
        <v>43</v>
      </c>
      <c r="S51" s="496"/>
      <c r="T51" s="871"/>
      <c r="U51" s="872">
        <v>4.38</v>
      </c>
      <c r="V51" s="63">
        <v>34</v>
      </c>
      <c r="W51" s="417">
        <f t="shared" si="2"/>
        <v>164</v>
      </c>
      <c r="Y51" s="86"/>
      <c r="Z51" s="86"/>
      <c r="AB51" s="86"/>
    </row>
    <row r="52" spans="1:28" ht="15" customHeight="1" x14ac:dyDescent="0.25">
      <c r="A52" s="459">
        <v>2</v>
      </c>
      <c r="B52" s="857" t="s">
        <v>91</v>
      </c>
      <c r="C52" s="433">
        <v>1</v>
      </c>
      <c r="D52" s="888">
        <v>5</v>
      </c>
      <c r="E52" s="874">
        <v>4.0999999999999996</v>
      </c>
      <c r="F52" s="434">
        <v>3</v>
      </c>
      <c r="G52" s="433">
        <v>1</v>
      </c>
      <c r="H52" s="888">
        <v>5</v>
      </c>
      <c r="I52" s="875">
        <v>4.13</v>
      </c>
      <c r="J52" s="434">
        <v>2</v>
      </c>
      <c r="K52" s="487">
        <v>2</v>
      </c>
      <c r="L52" s="868">
        <v>3</v>
      </c>
      <c r="M52" s="869">
        <v>4.03</v>
      </c>
      <c r="N52" s="63">
        <v>105</v>
      </c>
      <c r="O52" s="490">
        <v>1</v>
      </c>
      <c r="P52" s="870">
        <v>2</v>
      </c>
      <c r="Q52" s="876">
        <v>3.83</v>
      </c>
      <c r="R52" s="63">
        <v>114</v>
      </c>
      <c r="S52" s="496"/>
      <c r="T52" s="871"/>
      <c r="U52" s="872">
        <v>4.38</v>
      </c>
      <c r="V52" s="63">
        <v>34</v>
      </c>
      <c r="W52" s="418">
        <f t="shared" si="2"/>
        <v>258</v>
      </c>
      <c r="Y52" s="86"/>
      <c r="Z52" s="86"/>
      <c r="AB52" s="86"/>
    </row>
    <row r="53" spans="1:28" ht="15" customHeight="1" x14ac:dyDescent="0.25">
      <c r="A53" s="459">
        <v>3</v>
      </c>
      <c r="B53" s="863" t="s">
        <v>148</v>
      </c>
      <c r="C53" s="433">
        <v>6</v>
      </c>
      <c r="D53" s="891">
        <v>4.67</v>
      </c>
      <c r="E53" s="892">
        <v>4.0999999999999996</v>
      </c>
      <c r="F53" s="434">
        <v>7</v>
      </c>
      <c r="G53" s="433">
        <v>7</v>
      </c>
      <c r="H53" s="891">
        <v>4.5709999999999997</v>
      </c>
      <c r="I53" s="893">
        <v>4.13</v>
      </c>
      <c r="J53" s="434">
        <v>16</v>
      </c>
      <c r="K53" s="482">
        <v>18</v>
      </c>
      <c r="L53" s="894">
        <v>4.5</v>
      </c>
      <c r="M53" s="869">
        <v>4.03</v>
      </c>
      <c r="N53" s="63">
        <v>9</v>
      </c>
      <c r="O53" s="490">
        <v>2</v>
      </c>
      <c r="P53" s="870">
        <v>3.5</v>
      </c>
      <c r="Q53" s="876">
        <v>3.83</v>
      </c>
      <c r="R53" s="63">
        <v>82</v>
      </c>
      <c r="S53" s="496"/>
      <c r="T53" s="871"/>
      <c r="U53" s="872">
        <v>4.38</v>
      </c>
      <c r="V53" s="63">
        <v>34</v>
      </c>
      <c r="W53" s="418">
        <f t="shared" si="2"/>
        <v>148</v>
      </c>
      <c r="Y53" s="86"/>
      <c r="Z53" s="86"/>
      <c r="AB53" s="86"/>
    </row>
    <row r="54" spans="1:28" ht="15" customHeight="1" x14ac:dyDescent="0.25">
      <c r="A54" s="459">
        <v>4</v>
      </c>
      <c r="B54" s="862" t="s">
        <v>147</v>
      </c>
      <c r="C54" s="433">
        <v>5</v>
      </c>
      <c r="D54" s="888">
        <v>4.5999999999999996</v>
      </c>
      <c r="E54" s="886">
        <v>4.0999999999999996</v>
      </c>
      <c r="F54" s="434">
        <v>9</v>
      </c>
      <c r="G54" s="433">
        <v>2</v>
      </c>
      <c r="H54" s="888">
        <v>4.5</v>
      </c>
      <c r="I54" s="887">
        <v>4.13</v>
      </c>
      <c r="J54" s="434">
        <v>21</v>
      </c>
      <c r="K54" s="482">
        <v>10</v>
      </c>
      <c r="L54" s="868">
        <v>4.4000000000000004</v>
      </c>
      <c r="M54" s="869">
        <v>4.03</v>
      </c>
      <c r="N54" s="63">
        <v>18</v>
      </c>
      <c r="O54" s="490">
        <v>14</v>
      </c>
      <c r="P54" s="870">
        <v>4.57</v>
      </c>
      <c r="Q54" s="876">
        <v>3.83</v>
      </c>
      <c r="R54" s="63">
        <v>5</v>
      </c>
      <c r="S54" s="496">
        <v>5</v>
      </c>
      <c r="T54" s="871">
        <v>4.8</v>
      </c>
      <c r="U54" s="872">
        <v>4.38</v>
      </c>
      <c r="V54" s="63">
        <v>10</v>
      </c>
      <c r="W54" s="418">
        <f t="shared" si="2"/>
        <v>63</v>
      </c>
      <c r="Y54" s="86"/>
      <c r="Z54" s="86"/>
      <c r="AB54" s="86"/>
    </row>
    <row r="55" spans="1:28" ht="15" customHeight="1" x14ac:dyDescent="0.25">
      <c r="A55" s="459">
        <v>5</v>
      </c>
      <c r="B55" s="857" t="s">
        <v>39</v>
      </c>
      <c r="C55" s="433">
        <v>9</v>
      </c>
      <c r="D55" s="888">
        <v>4.5599999999999996</v>
      </c>
      <c r="E55" s="874">
        <v>4.0999999999999996</v>
      </c>
      <c r="F55" s="434">
        <v>13</v>
      </c>
      <c r="G55" s="433">
        <v>12</v>
      </c>
      <c r="H55" s="888">
        <v>3</v>
      </c>
      <c r="I55" s="875">
        <v>4.13</v>
      </c>
      <c r="J55" s="434">
        <v>101</v>
      </c>
      <c r="K55" s="482">
        <v>12</v>
      </c>
      <c r="L55" s="868">
        <v>4</v>
      </c>
      <c r="M55" s="869">
        <v>4.03</v>
      </c>
      <c r="N55" s="63">
        <v>53</v>
      </c>
      <c r="O55" s="490">
        <v>4</v>
      </c>
      <c r="P55" s="870">
        <v>3.75</v>
      </c>
      <c r="Q55" s="876">
        <v>3.83</v>
      </c>
      <c r="R55" s="63">
        <v>60</v>
      </c>
      <c r="S55" s="496">
        <v>4</v>
      </c>
      <c r="T55" s="871">
        <v>4.5</v>
      </c>
      <c r="U55" s="872">
        <v>4.38</v>
      </c>
      <c r="V55" s="63">
        <v>15</v>
      </c>
      <c r="W55" s="418">
        <f t="shared" si="2"/>
        <v>242</v>
      </c>
      <c r="Y55" s="86"/>
      <c r="Z55" s="86"/>
      <c r="AB55" s="86"/>
    </row>
    <row r="56" spans="1:28" ht="15" customHeight="1" x14ac:dyDescent="0.25">
      <c r="A56" s="459">
        <v>6</v>
      </c>
      <c r="B56" s="857" t="s">
        <v>94</v>
      </c>
      <c r="C56" s="433">
        <v>10</v>
      </c>
      <c r="D56" s="888">
        <v>4.5</v>
      </c>
      <c r="E56" s="874">
        <v>4.0999999999999996</v>
      </c>
      <c r="F56" s="434">
        <v>16</v>
      </c>
      <c r="G56" s="433">
        <v>10</v>
      </c>
      <c r="H56" s="888">
        <v>3.9</v>
      </c>
      <c r="I56" s="875">
        <v>4.13</v>
      </c>
      <c r="J56" s="434">
        <v>78</v>
      </c>
      <c r="K56" s="482">
        <v>17</v>
      </c>
      <c r="L56" s="868">
        <v>4.41</v>
      </c>
      <c r="M56" s="869">
        <v>4.03</v>
      </c>
      <c r="N56" s="63">
        <v>17</v>
      </c>
      <c r="O56" s="490">
        <v>12</v>
      </c>
      <c r="P56" s="870">
        <v>3.92</v>
      </c>
      <c r="Q56" s="876">
        <v>3.83</v>
      </c>
      <c r="R56" s="63">
        <v>44</v>
      </c>
      <c r="S56" s="496">
        <v>11</v>
      </c>
      <c r="T56" s="871">
        <v>4.0999999999999996</v>
      </c>
      <c r="U56" s="872">
        <v>4.38</v>
      </c>
      <c r="V56" s="63">
        <v>23</v>
      </c>
      <c r="W56" s="418">
        <f t="shared" si="2"/>
        <v>178</v>
      </c>
      <c r="Y56" s="86"/>
      <c r="Z56" s="86"/>
      <c r="AB56" s="86"/>
    </row>
    <row r="57" spans="1:28" ht="15" customHeight="1" x14ac:dyDescent="0.25">
      <c r="A57" s="459">
        <v>7</v>
      </c>
      <c r="B57" s="857" t="s">
        <v>93</v>
      </c>
      <c r="C57" s="433">
        <v>35</v>
      </c>
      <c r="D57" s="888">
        <v>4.29</v>
      </c>
      <c r="E57" s="874">
        <v>4.0999999999999996</v>
      </c>
      <c r="F57" s="434">
        <v>36</v>
      </c>
      <c r="G57" s="433">
        <v>25</v>
      </c>
      <c r="H57" s="888">
        <v>4.4800000000000004</v>
      </c>
      <c r="I57" s="875">
        <v>4.13</v>
      </c>
      <c r="J57" s="434">
        <v>22</v>
      </c>
      <c r="K57" s="482">
        <v>29</v>
      </c>
      <c r="L57" s="868">
        <v>4.21</v>
      </c>
      <c r="M57" s="869">
        <v>4.03</v>
      </c>
      <c r="N57" s="63">
        <v>31</v>
      </c>
      <c r="O57" s="490">
        <v>30</v>
      </c>
      <c r="P57" s="870">
        <v>3.9</v>
      </c>
      <c r="Q57" s="876">
        <v>3.83</v>
      </c>
      <c r="R57" s="63">
        <v>45</v>
      </c>
      <c r="S57" s="496">
        <v>4</v>
      </c>
      <c r="T57" s="871">
        <v>5</v>
      </c>
      <c r="U57" s="872">
        <v>4.38</v>
      </c>
      <c r="V57" s="63">
        <v>1</v>
      </c>
      <c r="W57" s="418">
        <f t="shared" si="2"/>
        <v>135</v>
      </c>
      <c r="Y57" s="86"/>
      <c r="Z57" s="86"/>
      <c r="AB57" s="86"/>
    </row>
    <row r="58" spans="1:28" ht="15" customHeight="1" x14ac:dyDescent="0.25">
      <c r="A58" s="459">
        <v>8</v>
      </c>
      <c r="B58" s="857" t="s">
        <v>40</v>
      </c>
      <c r="C58" s="433">
        <v>16</v>
      </c>
      <c r="D58" s="888">
        <v>4.1900000000000004</v>
      </c>
      <c r="E58" s="874">
        <v>4.0999999999999996</v>
      </c>
      <c r="F58" s="434">
        <v>45</v>
      </c>
      <c r="G58" s="433">
        <v>20</v>
      </c>
      <c r="H58" s="888">
        <v>4.25</v>
      </c>
      <c r="I58" s="875">
        <v>4.13</v>
      </c>
      <c r="J58" s="434">
        <v>35</v>
      </c>
      <c r="K58" s="482">
        <v>11</v>
      </c>
      <c r="L58" s="868">
        <v>3.82</v>
      </c>
      <c r="M58" s="869">
        <v>4.03</v>
      </c>
      <c r="N58" s="63">
        <v>73</v>
      </c>
      <c r="O58" s="491">
        <v>20</v>
      </c>
      <c r="P58" s="870">
        <v>3.55</v>
      </c>
      <c r="Q58" s="876">
        <v>3.83</v>
      </c>
      <c r="R58" s="63">
        <v>75</v>
      </c>
      <c r="S58" s="496">
        <v>7</v>
      </c>
      <c r="T58" s="871">
        <v>4.3</v>
      </c>
      <c r="U58" s="872">
        <v>4.38</v>
      </c>
      <c r="V58" s="63">
        <v>19</v>
      </c>
      <c r="W58" s="418">
        <f t="shared" si="2"/>
        <v>247</v>
      </c>
      <c r="Y58" s="86"/>
      <c r="Z58" s="86"/>
      <c r="AB58" s="86"/>
    </row>
    <row r="59" spans="1:28" ht="15" customHeight="1" x14ac:dyDescent="0.25">
      <c r="A59" s="459">
        <v>9</v>
      </c>
      <c r="B59" s="857" t="s">
        <v>149</v>
      </c>
      <c r="C59" s="433">
        <v>18</v>
      </c>
      <c r="D59" s="888">
        <v>4.17</v>
      </c>
      <c r="E59" s="874">
        <v>4.0999999999999996</v>
      </c>
      <c r="F59" s="434">
        <v>46</v>
      </c>
      <c r="G59" s="433">
        <v>13</v>
      </c>
      <c r="H59" s="888">
        <v>3.923</v>
      </c>
      <c r="I59" s="875">
        <v>4.13</v>
      </c>
      <c r="J59" s="434">
        <v>75</v>
      </c>
      <c r="K59" s="482">
        <v>8</v>
      </c>
      <c r="L59" s="868">
        <v>4.25</v>
      </c>
      <c r="M59" s="869">
        <v>4.03</v>
      </c>
      <c r="N59" s="63">
        <v>29</v>
      </c>
      <c r="O59" s="490">
        <v>7</v>
      </c>
      <c r="P59" s="870">
        <v>4.57</v>
      </c>
      <c r="Q59" s="876">
        <v>3.83</v>
      </c>
      <c r="R59" s="63">
        <v>6</v>
      </c>
      <c r="S59" s="496">
        <v>3</v>
      </c>
      <c r="T59" s="871">
        <v>4</v>
      </c>
      <c r="U59" s="872">
        <v>4.38</v>
      </c>
      <c r="V59" s="63">
        <v>24</v>
      </c>
      <c r="W59" s="418">
        <f t="shared" si="2"/>
        <v>180</v>
      </c>
      <c r="Y59" s="86"/>
      <c r="Z59" s="86"/>
      <c r="AB59" s="86"/>
    </row>
    <row r="60" spans="1:28" ht="15" customHeight="1" x14ac:dyDescent="0.25">
      <c r="A60" s="459">
        <v>10</v>
      </c>
      <c r="B60" s="857" t="s">
        <v>107</v>
      </c>
      <c r="C60" s="433">
        <v>27</v>
      </c>
      <c r="D60" s="888">
        <v>4.1100000000000003</v>
      </c>
      <c r="E60" s="874">
        <v>4.0999999999999996</v>
      </c>
      <c r="F60" s="434">
        <v>51</v>
      </c>
      <c r="G60" s="433">
        <v>11</v>
      </c>
      <c r="H60" s="888">
        <v>4</v>
      </c>
      <c r="I60" s="875">
        <v>4.13</v>
      </c>
      <c r="J60" s="434">
        <v>58</v>
      </c>
      <c r="K60" s="482">
        <v>26</v>
      </c>
      <c r="L60" s="868">
        <v>4.1900000000000004</v>
      </c>
      <c r="M60" s="869">
        <v>4.03</v>
      </c>
      <c r="N60" s="63">
        <v>34</v>
      </c>
      <c r="O60" s="490">
        <v>23</v>
      </c>
      <c r="P60" s="870">
        <v>4.13</v>
      </c>
      <c r="Q60" s="876">
        <v>3.83</v>
      </c>
      <c r="R60" s="63">
        <v>27</v>
      </c>
      <c r="S60" s="496">
        <v>1</v>
      </c>
      <c r="T60" s="871">
        <v>5</v>
      </c>
      <c r="U60" s="872">
        <v>4.38</v>
      </c>
      <c r="V60" s="63">
        <v>7</v>
      </c>
      <c r="W60" s="418">
        <f t="shared" si="2"/>
        <v>177</v>
      </c>
      <c r="Y60" s="86"/>
      <c r="Z60" s="86"/>
      <c r="AB60" s="86"/>
    </row>
    <row r="61" spans="1:28" ht="15" customHeight="1" x14ac:dyDescent="0.25">
      <c r="A61" s="459">
        <v>11</v>
      </c>
      <c r="B61" s="857" t="s">
        <v>38</v>
      </c>
      <c r="C61" s="433">
        <v>7</v>
      </c>
      <c r="D61" s="888">
        <v>4</v>
      </c>
      <c r="E61" s="874">
        <v>4.0999999999999996</v>
      </c>
      <c r="F61" s="434">
        <v>64</v>
      </c>
      <c r="G61" s="433">
        <v>10</v>
      </c>
      <c r="H61" s="888">
        <v>4</v>
      </c>
      <c r="I61" s="875">
        <v>4.13</v>
      </c>
      <c r="J61" s="434">
        <v>59</v>
      </c>
      <c r="K61" s="482">
        <v>14</v>
      </c>
      <c r="L61" s="868">
        <v>3.86</v>
      </c>
      <c r="M61" s="869">
        <v>4.03</v>
      </c>
      <c r="N61" s="63">
        <v>69</v>
      </c>
      <c r="O61" s="490">
        <v>5</v>
      </c>
      <c r="P61" s="870">
        <v>3.6</v>
      </c>
      <c r="Q61" s="876">
        <v>3.83</v>
      </c>
      <c r="R61" s="63">
        <v>68</v>
      </c>
      <c r="S61" s="496"/>
      <c r="T61" s="871"/>
      <c r="U61" s="872">
        <v>4.38</v>
      </c>
      <c r="V61" s="63">
        <v>34</v>
      </c>
      <c r="W61" s="418">
        <f t="shared" si="2"/>
        <v>294</v>
      </c>
      <c r="Y61" s="86"/>
      <c r="Z61" s="86"/>
      <c r="AB61" s="86"/>
    </row>
    <row r="62" spans="1:28" ht="15" customHeight="1" x14ac:dyDescent="0.25">
      <c r="A62" s="459">
        <v>12</v>
      </c>
      <c r="B62" s="857" t="s">
        <v>41</v>
      </c>
      <c r="C62" s="433">
        <v>15</v>
      </c>
      <c r="D62" s="888">
        <v>4</v>
      </c>
      <c r="E62" s="874">
        <v>4.0999999999999996</v>
      </c>
      <c r="F62" s="434">
        <v>59</v>
      </c>
      <c r="G62" s="433">
        <v>14</v>
      </c>
      <c r="H62" s="888">
        <v>4.0709999999999997</v>
      </c>
      <c r="I62" s="875">
        <v>4.13</v>
      </c>
      <c r="J62" s="434">
        <v>56</v>
      </c>
      <c r="K62" s="482">
        <v>12</v>
      </c>
      <c r="L62" s="868">
        <v>3.92</v>
      </c>
      <c r="M62" s="869">
        <v>4.03</v>
      </c>
      <c r="N62" s="63">
        <v>67</v>
      </c>
      <c r="O62" s="490">
        <v>16</v>
      </c>
      <c r="P62" s="870">
        <v>4.5</v>
      </c>
      <c r="Q62" s="876">
        <v>3.83</v>
      </c>
      <c r="R62" s="63">
        <v>9</v>
      </c>
      <c r="S62" s="496"/>
      <c r="T62" s="871"/>
      <c r="U62" s="872">
        <v>4.38</v>
      </c>
      <c r="V62" s="63">
        <v>34</v>
      </c>
      <c r="W62" s="418">
        <f t="shared" si="2"/>
        <v>225</v>
      </c>
      <c r="Y62" s="86"/>
      <c r="Z62" s="86"/>
      <c r="AB62" s="86"/>
    </row>
    <row r="63" spans="1:28" ht="15" customHeight="1" x14ac:dyDescent="0.25">
      <c r="A63" s="459">
        <v>13</v>
      </c>
      <c r="B63" s="860" t="s">
        <v>35</v>
      </c>
      <c r="C63" s="433">
        <v>1</v>
      </c>
      <c r="D63" s="888">
        <v>4</v>
      </c>
      <c r="E63" s="883">
        <v>4.0999999999999996</v>
      </c>
      <c r="F63" s="434">
        <v>74</v>
      </c>
      <c r="G63" s="441"/>
      <c r="H63" s="880"/>
      <c r="I63" s="880">
        <v>4.13</v>
      </c>
      <c r="J63" s="434">
        <v>108</v>
      </c>
      <c r="K63" s="482">
        <v>1</v>
      </c>
      <c r="L63" s="868">
        <v>3</v>
      </c>
      <c r="M63" s="869">
        <v>4.03</v>
      </c>
      <c r="N63" s="63">
        <v>107</v>
      </c>
      <c r="O63" s="490">
        <v>1</v>
      </c>
      <c r="P63" s="870">
        <v>2</v>
      </c>
      <c r="Q63" s="876">
        <v>3.83</v>
      </c>
      <c r="R63" s="63">
        <v>113</v>
      </c>
      <c r="S63" s="496"/>
      <c r="T63" s="871"/>
      <c r="U63" s="872">
        <v>4.38</v>
      </c>
      <c r="V63" s="63">
        <v>34</v>
      </c>
      <c r="W63" s="418">
        <f t="shared" si="2"/>
        <v>436</v>
      </c>
      <c r="Y63" s="86"/>
      <c r="Z63" s="86"/>
      <c r="AB63" s="86"/>
    </row>
    <row r="64" spans="1:28" ht="15" customHeight="1" x14ac:dyDescent="0.25">
      <c r="A64" s="459">
        <v>14</v>
      </c>
      <c r="B64" s="857" t="s">
        <v>36</v>
      </c>
      <c r="C64" s="433">
        <v>2</v>
      </c>
      <c r="D64" s="888">
        <v>4</v>
      </c>
      <c r="E64" s="874">
        <v>4.0999999999999996</v>
      </c>
      <c r="F64" s="434">
        <v>72</v>
      </c>
      <c r="G64" s="433">
        <v>2</v>
      </c>
      <c r="H64" s="888">
        <v>4</v>
      </c>
      <c r="I64" s="875">
        <v>4.13</v>
      </c>
      <c r="J64" s="434">
        <v>69</v>
      </c>
      <c r="K64" s="482">
        <v>8</v>
      </c>
      <c r="L64" s="868">
        <v>3.75</v>
      </c>
      <c r="M64" s="869">
        <v>4.03</v>
      </c>
      <c r="N64" s="63">
        <v>81</v>
      </c>
      <c r="O64" s="490">
        <v>8</v>
      </c>
      <c r="P64" s="870">
        <v>4.13</v>
      </c>
      <c r="Q64" s="876">
        <v>3.83</v>
      </c>
      <c r="R64" s="63">
        <v>28</v>
      </c>
      <c r="S64" s="496">
        <v>2</v>
      </c>
      <c r="T64" s="871">
        <v>4.5</v>
      </c>
      <c r="U64" s="872">
        <v>4.38</v>
      </c>
      <c r="V64" s="63">
        <v>16</v>
      </c>
      <c r="W64" s="418">
        <f t="shared" si="2"/>
        <v>266</v>
      </c>
      <c r="Y64" s="86"/>
      <c r="Z64" s="86"/>
      <c r="AB64" s="86"/>
    </row>
    <row r="65" spans="1:28" ht="15" customHeight="1" x14ac:dyDescent="0.25">
      <c r="A65" s="459">
        <v>15</v>
      </c>
      <c r="B65" s="906" t="s">
        <v>33</v>
      </c>
      <c r="C65" s="433">
        <v>8</v>
      </c>
      <c r="D65" s="888">
        <v>3.63</v>
      </c>
      <c r="E65" s="889">
        <v>4.0999999999999996</v>
      </c>
      <c r="F65" s="434">
        <v>91</v>
      </c>
      <c r="G65" s="433">
        <v>4</v>
      </c>
      <c r="H65" s="888">
        <v>3.75</v>
      </c>
      <c r="I65" s="890">
        <v>4.13</v>
      </c>
      <c r="J65" s="434">
        <v>90</v>
      </c>
      <c r="K65" s="482">
        <v>8</v>
      </c>
      <c r="L65" s="868">
        <v>3.13</v>
      </c>
      <c r="M65" s="869">
        <v>4.03</v>
      </c>
      <c r="N65" s="63">
        <v>101</v>
      </c>
      <c r="O65" s="490">
        <v>5</v>
      </c>
      <c r="P65" s="870">
        <v>3</v>
      </c>
      <c r="Q65" s="876">
        <v>3.83</v>
      </c>
      <c r="R65" s="63">
        <v>103</v>
      </c>
      <c r="S65" s="496"/>
      <c r="T65" s="871"/>
      <c r="U65" s="872">
        <v>4.38</v>
      </c>
      <c r="V65" s="63">
        <v>34</v>
      </c>
      <c r="W65" s="418">
        <f t="shared" si="2"/>
        <v>419</v>
      </c>
      <c r="Y65" s="86"/>
      <c r="Z65" s="86"/>
      <c r="AB65" s="86"/>
    </row>
    <row r="66" spans="1:28" ht="15" customHeight="1" x14ac:dyDescent="0.25">
      <c r="A66" s="459">
        <v>16</v>
      </c>
      <c r="B66" s="857" t="s">
        <v>90</v>
      </c>
      <c r="C66" s="433">
        <v>14</v>
      </c>
      <c r="D66" s="888">
        <v>3.5</v>
      </c>
      <c r="E66" s="874">
        <v>4.0999999999999996</v>
      </c>
      <c r="F66" s="434">
        <v>95</v>
      </c>
      <c r="G66" s="433">
        <v>5</v>
      </c>
      <c r="H66" s="888">
        <v>3.8</v>
      </c>
      <c r="I66" s="875">
        <v>4.13</v>
      </c>
      <c r="J66" s="434">
        <v>83</v>
      </c>
      <c r="K66" s="482">
        <v>6</v>
      </c>
      <c r="L66" s="868">
        <v>4</v>
      </c>
      <c r="M66" s="869">
        <v>4.03</v>
      </c>
      <c r="N66" s="63">
        <v>55</v>
      </c>
      <c r="O66" s="490">
        <v>9</v>
      </c>
      <c r="P66" s="870">
        <v>3.56</v>
      </c>
      <c r="Q66" s="876">
        <v>3.83</v>
      </c>
      <c r="R66" s="63">
        <v>74</v>
      </c>
      <c r="S66" s="496"/>
      <c r="T66" s="871"/>
      <c r="U66" s="872">
        <v>4.38</v>
      </c>
      <c r="V66" s="63">
        <v>34</v>
      </c>
      <c r="W66" s="418">
        <f t="shared" si="2"/>
        <v>341</v>
      </c>
      <c r="Y66" s="86"/>
      <c r="Z66" s="86"/>
      <c r="AB66" s="86"/>
    </row>
    <row r="67" spans="1:28" ht="15" customHeight="1" x14ac:dyDescent="0.25">
      <c r="A67" s="459">
        <v>17</v>
      </c>
      <c r="B67" s="857" t="s">
        <v>37</v>
      </c>
      <c r="C67" s="433">
        <v>2</v>
      </c>
      <c r="D67" s="888">
        <v>3.5</v>
      </c>
      <c r="E67" s="874">
        <v>4.0999999999999996</v>
      </c>
      <c r="F67" s="434">
        <v>99</v>
      </c>
      <c r="G67" s="433">
        <v>7</v>
      </c>
      <c r="H67" s="888">
        <v>3.4289999999999998</v>
      </c>
      <c r="I67" s="875">
        <v>4.13</v>
      </c>
      <c r="J67" s="434">
        <v>95</v>
      </c>
      <c r="K67" s="482">
        <v>5</v>
      </c>
      <c r="L67" s="868">
        <v>3.2</v>
      </c>
      <c r="M67" s="869">
        <v>4.03</v>
      </c>
      <c r="N67" s="63">
        <v>99</v>
      </c>
      <c r="O67" s="490">
        <v>4</v>
      </c>
      <c r="P67" s="870">
        <v>3.25</v>
      </c>
      <c r="Q67" s="876">
        <v>3.83</v>
      </c>
      <c r="R67" s="63">
        <v>90</v>
      </c>
      <c r="S67" s="496"/>
      <c r="T67" s="871"/>
      <c r="U67" s="872">
        <v>4.38</v>
      </c>
      <c r="V67" s="63">
        <v>34</v>
      </c>
      <c r="W67" s="418">
        <f t="shared" si="2"/>
        <v>417</v>
      </c>
      <c r="Y67" s="86"/>
      <c r="Z67" s="86"/>
      <c r="AB67" s="86"/>
    </row>
    <row r="68" spans="1:28" ht="15" customHeight="1" x14ac:dyDescent="0.25">
      <c r="A68" s="459">
        <v>18</v>
      </c>
      <c r="B68" s="857" t="s">
        <v>92</v>
      </c>
      <c r="C68" s="433">
        <v>1</v>
      </c>
      <c r="D68" s="888">
        <v>3</v>
      </c>
      <c r="E68" s="874">
        <v>4.0999999999999996</v>
      </c>
      <c r="F68" s="434">
        <v>108</v>
      </c>
      <c r="G68" s="433">
        <v>4</v>
      </c>
      <c r="H68" s="888">
        <v>4.25</v>
      </c>
      <c r="I68" s="875">
        <v>4.13</v>
      </c>
      <c r="J68" s="434">
        <v>37</v>
      </c>
      <c r="K68" s="482">
        <v>3</v>
      </c>
      <c r="L68" s="868">
        <v>4.67</v>
      </c>
      <c r="M68" s="869">
        <v>4.03</v>
      </c>
      <c r="N68" s="63">
        <v>6</v>
      </c>
      <c r="O68" s="490">
        <v>2</v>
      </c>
      <c r="P68" s="870">
        <v>5</v>
      </c>
      <c r="Q68" s="876">
        <v>3.83</v>
      </c>
      <c r="R68" s="63">
        <v>1</v>
      </c>
      <c r="S68" s="496"/>
      <c r="T68" s="871"/>
      <c r="U68" s="872">
        <v>4.38</v>
      </c>
      <c r="V68" s="63">
        <v>34</v>
      </c>
      <c r="W68" s="419">
        <f t="shared" si="2"/>
        <v>186</v>
      </c>
      <c r="Y68" s="86"/>
      <c r="Z68" s="86"/>
      <c r="AB68" s="86"/>
    </row>
    <row r="69" spans="1:28" ht="15" customHeight="1" thickBot="1" x14ac:dyDescent="0.3">
      <c r="A69" s="460">
        <v>19</v>
      </c>
      <c r="B69" s="859" t="s">
        <v>73</v>
      </c>
      <c r="C69" s="909"/>
      <c r="D69" s="878"/>
      <c r="E69" s="879">
        <v>4.0999999999999996</v>
      </c>
      <c r="F69" s="434">
        <v>110</v>
      </c>
      <c r="G69" s="433">
        <v>5</v>
      </c>
      <c r="H69" s="888">
        <v>3.8</v>
      </c>
      <c r="I69" s="880">
        <v>4.13</v>
      </c>
      <c r="J69" s="434">
        <v>84</v>
      </c>
      <c r="K69" s="482">
        <v>3</v>
      </c>
      <c r="L69" s="868">
        <v>3.67</v>
      </c>
      <c r="M69" s="869">
        <v>4.03</v>
      </c>
      <c r="N69" s="63">
        <v>86</v>
      </c>
      <c r="O69" s="490">
        <v>2</v>
      </c>
      <c r="P69" s="870">
        <v>3.5</v>
      </c>
      <c r="Q69" s="876">
        <v>3.83</v>
      </c>
      <c r="R69" s="63">
        <v>81</v>
      </c>
      <c r="S69" s="496"/>
      <c r="T69" s="871"/>
      <c r="U69" s="872">
        <v>4.38</v>
      </c>
      <c r="V69" s="63">
        <v>34</v>
      </c>
      <c r="W69" s="420">
        <f t="shared" si="2"/>
        <v>395</v>
      </c>
      <c r="Y69" s="86"/>
      <c r="Z69" s="86"/>
      <c r="AB69" s="86"/>
    </row>
    <row r="70" spans="1:28" ht="15" customHeight="1" thickBot="1" x14ac:dyDescent="0.3">
      <c r="A70" s="399"/>
      <c r="B70" s="401" t="s">
        <v>140</v>
      </c>
      <c r="C70" s="840">
        <f>SUM(C71:C86)</f>
        <v>122</v>
      </c>
      <c r="D70" s="432">
        <f>AVERAGE(D71:D86)</f>
        <v>3.9786666666666668</v>
      </c>
      <c r="E70" s="852">
        <v>4.0999999999999996</v>
      </c>
      <c r="F70" s="841"/>
      <c r="G70" s="429">
        <f>SUM(G71:G86)</f>
        <v>109</v>
      </c>
      <c r="H70" s="432">
        <f>AVERAGE(H71:H86)</f>
        <v>4.4198571428571425</v>
      </c>
      <c r="I70" s="178">
        <v>4.13</v>
      </c>
      <c r="J70" s="402"/>
      <c r="K70" s="467">
        <f>SUM(K71:K86)</f>
        <v>103</v>
      </c>
      <c r="L70" s="403">
        <f>AVERAGE(L71:L86)</f>
        <v>4.0657142857142858</v>
      </c>
      <c r="M70" s="403">
        <v>4.03</v>
      </c>
      <c r="N70" s="412"/>
      <c r="O70" s="413">
        <f>SUM(O71:O86)</f>
        <v>104</v>
      </c>
      <c r="P70" s="404">
        <f>AVERAGE(P71:P86)</f>
        <v>3.4526666666666666</v>
      </c>
      <c r="Q70" s="405">
        <v>3.83</v>
      </c>
      <c r="R70" s="412"/>
      <c r="S70" s="429">
        <f>SUM(S71:S86)</f>
        <v>8</v>
      </c>
      <c r="T70" s="432">
        <f>AVERAGE(T71:T86)</f>
        <v>4.2</v>
      </c>
      <c r="U70" s="431">
        <v>4.38</v>
      </c>
      <c r="V70" s="412"/>
      <c r="W70" s="422"/>
      <c r="Y70" s="86"/>
      <c r="Z70" s="86"/>
      <c r="AB70" s="86"/>
    </row>
    <row r="71" spans="1:28" x14ac:dyDescent="0.25">
      <c r="A71" s="91">
        <v>1</v>
      </c>
      <c r="B71" s="855" t="s">
        <v>32</v>
      </c>
      <c r="C71" s="433">
        <v>4</v>
      </c>
      <c r="D71" s="866">
        <v>4.75</v>
      </c>
      <c r="E71" s="895">
        <v>4.0999999999999996</v>
      </c>
      <c r="F71" s="434">
        <v>4</v>
      </c>
      <c r="G71" s="433">
        <v>6</v>
      </c>
      <c r="H71" s="866">
        <v>4.3330000000000002</v>
      </c>
      <c r="I71" s="867">
        <v>4.13</v>
      </c>
      <c r="J71" s="434">
        <v>31</v>
      </c>
      <c r="K71" s="487">
        <v>13</v>
      </c>
      <c r="L71" s="868">
        <v>4.08</v>
      </c>
      <c r="M71" s="869">
        <v>4.03</v>
      </c>
      <c r="N71" s="63">
        <v>47</v>
      </c>
      <c r="O71" s="490">
        <v>5</v>
      </c>
      <c r="P71" s="870">
        <v>3.6</v>
      </c>
      <c r="Q71" s="876">
        <v>3.83</v>
      </c>
      <c r="R71" s="63">
        <v>69</v>
      </c>
      <c r="S71" s="496">
        <v>4</v>
      </c>
      <c r="T71" s="871">
        <v>3.8</v>
      </c>
      <c r="U71" s="872">
        <v>4.38</v>
      </c>
      <c r="V71" s="63">
        <v>31</v>
      </c>
      <c r="W71" s="419">
        <f t="shared" si="2"/>
        <v>182</v>
      </c>
      <c r="Y71" s="86"/>
      <c r="Z71" s="86"/>
      <c r="AB71" s="86"/>
    </row>
    <row r="72" spans="1:28" x14ac:dyDescent="0.25">
      <c r="A72" s="87">
        <v>2</v>
      </c>
      <c r="B72" s="855" t="s">
        <v>29</v>
      </c>
      <c r="C72" s="433">
        <v>4</v>
      </c>
      <c r="D72" s="866">
        <v>4.5</v>
      </c>
      <c r="E72" s="895">
        <v>4.0999999999999996</v>
      </c>
      <c r="F72" s="434">
        <v>17</v>
      </c>
      <c r="G72" s="433">
        <v>3</v>
      </c>
      <c r="H72" s="866">
        <v>4.6660000000000004</v>
      </c>
      <c r="I72" s="867">
        <v>4.13</v>
      </c>
      <c r="J72" s="434">
        <v>8</v>
      </c>
      <c r="K72" s="487">
        <v>1</v>
      </c>
      <c r="L72" s="868">
        <v>5</v>
      </c>
      <c r="M72" s="869">
        <v>4.03</v>
      </c>
      <c r="N72" s="63">
        <v>1</v>
      </c>
      <c r="O72" s="490">
        <v>7</v>
      </c>
      <c r="P72" s="870">
        <v>4.1399999999999997</v>
      </c>
      <c r="Q72" s="876">
        <v>3.83</v>
      </c>
      <c r="R72" s="63">
        <v>26</v>
      </c>
      <c r="S72" s="496">
        <v>2</v>
      </c>
      <c r="T72" s="871">
        <v>4</v>
      </c>
      <c r="U72" s="872">
        <v>4.38</v>
      </c>
      <c r="V72" s="63">
        <v>25</v>
      </c>
      <c r="W72" s="418">
        <f t="shared" si="2"/>
        <v>77</v>
      </c>
      <c r="Y72" s="86"/>
      <c r="Z72" s="86"/>
      <c r="AB72" s="86"/>
    </row>
    <row r="73" spans="1:28" x14ac:dyDescent="0.25">
      <c r="A73" s="87">
        <v>3</v>
      </c>
      <c r="B73" s="855" t="s">
        <v>111</v>
      </c>
      <c r="C73" s="433">
        <v>17</v>
      </c>
      <c r="D73" s="866">
        <v>4.41</v>
      </c>
      <c r="E73" s="895">
        <v>4.0999999999999996</v>
      </c>
      <c r="F73" s="434">
        <v>24</v>
      </c>
      <c r="G73" s="433">
        <v>11</v>
      </c>
      <c r="H73" s="866">
        <v>4.5449999999999999</v>
      </c>
      <c r="I73" s="867">
        <v>4.13</v>
      </c>
      <c r="J73" s="434">
        <v>17</v>
      </c>
      <c r="K73" s="487">
        <v>19</v>
      </c>
      <c r="L73" s="868">
        <v>4.21</v>
      </c>
      <c r="M73" s="869">
        <v>4.03</v>
      </c>
      <c r="N73" s="63">
        <v>33</v>
      </c>
      <c r="O73" s="490">
        <v>18</v>
      </c>
      <c r="P73" s="870">
        <v>4.33</v>
      </c>
      <c r="Q73" s="876">
        <v>3.83</v>
      </c>
      <c r="R73" s="63">
        <v>17</v>
      </c>
      <c r="S73" s="496">
        <v>1</v>
      </c>
      <c r="T73" s="871">
        <v>5</v>
      </c>
      <c r="U73" s="872">
        <v>4.38</v>
      </c>
      <c r="V73" s="63">
        <v>8</v>
      </c>
      <c r="W73" s="418">
        <f t="shared" si="2"/>
        <v>99</v>
      </c>
      <c r="Y73" s="86"/>
      <c r="Z73" s="86"/>
      <c r="AB73" s="86"/>
    </row>
    <row r="74" spans="1:28" x14ac:dyDescent="0.25">
      <c r="A74" s="87">
        <v>4</v>
      </c>
      <c r="B74" s="855" t="s">
        <v>30</v>
      </c>
      <c r="C74" s="433">
        <v>11</v>
      </c>
      <c r="D74" s="866">
        <v>4.3600000000000003</v>
      </c>
      <c r="E74" s="895">
        <v>4.0999999999999996</v>
      </c>
      <c r="F74" s="434">
        <v>29</v>
      </c>
      <c r="G74" s="433">
        <v>6</v>
      </c>
      <c r="H74" s="866">
        <v>4.6660000000000004</v>
      </c>
      <c r="I74" s="867">
        <v>4.13</v>
      </c>
      <c r="J74" s="434">
        <v>6</v>
      </c>
      <c r="K74" s="487">
        <v>8</v>
      </c>
      <c r="L74" s="868">
        <v>4.25</v>
      </c>
      <c r="M74" s="869">
        <v>4.03</v>
      </c>
      <c r="N74" s="63">
        <v>30</v>
      </c>
      <c r="O74" s="490">
        <v>8</v>
      </c>
      <c r="P74" s="870">
        <v>4.38</v>
      </c>
      <c r="Q74" s="876">
        <v>3.83</v>
      </c>
      <c r="R74" s="63">
        <v>15</v>
      </c>
      <c r="S74" s="496"/>
      <c r="T74" s="871"/>
      <c r="U74" s="872">
        <v>4.38</v>
      </c>
      <c r="V74" s="63">
        <v>34</v>
      </c>
      <c r="W74" s="418">
        <f t="shared" si="2"/>
        <v>114</v>
      </c>
      <c r="Y74" s="86"/>
      <c r="Z74" s="86"/>
      <c r="AB74" s="86"/>
    </row>
    <row r="75" spans="1:28" x14ac:dyDescent="0.25">
      <c r="A75" s="87">
        <v>5</v>
      </c>
      <c r="B75" s="855" t="s">
        <v>98</v>
      </c>
      <c r="C75" s="433">
        <v>4</v>
      </c>
      <c r="D75" s="866">
        <v>4.25</v>
      </c>
      <c r="E75" s="895">
        <v>4.0999999999999996</v>
      </c>
      <c r="F75" s="434">
        <v>39</v>
      </c>
      <c r="G75" s="433">
        <v>2</v>
      </c>
      <c r="H75" s="866">
        <v>5</v>
      </c>
      <c r="I75" s="867">
        <v>4.13</v>
      </c>
      <c r="J75" s="434">
        <v>1</v>
      </c>
      <c r="K75" s="487"/>
      <c r="L75" s="868"/>
      <c r="M75" s="869">
        <v>4.03</v>
      </c>
      <c r="N75" s="63">
        <v>112</v>
      </c>
      <c r="O75" s="490">
        <v>6</v>
      </c>
      <c r="P75" s="870">
        <v>3</v>
      </c>
      <c r="Q75" s="876">
        <v>3.83</v>
      </c>
      <c r="R75" s="63">
        <v>102</v>
      </c>
      <c r="S75" s="496"/>
      <c r="T75" s="871"/>
      <c r="U75" s="872">
        <v>4.38</v>
      </c>
      <c r="V75" s="63">
        <v>34</v>
      </c>
      <c r="W75" s="418">
        <f t="shared" si="2"/>
        <v>288</v>
      </c>
      <c r="Y75" s="86"/>
      <c r="Z75" s="86"/>
      <c r="AB75" s="86"/>
    </row>
    <row r="76" spans="1:28" x14ac:dyDescent="0.25">
      <c r="A76" s="87">
        <v>6</v>
      </c>
      <c r="B76" s="855" t="s">
        <v>97</v>
      </c>
      <c r="C76" s="433">
        <v>14</v>
      </c>
      <c r="D76" s="866">
        <v>4.1399999999999997</v>
      </c>
      <c r="E76" s="895">
        <v>4.0999999999999996</v>
      </c>
      <c r="F76" s="434">
        <v>48</v>
      </c>
      <c r="G76" s="433">
        <v>12</v>
      </c>
      <c r="H76" s="866">
        <v>4.5830000000000002</v>
      </c>
      <c r="I76" s="867">
        <v>4.13</v>
      </c>
      <c r="J76" s="434">
        <v>15</v>
      </c>
      <c r="K76" s="487">
        <v>6</v>
      </c>
      <c r="L76" s="868">
        <v>4.17</v>
      </c>
      <c r="M76" s="869">
        <v>4.03</v>
      </c>
      <c r="N76" s="63">
        <v>35</v>
      </c>
      <c r="O76" s="490">
        <v>5</v>
      </c>
      <c r="P76" s="870">
        <v>3.8</v>
      </c>
      <c r="Q76" s="876">
        <v>3.83</v>
      </c>
      <c r="R76" s="63">
        <v>55</v>
      </c>
      <c r="S76" s="496"/>
      <c r="T76" s="871"/>
      <c r="U76" s="872">
        <v>4.38</v>
      </c>
      <c r="V76" s="63">
        <v>34</v>
      </c>
      <c r="W76" s="418">
        <f t="shared" si="2"/>
        <v>187</v>
      </c>
      <c r="Y76" s="86"/>
      <c r="Z76" s="86"/>
      <c r="AB76" s="86"/>
    </row>
    <row r="77" spans="1:28" x14ac:dyDescent="0.25">
      <c r="A77" s="87">
        <v>7</v>
      </c>
      <c r="B77" s="855" t="s">
        <v>100</v>
      </c>
      <c r="C77" s="433">
        <v>2</v>
      </c>
      <c r="D77" s="866">
        <v>4</v>
      </c>
      <c r="E77" s="895">
        <v>4.0999999999999996</v>
      </c>
      <c r="F77" s="434">
        <v>73</v>
      </c>
      <c r="G77" s="433">
        <v>9</v>
      </c>
      <c r="H77" s="866">
        <v>4.2220000000000004</v>
      </c>
      <c r="I77" s="867">
        <v>4.13</v>
      </c>
      <c r="J77" s="434">
        <v>39</v>
      </c>
      <c r="K77" s="487">
        <v>7</v>
      </c>
      <c r="L77" s="868">
        <v>3.43</v>
      </c>
      <c r="M77" s="869">
        <v>4.03</v>
      </c>
      <c r="N77" s="63">
        <v>94</v>
      </c>
      <c r="O77" s="490">
        <v>4</v>
      </c>
      <c r="P77" s="870">
        <v>2.25</v>
      </c>
      <c r="Q77" s="876">
        <v>3.83</v>
      </c>
      <c r="R77" s="63">
        <v>111</v>
      </c>
      <c r="S77" s="496"/>
      <c r="T77" s="871"/>
      <c r="U77" s="872">
        <v>4.38</v>
      </c>
      <c r="V77" s="63">
        <v>34</v>
      </c>
      <c r="W77" s="421">
        <f t="shared" si="2"/>
        <v>351</v>
      </c>
      <c r="Y77" s="86"/>
      <c r="Z77" s="86"/>
      <c r="AB77" s="86"/>
    </row>
    <row r="78" spans="1:28" x14ac:dyDescent="0.25">
      <c r="A78" s="87">
        <v>8</v>
      </c>
      <c r="B78" s="855" t="s">
        <v>108</v>
      </c>
      <c r="C78" s="433">
        <v>4</v>
      </c>
      <c r="D78" s="866">
        <v>4</v>
      </c>
      <c r="E78" s="895">
        <v>4.0999999999999996</v>
      </c>
      <c r="F78" s="434">
        <v>69</v>
      </c>
      <c r="G78" s="433">
        <v>6</v>
      </c>
      <c r="H78" s="866">
        <v>3.8330000000000002</v>
      </c>
      <c r="I78" s="867">
        <v>4.13</v>
      </c>
      <c r="J78" s="434">
        <v>81</v>
      </c>
      <c r="K78" s="487">
        <v>4</v>
      </c>
      <c r="L78" s="868">
        <v>4.5</v>
      </c>
      <c r="M78" s="869">
        <v>4.03</v>
      </c>
      <c r="N78" s="63">
        <v>12</v>
      </c>
      <c r="O78" s="490">
        <v>4</v>
      </c>
      <c r="P78" s="870">
        <v>3</v>
      </c>
      <c r="Q78" s="876">
        <v>3.83</v>
      </c>
      <c r="R78" s="63">
        <v>104</v>
      </c>
      <c r="S78" s="500">
        <v>1</v>
      </c>
      <c r="T78" s="871">
        <v>4</v>
      </c>
      <c r="U78" s="872">
        <v>4.38</v>
      </c>
      <c r="V78" s="63">
        <v>27</v>
      </c>
      <c r="W78" s="418">
        <f t="shared" si="2"/>
        <v>293</v>
      </c>
      <c r="Y78" s="86"/>
      <c r="Z78" s="86"/>
      <c r="AB78" s="86"/>
    </row>
    <row r="79" spans="1:28" x14ac:dyDescent="0.25">
      <c r="A79" s="87">
        <v>9</v>
      </c>
      <c r="B79" s="855" t="s">
        <v>96</v>
      </c>
      <c r="C79" s="433">
        <v>10</v>
      </c>
      <c r="D79" s="866">
        <v>4</v>
      </c>
      <c r="E79" s="895">
        <v>4.0999999999999996</v>
      </c>
      <c r="F79" s="434">
        <v>60</v>
      </c>
      <c r="G79" s="433">
        <v>14</v>
      </c>
      <c r="H79" s="866">
        <v>4.4290000000000003</v>
      </c>
      <c r="I79" s="867">
        <v>4.13</v>
      </c>
      <c r="J79" s="434">
        <v>24</v>
      </c>
      <c r="K79" s="487">
        <v>5</v>
      </c>
      <c r="L79" s="868">
        <v>4</v>
      </c>
      <c r="M79" s="869">
        <v>4.03</v>
      </c>
      <c r="N79" s="63">
        <v>57</v>
      </c>
      <c r="O79" s="493">
        <v>9</v>
      </c>
      <c r="P79" s="897">
        <v>3.44</v>
      </c>
      <c r="Q79" s="876">
        <v>3.83</v>
      </c>
      <c r="R79" s="63">
        <v>85</v>
      </c>
      <c r="S79" s="496"/>
      <c r="T79" s="871"/>
      <c r="U79" s="872">
        <v>4.38</v>
      </c>
      <c r="V79" s="63">
        <v>34</v>
      </c>
      <c r="W79" s="418">
        <f t="shared" si="2"/>
        <v>260</v>
      </c>
      <c r="Y79" s="86"/>
      <c r="Z79" s="86"/>
      <c r="AB79" s="86"/>
    </row>
    <row r="80" spans="1:28" x14ac:dyDescent="0.25">
      <c r="A80" s="87">
        <v>10</v>
      </c>
      <c r="B80" s="855" t="s">
        <v>99</v>
      </c>
      <c r="C80" s="433">
        <v>17</v>
      </c>
      <c r="D80" s="866">
        <v>3.88</v>
      </c>
      <c r="E80" s="895">
        <v>4.0999999999999996</v>
      </c>
      <c r="F80" s="434">
        <v>80</v>
      </c>
      <c r="G80" s="433">
        <v>13</v>
      </c>
      <c r="H80" s="866">
        <v>4.3849999999999998</v>
      </c>
      <c r="I80" s="867">
        <v>4.13</v>
      </c>
      <c r="J80" s="434">
        <v>26</v>
      </c>
      <c r="K80" s="487">
        <v>14</v>
      </c>
      <c r="L80" s="868">
        <v>3.93</v>
      </c>
      <c r="M80" s="869">
        <v>4.03</v>
      </c>
      <c r="N80" s="63">
        <v>65</v>
      </c>
      <c r="O80" s="490"/>
      <c r="P80" s="870"/>
      <c r="Q80" s="876">
        <v>3.83</v>
      </c>
      <c r="R80" s="63">
        <v>115</v>
      </c>
      <c r="S80" s="496"/>
      <c r="T80" s="871"/>
      <c r="U80" s="872">
        <v>4.38</v>
      </c>
      <c r="V80" s="63">
        <v>34</v>
      </c>
      <c r="W80" s="418">
        <f t="shared" si="2"/>
        <v>320</v>
      </c>
      <c r="Y80" s="86"/>
      <c r="Z80" s="86"/>
      <c r="AB80" s="86"/>
    </row>
    <row r="81" spans="1:28" x14ac:dyDescent="0.25">
      <c r="A81" s="87">
        <v>11</v>
      </c>
      <c r="B81" s="855" t="s">
        <v>28</v>
      </c>
      <c r="C81" s="433">
        <v>8</v>
      </c>
      <c r="D81" s="866">
        <v>3.88</v>
      </c>
      <c r="E81" s="895">
        <v>4.0999999999999996</v>
      </c>
      <c r="F81" s="434">
        <v>81</v>
      </c>
      <c r="G81" s="433">
        <v>8</v>
      </c>
      <c r="H81" s="866">
        <v>4.125</v>
      </c>
      <c r="I81" s="867">
        <v>4.13</v>
      </c>
      <c r="J81" s="434">
        <v>47</v>
      </c>
      <c r="K81" s="487">
        <v>9</v>
      </c>
      <c r="L81" s="868">
        <v>4.1100000000000003</v>
      </c>
      <c r="M81" s="869">
        <v>4.03</v>
      </c>
      <c r="N81" s="63">
        <v>42</v>
      </c>
      <c r="O81" s="490">
        <v>2</v>
      </c>
      <c r="P81" s="870">
        <v>3</v>
      </c>
      <c r="Q81" s="876">
        <v>3.83</v>
      </c>
      <c r="R81" s="63">
        <v>106</v>
      </c>
      <c r="S81" s="496"/>
      <c r="T81" s="871"/>
      <c r="U81" s="872">
        <v>4.38</v>
      </c>
      <c r="V81" s="63">
        <v>34</v>
      </c>
      <c r="W81" s="418">
        <f t="shared" si="2"/>
        <v>310</v>
      </c>
      <c r="Y81" s="86"/>
      <c r="Z81" s="86"/>
      <c r="AB81" s="86"/>
    </row>
    <row r="82" spans="1:28" x14ac:dyDescent="0.25">
      <c r="A82" s="87">
        <v>12</v>
      </c>
      <c r="B82" s="855" t="s">
        <v>95</v>
      </c>
      <c r="C82" s="433">
        <v>15</v>
      </c>
      <c r="D82" s="866">
        <v>3.8</v>
      </c>
      <c r="E82" s="895">
        <v>4.0999999999999996</v>
      </c>
      <c r="F82" s="434">
        <v>85</v>
      </c>
      <c r="G82" s="433">
        <v>11</v>
      </c>
      <c r="H82" s="866">
        <v>4.0910000000000002</v>
      </c>
      <c r="I82" s="867">
        <v>4.13</v>
      </c>
      <c r="J82" s="434">
        <v>52</v>
      </c>
      <c r="K82" s="487">
        <v>6</v>
      </c>
      <c r="L82" s="868">
        <v>4.17</v>
      </c>
      <c r="M82" s="869">
        <v>4.03</v>
      </c>
      <c r="N82" s="63">
        <v>36</v>
      </c>
      <c r="O82" s="490">
        <v>5</v>
      </c>
      <c r="P82" s="870">
        <v>2.6</v>
      </c>
      <c r="Q82" s="876">
        <v>3.83</v>
      </c>
      <c r="R82" s="63">
        <v>109</v>
      </c>
      <c r="S82" s="496"/>
      <c r="T82" s="871"/>
      <c r="U82" s="872">
        <v>4.38</v>
      </c>
      <c r="V82" s="63">
        <v>34</v>
      </c>
      <c r="W82" s="418">
        <f t="shared" si="2"/>
        <v>316</v>
      </c>
      <c r="Y82" s="86"/>
      <c r="Z82" s="86"/>
      <c r="AB82" s="86"/>
    </row>
    <row r="83" spans="1:28" x14ac:dyDescent="0.25">
      <c r="A83" s="87">
        <v>13</v>
      </c>
      <c r="B83" s="855" t="s">
        <v>31</v>
      </c>
      <c r="C83" s="433">
        <v>7</v>
      </c>
      <c r="D83" s="866">
        <v>3.71</v>
      </c>
      <c r="E83" s="895">
        <v>4.0999999999999996</v>
      </c>
      <c r="F83" s="434">
        <v>88</v>
      </c>
      <c r="G83" s="433">
        <v>7</v>
      </c>
      <c r="H83" s="866">
        <v>4</v>
      </c>
      <c r="I83" s="867">
        <v>4.13</v>
      </c>
      <c r="J83" s="434">
        <v>61</v>
      </c>
      <c r="K83" s="487">
        <v>7</v>
      </c>
      <c r="L83" s="868">
        <v>3.57</v>
      </c>
      <c r="M83" s="869">
        <v>4.03</v>
      </c>
      <c r="N83" s="63">
        <v>88</v>
      </c>
      <c r="O83" s="490">
        <v>7</v>
      </c>
      <c r="P83" s="870">
        <v>4</v>
      </c>
      <c r="Q83" s="876">
        <v>3.83</v>
      </c>
      <c r="R83" s="63">
        <v>34</v>
      </c>
      <c r="S83" s="496"/>
      <c r="T83" s="871"/>
      <c r="U83" s="872">
        <v>4.38</v>
      </c>
      <c r="V83" s="63">
        <v>34</v>
      </c>
      <c r="W83" s="418">
        <f t="shared" si="2"/>
        <v>305</v>
      </c>
      <c r="Y83" s="86"/>
      <c r="Z83" s="86"/>
      <c r="AB83" s="86"/>
    </row>
    <row r="84" spans="1:28" x14ac:dyDescent="0.25">
      <c r="A84" s="87">
        <v>14</v>
      </c>
      <c r="B84" s="855" t="s">
        <v>25</v>
      </c>
      <c r="C84" s="433">
        <v>4</v>
      </c>
      <c r="D84" s="866">
        <v>3</v>
      </c>
      <c r="E84" s="895">
        <v>4.0999999999999996</v>
      </c>
      <c r="F84" s="434">
        <v>105</v>
      </c>
      <c r="G84" s="433">
        <v>1</v>
      </c>
      <c r="H84" s="866">
        <v>5</v>
      </c>
      <c r="I84" s="867">
        <v>4.13</v>
      </c>
      <c r="J84" s="434">
        <v>3</v>
      </c>
      <c r="K84" s="487"/>
      <c r="L84" s="868"/>
      <c r="M84" s="869">
        <v>4.03</v>
      </c>
      <c r="N84" s="488">
        <v>112</v>
      </c>
      <c r="O84" s="490">
        <v>12</v>
      </c>
      <c r="P84" s="870">
        <v>3.58</v>
      </c>
      <c r="Q84" s="876">
        <v>3.83</v>
      </c>
      <c r="R84" s="63">
        <v>71</v>
      </c>
      <c r="S84" s="496"/>
      <c r="T84" s="871"/>
      <c r="U84" s="872">
        <v>4.38</v>
      </c>
      <c r="V84" s="63">
        <v>34</v>
      </c>
      <c r="W84" s="418">
        <f t="shared" si="2"/>
        <v>325</v>
      </c>
      <c r="Y84" s="86"/>
      <c r="Z84" s="86"/>
      <c r="AB84" s="86"/>
    </row>
    <row r="85" spans="1:28" x14ac:dyDescent="0.25">
      <c r="A85" s="87">
        <v>15</v>
      </c>
      <c r="B85" s="864" t="s">
        <v>109</v>
      </c>
      <c r="C85" s="433">
        <v>1</v>
      </c>
      <c r="D85" s="866">
        <v>3</v>
      </c>
      <c r="E85" s="896">
        <v>4.0999999999999996</v>
      </c>
      <c r="F85" s="434">
        <v>109</v>
      </c>
      <c r="G85" s="481"/>
      <c r="H85" s="867"/>
      <c r="I85" s="867">
        <v>4.13</v>
      </c>
      <c r="J85" s="434">
        <v>108</v>
      </c>
      <c r="K85" s="487">
        <v>2</v>
      </c>
      <c r="L85" s="868">
        <v>4</v>
      </c>
      <c r="M85" s="869">
        <v>4.03</v>
      </c>
      <c r="N85" s="63">
        <v>60</v>
      </c>
      <c r="O85" s="490">
        <v>6</v>
      </c>
      <c r="P85" s="870">
        <v>3.17</v>
      </c>
      <c r="Q85" s="876">
        <v>3.83</v>
      </c>
      <c r="R85" s="63">
        <v>94</v>
      </c>
      <c r="S85" s="496"/>
      <c r="T85" s="871"/>
      <c r="U85" s="872">
        <v>4.38</v>
      </c>
      <c r="V85" s="63">
        <v>34</v>
      </c>
      <c r="W85" s="418">
        <f t="shared" si="2"/>
        <v>405</v>
      </c>
      <c r="Y85" s="86"/>
      <c r="Z85" s="86"/>
      <c r="AB85" s="86"/>
    </row>
    <row r="86" spans="1:28" ht="15.75" thickBot="1" x14ac:dyDescent="0.3">
      <c r="A86" s="428">
        <v>16</v>
      </c>
      <c r="B86" s="864" t="s">
        <v>112</v>
      </c>
      <c r="C86" s="481"/>
      <c r="D86" s="867"/>
      <c r="E86" s="896">
        <v>4.0999999999999996</v>
      </c>
      <c r="F86" s="434">
        <v>110</v>
      </c>
      <c r="G86" s="481"/>
      <c r="H86" s="867"/>
      <c r="I86" s="867">
        <v>4.13</v>
      </c>
      <c r="J86" s="434">
        <v>108</v>
      </c>
      <c r="K86" s="487">
        <v>2</v>
      </c>
      <c r="L86" s="868">
        <v>3.5</v>
      </c>
      <c r="M86" s="869">
        <v>4.03</v>
      </c>
      <c r="N86" s="63">
        <v>93</v>
      </c>
      <c r="O86" s="490">
        <v>6</v>
      </c>
      <c r="P86" s="870">
        <v>3.5</v>
      </c>
      <c r="Q86" s="876">
        <v>3.83</v>
      </c>
      <c r="R86" s="63">
        <v>76</v>
      </c>
      <c r="S86" s="496"/>
      <c r="T86" s="871"/>
      <c r="U86" s="872">
        <v>4.38</v>
      </c>
      <c r="V86" s="63">
        <v>34</v>
      </c>
      <c r="W86" s="468">
        <f t="shared" si="2"/>
        <v>421</v>
      </c>
      <c r="Y86" s="86"/>
      <c r="Z86" s="86"/>
      <c r="AB86" s="86"/>
    </row>
    <row r="87" spans="1:28" ht="15.75" thickBot="1" x14ac:dyDescent="0.3">
      <c r="A87" s="399"/>
      <c r="B87" s="407" t="s">
        <v>150</v>
      </c>
      <c r="C87" s="844">
        <f>SUM(C88:C117)</f>
        <v>418</v>
      </c>
      <c r="D87" s="475">
        <f>AVERAGE(D88:D117)</f>
        <v>4.0920689655172415</v>
      </c>
      <c r="E87" s="854">
        <v>4.0999999999999996</v>
      </c>
      <c r="F87" s="845"/>
      <c r="G87" s="409">
        <f>SUM(G88:G117)</f>
        <v>422</v>
      </c>
      <c r="H87" s="475">
        <f>AVERAGE(H88:H117)</f>
        <v>4.0504586206896551</v>
      </c>
      <c r="I87" s="187">
        <v>4.13</v>
      </c>
      <c r="J87" s="410"/>
      <c r="K87" s="467">
        <f>SUM(K88:K117)</f>
        <v>374</v>
      </c>
      <c r="L87" s="403">
        <f>AVERAGE(L88:L117)</f>
        <v>3.9593103448275864</v>
      </c>
      <c r="M87" s="403">
        <v>4.03</v>
      </c>
      <c r="N87" s="412"/>
      <c r="O87" s="413">
        <f>SUM(O88:O117)</f>
        <v>369</v>
      </c>
      <c r="P87" s="404">
        <f>AVERAGE(P88:P117)</f>
        <v>3.7568965517241382</v>
      </c>
      <c r="Q87" s="405">
        <v>3.83</v>
      </c>
      <c r="R87" s="412"/>
      <c r="S87" s="452">
        <f>SUM(S88:S117)</f>
        <v>11</v>
      </c>
      <c r="T87" s="406">
        <f>AVERAGE(T88:T117)</f>
        <v>4.166666666666667</v>
      </c>
      <c r="U87" s="431">
        <v>4.38</v>
      </c>
      <c r="V87" s="412"/>
      <c r="W87" s="422"/>
      <c r="Y87" s="86"/>
      <c r="Z87" s="86"/>
      <c r="AB87" s="86"/>
    </row>
    <row r="88" spans="1:28" x14ac:dyDescent="0.25">
      <c r="A88" s="84">
        <v>1</v>
      </c>
      <c r="B88" s="855" t="s">
        <v>7</v>
      </c>
      <c r="C88" s="433">
        <v>4</v>
      </c>
      <c r="D88" s="866">
        <v>4.75</v>
      </c>
      <c r="E88" s="895">
        <v>4.0999999999999996</v>
      </c>
      <c r="F88" s="434">
        <v>5</v>
      </c>
      <c r="G88" s="433">
        <v>5</v>
      </c>
      <c r="H88" s="866">
        <v>4.4000000000000004</v>
      </c>
      <c r="I88" s="867">
        <v>4.13</v>
      </c>
      <c r="J88" s="434">
        <v>25</v>
      </c>
      <c r="K88" s="482">
        <v>7</v>
      </c>
      <c r="L88" s="868">
        <v>4.71</v>
      </c>
      <c r="M88" s="869">
        <v>4.03</v>
      </c>
      <c r="N88" s="63">
        <v>4</v>
      </c>
      <c r="O88" s="490">
        <v>8</v>
      </c>
      <c r="P88" s="870">
        <v>4.63</v>
      </c>
      <c r="Q88" s="876">
        <v>3.83</v>
      </c>
      <c r="R88" s="63">
        <v>4</v>
      </c>
      <c r="S88" s="495">
        <v>2</v>
      </c>
      <c r="T88" s="871">
        <v>5</v>
      </c>
      <c r="U88" s="872">
        <v>4.38</v>
      </c>
      <c r="V88" s="63">
        <v>4</v>
      </c>
      <c r="W88" s="417">
        <f t="shared" si="2"/>
        <v>42</v>
      </c>
      <c r="Y88" s="86"/>
      <c r="Z88" s="86"/>
      <c r="AB88" s="86"/>
    </row>
    <row r="89" spans="1:28" x14ac:dyDescent="0.25">
      <c r="A89" s="87">
        <v>2</v>
      </c>
      <c r="B89" s="855" t="s">
        <v>3</v>
      </c>
      <c r="C89" s="433">
        <v>4</v>
      </c>
      <c r="D89" s="866">
        <v>4.75</v>
      </c>
      <c r="E89" s="895">
        <v>4.0999999999999996</v>
      </c>
      <c r="F89" s="434">
        <v>6</v>
      </c>
      <c r="G89" s="433">
        <v>3</v>
      </c>
      <c r="H89" s="866">
        <v>4</v>
      </c>
      <c r="I89" s="867">
        <v>4.13</v>
      </c>
      <c r="J89" s="434">
        <v>65</v>
      </c>
      <c r="K89" s="482">
        <v>6</v>
      </c>
      <c r="L89" s="868">
        <v>4.17</v>
      </c>
      <c r="M89" s="869">
        <v>4.03</v>
      </c>
      <c r="N89" s="63">
        <v>37</v>
      </c>
      <c r="O89" s="490">
        <v>6</v>
      </c>
      <c r="P89" s="870">
        <v>4.33</v>
      </c>
      <c r="Q89" s="876">
        <v>3.83</v>
      </c>
      <c r="R89" s="63">
        <v>19</v>
      </c>
      <c r="S89" s="495"/>
      <c r="T89" s="871"/>
      <c r="U89" s="872">
        <v>4.38</v>
      </c>
      <c r="V89" s="63">
        <v>34</v>
      </c>
      <c r="W89" s="418">
        <f t="shared" si="2"/>
        <v>161</v>
      </c>
      <c r="Y89" s="86"/>
      <c r="Z89" s="86"/>
      <c r="AB89" s="86"/>
    </row>
    <row r="90" spans="1:28" x14ac:dyDescent="0.25">
      <c r="A90" s="87">
        <v>3</v>
      </c>
      <c r="B90" s="855" t="s">
        <v>12</v>
      </c>
      <c r="C90" s="433">
        <v>32</v>
      </c>
      <c r="D90" s="866">
        <v>4.59</v>
      </c>
      <c r="E90" s="895">
        <v>4.0999999999999996</v>
      </c>
      <c r="F90" s="434">
        <v>10</v>
      </c>
      <c r="G90" s="433">
        <v>21</v>
      </c>
      <c r="H90" s="866">
        <v>4.7619999999999996</v>
      </c>
      <c r="I90" s="867">
        <v>4.13</v>
      </c>
      <c r="J90" s="434">
        <v>4</v>
      </c>
      <c r="K90" s="482">
        <v>32</v>
      </c>
      <c r="L90" s="868">
        <v>3.94</v>
      </c>
      <c r="M90" s="869">
        <v>4.03</v>
      </c>
      <c r="N90" s="63">
        <v>64</v>
      </c>
      <c r="O90" s="490">
        <v>19</v>
      </c>
      <c r="P90" s="870">
        <v>3.89</v>
      </c>
      <c r="Q90" s="876">
        <v>3.83</v>
      </c>
      <c r="R90" s="63">
        <v>48</v>
      </c>
      <c r="S90" s="495"/>
      <c r="T90" s="871"/>
      <c r="U90" s="872">
        <v>4.38</v>
      </c>
      <c r="V90" s="63">
        <v>34</v>
      </c>
      <c r="W90" s="418">
        <f t="shared" si="2"/>
        <v>160</v>
      </c>
      <c r="Y90" s="86"/>
      <c r="Z90" s="86"/>
      <c r="AB90" s="86"/>
    </row>
    <row r="91" spans="1:28" x14ac:dyDescent="0.25">
      <c r="A91" s="87">
        <v>4</v>
      </c>
      <c r="B91" s="855" t="s">
        <v>9</v>
      </c>
      <c r="C91" s="433">
        <v>12</v>
      </c>
      <c r="D91" s="866">
        <v>4.58</v>
      </c>
      <c r="E91" s="895">
        <v>4.0999999999999996</v>
      </c>
      <c r="F91" s="434">
        <v>11</v>
      </c>
      <c r="G91" s="433">
        <v>12</v>
      </c>
      <c r="H91" s="866">
        <v>4.0830000000000002</v>
      </c>
      <c r="I91" s="867">
        <v>4.13</v>
      </c>
      <c r="J91" s="434">
        <v>55</v>
      </c>
      <c r="K91" s="482">
        <v>14</v>
      </c>
      <c r="L91" s="868">
        <v>4.29</v>
      </c>
      <c r="M91" s="869">
        <v>4.03</v>
      </c>
      <c r="N91" s="63">
        <v>28</v>
      </c>
      <c r="O91" s="490">
        <v>11</v>
      </c>
      <c r="P91" s="870">
        <v>4</v>
      </c>
      <c r="Q91" s="876">
        <v>3.83</v>
      </c>
      <c r="R91" s="63">
        <v>33</v>
      </c>
      <c r="S91" s="495">
        <v>2</v>
      </c>
      <c r="T91" s="871">
        <v>4.5</v>
      </c>
      <c r="U91" s="872">
        <v>4.38</v>
      </c>
      <c r="V91" s="63">
        <v>17</v>
      </c>
      <c r="W91" s="418">
        <f t="shared" si="2"/>
        <v>144</v>
      </c>
      <c r="Y91" s="86"/>
      <c r="Z91" s="86"/>
      <c r="AB91" s="86"/>
    </row>
    <row r="92" spans="1:28" x14ac:dyDescent="0.25">
      <c r="A92" s="87">
        <v>5</v>
      </c>
      <c r="B92" s="855" t="s">
        <v>21</v>
      </c>
      <c r="C92" s="433">
        <v>10</v>
      </c>
      <c r="D92" s="866">
        <v>4.4000000000000004</v>
      </c>
      <c r="E92" s="895">
        <v>4.0999999999999996</v>
      </c>
      <c r="F92" s="434">
        <v>27</v>
      </c>
      <c r="G92" s="433">
        <v>8</v>
      </c>
      <c r="H92" s="866">
        <v>4.625</v>
      </c>
      <c r="I92" s="867">
        <v>4.13</v>
      </c>
      <c r="J92" s="434">
        <v>11</v>
      </c>
      <c r="K92" s="482">
        <v>12</v>
      </c>
      <c r="L92" s="868">
        <v>4.42</v>
      </c>
      <c r="M92" s="869">
        <v>4.03</v>
      </c>
      <c r="N92" s="63">
        <v>14</v>
      </c>
      <c r="O92" s="490">
        <v>15</v>
      </c>
      <c r="P92" s="870">
        <v>3.67</v>
      </c>
      <c r="Q92" s="876">
        <v>3.83</v>
      </c>
      <c r="R92" s="63">
        <v>61</v>
      </c>
      <c r="S92" s="495"/>
      <c r="T92" s="871"/>
      <c r="U92" s="872">
        <v>4.38</v>
      </c>
      <c r="V92" s="63">
        <v>34</v>
      </c>
      <c r="W92" s="418">
        <f t="shared" si="2"/>
        <v>147</v>
      </c>
      <c r="Y92" s="86"/>
      <c r="Z92" s="86"/>
      <c r="AB92" s="86"/>
    </row>
    <row r="93" spans="1:28" x14ac:dyDescent="0.25">
      <c r="A93" s="87">
        <v>6</v>
      </c>
      <c r="B93" s="855" t="s">
        <v>20</v>
      </c>
      <c r="C93" s="433">
        <v>20</v>
      </c>
      <c r="D93" s="866">
        <v>4.4000000000000004</v>
      </c>
      <c r="E93" s="895">
        <v>4.0999999999999996</v>
      </c>
      <c r="F93" s="434">
        <v>26</v>
      </c>
      <c r="G93" s="433">
        <v>20</v>
      </c>
      <c r="H93" s="866">
        <v>4.5999999999999996</v>
      </c>
      <c r="I93" s="867">
        <v>4.13</v>
      </c>
      <c r="J93" s="434">
        <v>12</v>
      </c>
      <c r="K93" s="482">
        <v>12</v>
      </c>
      <c r="L93" s="868">
        <v>4.42</v>
      </c>
      <c r="M93" s="869">
        <v>4.03</v>
      </c>
      <c r="N93" s="63">
        <v>15</v>
      </c>
      <c r="O93" s="490">
        <v>18</v>
      </c>
      <c r="P93" s="870">
        <v>4.28</v>
      </c>
      <c r="Q93" s="876">
        <v>3.83</v>
      </c>
      <c r="R93" s="63">
        <v>21</v>
      </c>
      <c r="S93" s="495"/>
      <c r="T93" s="871"/>
      <c r="U93" s="872">
        <v>4.38</v>
      </c>
      <c r="V93" s="63">
        <v>34</v>
      </c>
      <c r="W93" s="418">
        <f t="shared" si="2"/>
        <v>108</v>
      </c>
      <c r="Y93" s="86"/>
      <c r="Z93" s="86"/>
      <c r="AB93" s="86"/>
    </row>
    <row r="94" spans="1:28" x14ac:dyDescent="0.25">
      <c r="A94" s="87">
        <v>7</v>
      </c>
      <c r="B94" s="855" t="s">
        <v>24</v>
      </c>
      <c r="C94" s="433">
        <v>11</v>
      </c>
      <c r="D94" s="866">
        <v>4.3600000000000003</v>
      </c>
      <c r="E94" s="895">
        <v>4.0999999999999996</v>
      </c>
      <c r="F94" s="434">
        <v>30</v>
      </c>
      <c r="G94" s="433">
        <v>13</v>
      </c>
      <c r="H94" s="866">
        <v>4.077</v>
      </c>
      <c r="I94" s="867">
        <v>4.13</v>
      </c>
      <c r="J94" s="434">
        <v>53</v>
      </c>
      <c r="K94" s="482">
        <v>9</v>
      </c>
      <c r="L94" s="868">
        <v>4</v>
      </c>
      <c r="M94" s="869">
        <v>4.03</v>
      </c>
      <c r="N94" s="63">
        <v>54</v>
      </c>
      <c r="O94" s="490">
        <v>11</v>
      </c>
      <c r="P94" s="870">
        <v>3.45</v>
      </c>
      <c r="Q94" s="876">
        <v>3.83</v>
      </c>
      <c r="R94" s="63">
        <v>84</v>
      </c>
      <c r="S94" s="495"/>
      <c r="T94" s="871"/>
      <c r="U94" s="872">
        <v>4.38</v>
      </c>
      <c r="V94" s="63">
        <v>34</v>
      </c>
      <c r="W94" s="418">
        <f t="shared" si="2"/>
        <v>255</v>
      </c>
      <c r="Y94" s="86"/>
      <c r="Z94" s="86"/>
      <c r="AB94" s="86"/>
    </row>
    <row r="95" spans="1:28" x14ac:dyDescent="0.25">
      <c r="A95" s="87">
        <v>8</v>
      </c>
      <c r="B95" s="855" t="s">
        <v>152</v>
      </c>
      <c r="C95" s="433">
        <v>18</v>
      </c>
      <c r="D95" s="866">
        <v>4.33</v>
      </c>
      <c r="E95" s="895">
        <v>4.0999999999999996</v>
      </c>
      <c r="F95" s="434">
        <v>31</v>
      </c>
      <c r="G95" s="433">
        <v>8</v>
      </c>
      <c r="H95" s="866">
        <v>4.5</v>
      </c>
      <c r="I95" s="867">
        <v>4.13</v>
      </c>
      <c r="J95" s="434">
        <v>19</v>
      </c>
      <c r="K95" s="482">
        <v>15</v>
      </c>
      <c r="L95" s="868">
        <v>4.33</v>
      </c>
      <c r="M95" s="869">
        <v>4.03</v>
      </c>
      <c r="N95" s="63">
        <v>20</v>
      </c>
      <c r="O95" s="490">
        <v>14</v>
      </c>
      <c r="P95" s="870">
        <v>4.43</v>
      </c>
      <c r="Q95" s="876">
        <v>3.83</v>
      </c>
      <c r="R95" s="63">
        <v>13</v>
      </c>
      <c r="S95" s="495"/>
      <c r="T95" s="871"/>
      <c r="U95" s="872">
        <v>4.38</v>
      </c>
      <c r="V95" s="63">
        <v>34</v>
      </c>
      <c r="W95" s="418">
        <f t="shared" ref="W95:W128" si="3">V95+R95+N95+J95+F95</f>
        <v>117</v>
      </c>
      <c r="Y95" s="86"/>
      <c r="Z95" s="86"/>
      <c r="AB95" s="86"/>
    </row>
    <row r="96" spans="1:28" x14ac:dyDescent="0.25">
      <c r="A96" s="87">
        <v>9</v>
      </c>
      <c r="B96" s="857" t="s">
        <v>161</v>
      </c>
      <c r="C96" s="433">
        <v>3</v>
      </c>
      <c r="D96" s="866">
        <v>4.33</v>
      </c>
      <c r="E96" s="883">
        <v>4.0999999999999996</v>
      </c>
      <c r="F96" s="434">
        <v>35</v>
      </c>
      <c r="G96" s="441"/>
      <c r="H96" s="880"/>
      <c r="I96" s="880">
        <v>4.13</v>
      </c>
      <c r="J96" s="434">
        <v>108</v>
      </c>
      <c r="K96" s="482"/>
      <c r="L96" s="868"/>
      <c r="M96" s="869">
        <v>4.03</v>
      </c>
      <c r="N96" s="63">
        <v>112</v>
      </c>
      <c r="O96" s="490"/>
      <c r="P96" s="870"/>
      <c r="Q96" s="876">
        <v>3.83</v>
      </c>
      <c r="R96" s="63">
        <v>115</v>
      </c>
      <c r="S96" s="496"/>
      <c r="T96" s="871"/>
      <c r="U96" s="872">
        <v>4.38</v>
      </c>
      <c r="V96" s="63">
        <v>34</v>
      </c>
      <c r="W96" s="418">
        <f t="shared" si="3"/>
        <v>404</v>
      </c>
      <c r="Y96" s="86"/>
      <c r="Z96" s="86"/>
      <c r="AB96" s="86"/>
    </row>
    <row r="97" spans="1:28" x14ac:dyDescent="0.25">
      <c r="A97" s="87">
        <v>10</v>
      </c>
      <c r="B97" s="855" t="s">
        <v>17</v>
      </c>
      <c r="C97" s="433">
        <v>6</v>
      </c>
      <c r="D97" s="866">
        <v>4.33</v>
      </c>
      <c r="E97" s="895">
        <v>4.0999999999999996</v>
      </c>
      <c r="F97" s="434">
        <v>33</v>
      </c>
      <c r="G97" s="433">
        <v>10</v>
      </c>
      <c r="H97" s="866">
        <v>4.3</v>
      </c>
      <c r="I97" s="867">
        <v>4.13</v>
      </c>
      <c r="J97" s="434">
        <v>33</v>
      </c>
      <c r="K97" s="482">
        <v>4</v>
      </c>
      <c r="L97" s="868">
        <v>3.25</v>
      </c>
      <c r="M97" s="869">
        <v>4.03</v>
      </c>
      <c r="N97" s="63">
        <v>98</v>
      </c>
      <c r="O97" s="490">
        <v>5</v>
      </c>
      <c r="P97" s="870">
        <v>4.4000000000000004</v>
      </c>
      <c r="Q97" s="876">
        <v>3.83</v>
      </c>
      <c r="R97" s="63">
        <v>14</v>
      </c>
      <c r="S97" s="495"/>
      <c r="T97" s="871"/>
      <c r="U97" s="872">
        <v>4.38</v>
      </c>
      <c r="V97" s="63">
        <v>34</v>
      </c>
      <c r="W97" s="418">
        <f t="shared" si="3"/>
        <v>212</v>
      </c>
      <c r="Y97" s="86"/>
      <c r="Z97" s="86"/>
      <c r="AB97" s="86"/>
    </row>
    <row r="98" spans="1:28" x14ac:dyDescent="0.25">
      <c r="A98" s="87">
        <v>11</v>
      </c>
      <c r="B98" s="855" t="s">
        <v>4</v>
      </c>
      <c r="C98" s="433">
        <v>14</v>
      </c>
      <c r="D98" s="866">
        <v>4.21</v>
      </c>
      <c r="E98" s="895">
        <v>4.0999999999999996</v>
      </c>
      <c r="F98" s="434">
        <v>41</v>
      </c>
      <c r="G98" s="433">
        <v>12</v>
      </c>
      <c r="H98" s="866">
        <v>4.1660000000000004</v>
      </c>
      <c r="I98" s="867">
        <v>4.13</v>
      </c>
      <c r="J98" s="434">
        <v>43</v>
      </c>
      <c r="K98" s="482">
        <v>24</v>
      </c>
      <c r="L98" s="868">
        <v>4.08</v>
      </c>
      <c r="M98" s="869">
        <v>4.03</v>
      </c>
      <c r="N98" s="63">
        <v>46</v>
      </c>
      <c r="O98" s="490">
        <v>13</v>
      </c>
      <c r="P98" s="870">
        <v>4.1500000000000004</v>
      </c>
      <c r="Q98" s="876">
        <v>3.83</v>
      </c>
      <c r="R98" s="63">
        <v>25</v>
      </c>
      <c r="S98" s="495"/>
      <c r="T98" s="871"/>
      <c r="U98" s="872">
        <v>4.38</v>
      </c>
      <c r="V98" s="63">
        <v>34</v>
      </c>
      <c r="W98" s="418">
        <f t="shared" si="3"/>
        <v>189</v>
      </c>
      <c r="Y98" s="86"/>
      <c r="Z98" s="86"/>
      <c r="AB98" s="86"/>
    </row>
    <row r="99" spans="1:28" x14ac:dyDescent="0.25">
      <c r="A99" s="87">
        <v>12</v>
      </c>
      <c r="B99" s="855" t="s">
        <v>15</v>
      </c>
      <c r="C99" s="433">
        <v>5</v>
      </c>
      <c r="D99" s="866">
        <v>4.2</v>
      </c>
      <c r="E99" s="895">
        <v>4.0999999999999996</v>
      </c>
      <c r="F99" s="434">
        <v>44</v>
      </c>
      <c r="G99" s="433">
        <v>8</v>
      </c>
      <c r="H99" s="866">
        <v>3.75</v>
      </c>
      <c r="I99" s="867">
        <v>4.13</v>
      </c>
      <c r="J99" s="434">
        <v>89</v>
      </c>
      <c r="K99" s="482">
        <v>1</v>
      </c>
      <c r="L99" s="868">
        <v>3</v>
      </c>
      <c r="M99" s="869">
        <v>4.03</v>
      </c>
      <c r="N99" s="63">
        <v>108</v>
      </c>
      <c r="O99" s="490">
        <v>5</v>
      </c>
      <c r="P99" s="870">
        <v>3.2</v>
      </c>
      <c r="Q99" s="876">
        <v>3.83</v>
      </c>
      <c r="R99" s="63">
        <v>92</v>
      </c>
      <c r="S99" s="495">
        <v>2</v>
      </c>
      <c r="T99" s="871">
        <v>3</v>
      </c>
      <c r="U99" s="872">
        <v>4.38</v>
      </c>
      <c r="V99" s="63">
        <v>33</v>
      </c>
      <c r="W99" s="418">
        <f t="shared" si="3"/>
        <v>366</v>
      </c>
      <c r="Y99" s="86"/>
      <c r="Z99" s="86"/>
      <c r="AB99" s="86"/>
    </row>
    <row r="100" spans="1:28" x14ac:dyDescent="0.25">
      <c r="A100" s="87">
        <v>13</v>
      </c>
      <c r="B100" s="855" t="s">
        <v>154</v>
      </c>
      <c r="C100" s="433">
        <v>34</v>
      </c>
      <c r="D100" s="866">
        <v>4.1500000000000004</v>
      </c>
      <c r="E100" s="895">
        <v>4.0999999999999996</v>
      </c>
      <c r="F100" s="434">
        <v>47</v>
      </c>
      <c r="G100" s="433">
        <v>33</v>
      </c>
      <c r="H100" s="866">
        <v>4.0910000000000002</v>
      </c>
      <c r="I100" s="867">
        <v>4.13</v>
      </c>
      <c r="J100" s="434">
        <v>51</v>
      </c>
      <c r="K100" s="482">
        <v>28</v>
      </c>
      <c r="L100" s="868">
        <v>3.86</v>
      </c>
      <c r="M100" s="869">
        <v>4.03</v>
      </c>
      <c r="N100" s="63">
        <v>68</v>
      </c>
      <c r="O100" s="494">
        <v>36</v>
      </c>
      <c r="P100" s="870">
        <v>3.86</v>
      </c>
      <c r="Q100" s="876">
        <v>3.83</v>
      </c>
      <c r="R100" s="63">
        <v>50</v>
      </c>
      <c r="S100" s="495">
        <v>2</v>
      </c>
      <c r="T100" s="871">
        <v>4.5</v>
      </c>
      <c r="U100" s="872">
        <v>4.38</v>
      </c>
      <c r="V100" s="63">
        <v>18</v>
      </c>
      <c r="W100" s="418">
        <f t="shared" si="3"/>
        <v>234</v>
      </c>
      <c r="Y100" s="86"/>
      <c r="Z100" s="86"/>
      <c r="AB100" s="86"/>
    </row>
    <row r="101" spans="1:28" x14ac:dyDescent="0.25">
      <c r="A101" s="87">
        <v>14</v>
      </c>
      <c r="B101" s="855" t="s">
        <v>1</v>
      </c>
      <c r="C101" s="433">
        <v>7</v>
      </c>
      <c r="D101" s="866">
        <v>4.1399999999999997</v>
      </c>
      <c r="E101" s="895">
        <v>4.0999999999999996</v>
      </c>
      <c r="F101" s="434">
        <v>50</v>
      </c>
      <c r="G101" s="433">
        <v>12</v>
      </c>
      <c r="H101" s="866">
        <v>3.75</v>
      </c>
      <c r="I101" s="867">
        <v>4.13</v>
      </c>
      <c r="J101" s="434">
        <v>87</v>
      </c>
      <c r="K101" s="482">
        <v>6</v>
      </c>
      <c r="L101" s="868">
        <v>4.5</v>
      </c>
      <c r="M101" s="869">
        <v>4.03</v>
      </c>
      <c r="N101" s="63">
        <v>11</v>
      </c>
      <c r="O101" s="490">
        <v>7</v>
      </c>
      <c r="P101" s="870">
        <v>3.43</v>
      </c>
      <c r="Q101" s="876">
        <v>3.83</v>
      </c>
      <c r="R101" s="63">
        <v>86</v>
      </c>
      <c r="S101" s="495"/>
      <c r="T101" s="871"/>
      <c r="U101" s="872">
        <v>4.38</v>
      </c>
      <c r="V101" s="63">
        <v>34</v>
      </c>
      <c r="W101" s="418">
        <f t="shared" si="3"/>
        <v>268</v>
      </c>
      <c r="Y101" s="86"/>
      <c r="Z101" s="86"/>
      <c r="AB101" s="86"/>
    </row>
    <row r="102" spans="1:28" x14ac:dyDescent="0.25">
      <c r="A102" s="87">
        <v>15</v>
      </c>
      <c r="B102" s="855" t="s">
        <v>6</v>
      </c>
      <c r="C102" s="433">
        <v>9</v>
      </c>
      <c r="D102" s="866">
        <v>4.1100000000000003</v>
      </c>
      <c r="E102" s="895">
        <v>4.0999999999999996</v>
      </c>
      <c r="F102" s="434">
        <v>52</v>
      </c>
      <c r="G102" s="433">
        <v>5</v>
      </c>
      <c r="H102" s="866">
        <v>4.5999999999999996</v>
      </c>
      <c r="I102" s="867">
        <v>4.13</v>
      </c>
      <c r="J102" s="434">
        <v>13</v>
      </c>
      <c r="K102" s="482">
        <v>9</v>
      </c>
      <c r="L102" s="868">
        <v>4.78</v>
      </c>
      <c r="M102" s="869">
        <v>4.03</v>
      </c>
      <c r="N102" s="63">
        <v>2</v>
      </c>
      <c r="O102" s="490">
        <v>3</v>
      </c>
      <c r="P102" s="870">
        <v>4</v>
      </c>
      <c r="Q102" s="876">
        <v>3.83</v>
      </c>
      <c r="R102" s="63">
        <v>37</v>
      </c>
      <c r="S102" s="495"/>
      <c r="T102" s="871"/>
      <c r="U102" s="872">
        <v>4.38</v>
      </c>
      <c r="V102" s="63">
        <v>34</v>
      </c>
      <c r="W102" s="418">
        <f t="shared" si="3"/>
        <v>138</v>
      </c>
      <c r="Y102" s="86"/>
      <c r="Z102" s="86"/>
      <c r="AB102" s="86"/>
    </row>
    <row r="103" spans="1:28" x14ac:dyDescent="0.25">
      <c r="A103" s="87">
        <v>16</v>
      </c>
      <c r="B103" s="855" t="s">
        <v>153</v>
      </c>
      <c r="C103" s="433">
        <v>35</v>
      </c>
      <c r="D103" s="866">
        <v>4.03</v>
      </c>
      <c r="E103" s="895">
        <v>4.0999999999999996</v>
      </c>
      <c r="F103" s="434">
        <v>57</v>
      </c>
      <c r="G103" s="433">
        <v>44</v>
      </c>
      <c r="H103" s="866">
        <v>4.3630000000000004</v>
      </c>
      <c r="I103" s="867">
        <v>4.13</v>
      </c>
      <c r="J103" s="434">
        <v>29</v>
      </c>
      <c r="K103" s="482">
        <v>29</v>
      </c>
      <c r="L103" s="868">
        <v>4.21</v>
      </c>
      <c r="M103" s="869">
        <v>4.03</v>
      </c>
      <c r="N103" s="63">
        <v>32</v>
      </c>
      <c r="O103" s="490">
        <v>17</v>
      </c>
      <c r="P103" s="870">
        <v>3.82</v>
      </c>
      <c r="Q103" s="876">
        <v>3.83</v>
      </c>
      <c r="R103" s="63">
        <v>52</v>
      </c>
      <c r="S103" s="495"/>
      <c r="T103" s="871"/>
      <c r="U103" s="872">
        <v>4.38</v>
      </c>
      <c r="V103" s="63">
        <v>34</v>
      </c>
      <c r="W103" s="418">
        <f t="shared" si="3"/>
        <v>204</v>
      </c>
      <c r="Y103" s="86"/>
      <c r="Z103" s="86"/>
      <c r="AB103" s="86"/>
    </row>
    <row r="104" spans="1:28" x14ac:dyDescent="0.25">
      <c r="A104" s="87">
        <v>17</v>
      </c>
      <c r="B104" s="855" t="s">
        <v>16</v>
      </c>
      <c r="C104" s="433">
        <v>37</v>
      </c>
      <c r="D104" s="866">
        <v>4.03</v>
      </c>
      <c r="E104" s="895">
        <v>4.0999999999999996</v>
      </c>
      <c r="F104" s="434">
        <v>56</v>
      </c>
      <c r="G104" s="433">
        <v>27</v>
      </c>
      <c r="H104" s="866">
        <v>4.37</v>
      </c>
      <c r="I104" s="867">
        <v>4.13</v>
      </c>
      <c r="J104" s="434">
        <v>28</v>
      </c>
      <c r="K104" s="482">
        <v>19</v>
      </c>
      <c r="L104" s="868">
        <v>4.1100000000000003</v>
      </c>
      <c r="M104" s="869">
        <v>4.03</v>
      </c>
      <c r="N104" s="63">
        <v>39</v>
      </c>
      <c r="O104" s="490">
        <v>19</v>
      </c>
      <c r="P104" s="870">
        <v>3.63</v>
      </c>
      <c r="Q104" s="876">
        <v>3.83</v>
      </c>
      <c r="R104" s="63">
        <v>65</v>
      </c>
      <c r="S104" s="495">
        <v>2</v>
      </c>
      <c r="T104" s="871">
        <v>4</v>
      </c>
      <c r="U104" s="872">
        <v>4.38</v>
      </c>
      <c r="V104" s="63">
        <v>26</v>
      </c>
      <c r="W104" s="418">
        <f t="shared" si="3"/>
        <v>214</v>
      </c>
      <c r="Y104" s="86"/>
      <c r="Z104" s="86"/>
      <c r="AB104" s="86"/>
    </row>
    <row r="105" spans="1:28" x14ac:dyDescent="0.25">
      <c r="A105" s="87">
        <v>18</v>
      </c>
      <c r="B105" s="855" t="s">
        <v>19</v>
      </c>
      <c r="C105" s="433">
        <v>30</v>
      </c>
      <c r="D105" s="866">
        <v>4.03</v>
      </c>
      <c r="E105" s="895">
        <v>4.0999999999999996</v>
      </c>
      <c r="F105" s="434">
        <v>58</v>
      </c>
      <c r="G105" s="433">
        <v>16</v>
      </c>
      <c r="H105" s="866">
        <v>4.125</v>
      </c>
      <c r="I105" s="867">
        <v>4.13</v>
      </c>
      <c r="J105" s="434">
        <v>46</v>
      </c>
      <c r="K105" s="482">
        <v>20</v>
      </c>
      <c r="L105" s="868">
        <v>4</v>
      </c>
      <c r="M105" s="869">
        <v>4.03</v>
      </c>
      <c r="N105" s="63">
        <v>49</v>
      </c>
      <c r="O105" s="490">
        <v>15</v>
      </c>
      <c r="P105" s="870">
        <v>3.6</v>
      </c>
      <c r="Q105" s="876">
        <v>3.83</v>
      </c>
      <c r="R105" s="63">
        <v>67</v>
      </c>
      <c r="S105" s="495"/>
      <c r="T105" s="871"/>
      <c r="U105" s="872">
        <v>4.38</v>
      </c>
      <c r="V105" s="63">
        <v>34</v>
      </c>
      <c r="W105" s="418">
        <f t="shared" si="3"/>
        <v>254</v>
      </c>
      <c r="Y105" s="86"/>
      <c r="Z105" s="86"/>
      <c r="AB105" s="86"/>
    </row>
    <row r="106" spans="1:28" x14ac:dyDescent="0.25">
      <c r="A106" s="87">
        <v>19</v>
      </c>
      <c r="B106" s="855" t="s">
        <v>18</v>
      </c>
      <c r="C106" s="433">
        <v>10</v>
      </c>
      <c r="D106" s="866">
        <v>4</v>
      </c>
      <c r="E106" s="895">
        <v>4.0999999999999996</v>
      </c>
      <c r="F106" s="434">
        <v>61</v>
      </c>
      <c r="G106" s="433">
        <v>21</v>
      </c>
      <c r="H106" s="866">
        <v>4.1429999999999998</v>
      </c>
      <c r="I106" s="867">
        <v>4.13</v>
      </c>
      <c r="J106" s="434">
        <v>44</v>
      </c>
      <c r="K106" s="482">
        <v>9</v>
      </c>
      <c r="L106" s="868">
        <v>4.1100000000000003</v>
      </c>
      <c r="M106" s="869">
        <v>4.03</v>
      </c>
      <c r="N106" s="63">
        <v>43</v>
      </c>
      <c r="O106" s="490">
        <v>7</v>
      </c>
      <c r="P106" s="870">
        <v>3.14</v>
      </c>
      <c r="Q106" s="876">
        <v>3.83</v>
      </c>
      <c r="R106" s="63">
        <v>96</v>
      </c>
      <c r="S106" s="495">
        <v>1</v>
      </c>
      <c r="T106" s="871">
        <v>4</v>
      </c>
      <c r="U106" s="872">
        <v>4.38</v>
      </c>
      <c r="V106" s="63">
        <v>28</v>
      </c>
      <c r="W106" s="418">
        <f t="shared" si="3"/>
        <v>272</v>
      </c>
      <c r="Y106" s="86"/>
      <c r="Z106" s="86"/>
      <c r="AB106" s="86"/>
    </row>
    <row r="107" spans="1:28" x14ac:dyDescent="0.25">
      <c r="A107" s="87">
        <v>20</v>
      </c>
      <c r="B107" s="855" t="s">
        <v>23</v>
      </c>
      <c r="C107" s="433">
        <v>6</v>
      </c>
      <c r="D107" s="866">
        <v>4</v>
      </c>
      <c r="E107" s="895">
        <v>4.0999999999999996</v>
      </c>
      <c r="F107" s="434">
        <v>66</v>
      </c>
      <c r="G107" s="433">
        <v>9</v>
      </c>
      <c r="H107" s="866">
        <v>3.7770000000000001</v>
      </c>
      <c r="I107" s="867">
        <v>4.13</v>
      </c>
      <c r="J107" s="434">
        <v>85</v>
      </c>
      <c r="K107" s="482">
        <v>5</v>
      </c>
      <c r="L107" s="868">
        <v>3.8</v>
      </c>
      <c r="M107" s="869">
        <v>4.03</v>
      </c>
      <c r="N107" s="63">
        <v>75</v>
      </c>
      <c r="O107" s="490">
        <v>5</v>
      </c>
      <c r="P107" s="870">
        <v>3.4</v>
      </c>
      <c r="Q107" s="876">
        <v>3.83</v>
      </c>
      <c r="R107" s="63">
        <v>87</v>
      </c>
      <c r="S107" s="495"/>
      <c r="T107" s="871"/>
      <c r="U107" s="872">
        <v>4.38</v>
      </c>
      <c r="V107" s="63">
        <v>34</v>
      </c>
      <c r="W107" s="418">
        <f t="shared" si="3"/>
        <v>347</v>
      </c>
      <c r="Y107" s="86"/>
      <c r="Z107" s="86"/>
      <c r="AB107" s="86"/>
    </row>
    <row r="108" spans="1:28" x14ac:dyDescent="0.25">
      <c r="A108" s="87">
        <v>21</v>
      </c>
      <c r="B108" s="855" t="s">
        <v>13</v>
      </c>
      <c r="C108" s="433">
        <v>11</v>
      </c>
      <c r="D108" s="866">
        <v>3.91</v>
      </c>
      <c r="E108" s="895">
        <v>4.0999999999999996</v>
      </c>
      <c r="F108" s="434">
        <v>79</v>
      </c>
      <c r="G108" s="433">
        <v>7</v>
      </c>
      <c r="H108" s="866">
        <v>4</v>
      </c>
      <c r="I108" s="867">
        <v>4.13</v>
      </c>
      <c r="J108" s="434">
        <v>62</v>
      </c>
      <c r="K108" s="482">
        <v>9</v>
      </c>
      <c r="L108" s="868">
        <v>3.56</v>
      </c>
      <c r="M108" s="869">
        <v>4.03</v>
      </c>
      <c r="N108" s="63">
        <v>89</v>
      </c>
      <c r="O108" s="491">
        <v>13</v>
      </c>
      <c r="P108" s="870">
        <v>3.15</v>
      </c>
      <c r="Q108" s="876">
        <v>3.83</v>
      </c>
      <c r="R108" s="63">
        <v>95</v>
      </c>
      <c r="S108" s="495"/>
      <c r="T108" s="871"/>
      <c r="U108" s="872">
        <v>4.38</v>
      </c>
      <c r="V108" s="63">
        <v>34</v>
      </c>
      <c r="W108" s="418">
        <f t="shared" si="3"/>
        <v>359</v>
      </c>
      <c r="Y108" s="86"/>
      <c r="Z108" s="86"/>
      <c r="AB108" s="86"/>
    </row>
    <row r="109" spans="1:28" x14ac:dyDescent="0.25">
      <c r="A109" s="87">
        <v>22</v>
      </c>
      <c r="B109" s="855" t="s">
        <v>14</v>
      </c>
      <c r="C109" s="433">
        <v>6</v>
      </c>
      <c r="D109" s="866">
        <v>3.83</v>
      </c>
      <c r="E109" s="895">
        <v>4.0999999999999996</v>
      </c>
      <c r="F109" s="434">
        <v>83</v>
      </c>
      <c r="G109" s="433">
        <v>14</v>
      </c>
      <c r="H109" s="866">
        <v>3.0710000000000002</v>
      </c>
      <c r="I109" s="867">
        <v>4.13</v>
      </c>
      <c r="J109" s="434">
        <v>100</v>
      </c>
      <c r="K109" s="482">
        <v>11</v>
      </c>
      <c r="L109" s="868">
        <v>3.64</v>
      </c>
      <c r="M109" s="869">
        <v>4.03</v>
      </c>
      <c r="N109" s="63">
        <v>87</v>
      </c>
      <c r="O109" s="490">
        <v>9</v>
      </c>
      <c r="P109" s="870">
        <v>3.78</v>
      </c>
      <c r="Q109" s="876">
        <v>3.83</v>
      </c>
      <c r="R109" s="63">
        <v>56</v>
      </c>
      <c r="S109" s="495"/>
      <c r="T109" s="871"/>
      <c r="U109" s="872">
        <v>4.38</v>
      </c>
      <c r="V109" s="63">
        <v>34</v>
      </c>
      <c r="W109" s="418">
        <f t="shared" si="3"/>
        <v>360</v>
      </c>
      <c r="Y109" s="86"/>
      <c r="Z109" s="86"/>
      <c r="AB109" s="86"/>
    </row>
    <row r="110" spans="1:28" x14ac:dyDescent="0.25">
      <c r="A110" s="87">
        <v>23</v>
      </c>
      <c r="B110" s="864" t="s">
        <v>155</v>
      </c>
      <c r="C110" s="433">
        <v>21</v>
      </c>
      <c r="D110" s="866">
        <v>3.81</v>
      </c>
      <c r="E110" s="896">
        <v>4.0999999999999996</v>
      </c>
      <c r="F110" s="434">
        <v>84</v>
      </c>
      <c r="G110" s="433">
        <v>30</v>
      </c>
      <c r="H110" s="866">
        <v>4.0999999999999996</v>
      </c>
      <c r="I110" s="867">
        <v>4.13</v>
      </c>
      <c r="J110" s="434">
        <v>49</v>
      </c>
      <c r="K110" s="483">
        <v>23</v>
      </c>
      <c r="L110" s="868">
        <v>3.83</v>
      </c>
      <c r="M110" s="869">
        <v>4.03</v>
      </c>
      <c r="N110" s="63">
        <v>72</v>
      </c>
      <c r="O110" s="490">
        <v>25</v>
      </c>
      <c r="P110" s="870">
        <v>3.6</v>
      </c>
      <c r="Q110" s="876">
        <v>3.83</v>
      </c>
      <c r="R110" s="63">
        <v>66</v>
      </c>
      <c r="S110" s="495"/>
      <c r="T110" s="871"/>
      <c r="U110" s="872">
        <v>4.38</v>
      </c>
      <c r="V110" s="63">
        <v>34</v>
      </c>
      <c r="W110" s="418">
        <f t="shared" si="3"/>
        <v>305</v>
      </c>
      <c r="Y110" s="86"/>
      <c r="Z110" s="86"/>
      <c r="AB110" s="86"/>
    </row>
    <row r="111" spans="1:28" x14ac:dyDescent="0.25">
      <c r="A111" s="87">
        <v>24</v>
      </c>
      <c r="B111" s="855" t="s">
        <v>151</v>
      </c>
      <c r="C111" s="433">
        <v>33</v>
      </c>
      <c r="D111" s="866">
        <v>3.73</v>
      </c>
      <c r="E111" s="895">
        <v>4.0999999999999996</v>
      </c>
      <c r="F111" s="434">
        <v>87</v>
      </c>
      <c r="G111" s="433">
        <v>39</v>
      </c>
      <c r="H111" s="866">
        <v>3.8719999999999999</v>
      </c>
      <c r="I111" s="867">
        <v>4.13</v>
      </c>
      <c r="J111" s="434">
        <v>80</v>
      </c>
      <c r="K111" s="482">
        <v>40</v>
      </c>
      <c r="L111" s="868">
        <v>3.78</v>
      </c>
      <c r="M111" s="869">
        <v>4.03</v>
      </c>
      <c r="N111" s="63">
        <v>78</v>
      </c>
      <c r="O111" s="490">
        <v>46</v>
      </c>
      <c r="P111" s="870">
        <v>3.89</v>
      </c>
      <c r="Q111" s="876">
        <v>3.83</v>
      </c>
      <c r="R111" s="63">
        <v>47</v>
      </c>
      <c r="S111" s="495"/>
      <c r="T111" s="871"/>
      <c r="U111" s="872">
        <v>4.38</v>
      </c>
      <c r="V111" s="63">
        <v>34</v>
      </c>
      <c r="W111" s="418">
        <f t="shared" si="3"/>
        <v>326</v>
      </c>
      <c r="Y111" s="86"/>
      <c r="Z111" s="86"/>
      <c r="AB111" s="86"/>
    </row>
    <row r="112" spans="1:28" x14ac:dyDescent="0.25">
      <c r="A112" s="87">
        <v>25</v>
      </c>
      <c r="B112" s="855" t="s">
        <v>10</v>
      </c>
      <c r="C112" s="433">
        <v>11</v>
      </c>
      <c r="D112" s="866">
        <v>3.64</v>
      </c>
      <c r="E112" s="895">
        <v>4.0999999999999996</v>
      </c>
      <c r="F112" s="434">
        <v>90</v>
      </c>
      <c r="G112" s="433">
        <v>7</v>
      </c>
      <c r="H112" s="866">
        <v>4</v>
      </c>
      <c r="I112" s="867">
        <v>4.13</v>
      </c>
      <c r="J112" s="434">
        <v>63</v>
      </c>
      <c r="K112" s="482">
        <v>4</v>
      </c>
      <c r="L112" s="868">
        <v>3.5</v>
      </c>
      <c r="M112" s="869">
        <v>4.03</v>
      </c>
      <c r="N112" s="63">
        <v>92</v>
      </c>
      <c r="O112" s="490">
        <v>8</v>
      </c>
      <c r="P112" s="870">
        <v>3.13</v>
      </c>
      <c r="Q112" s="876">
        <v>3.83</v>
      </c>
      <c r="R112" s="63">
        <v>97</v>
      </c>
      <c r="S112" s="495"/>
      <c r="T112" s="871"/>
      <c r="U112" s="872">
        <v>4.38</v>
      </c>
      <c r="V112" s="63">
        <v>34</v>
      </c>
      <c r="W112" s="418">
        <f t="shared" si="3"/>
        <v>376</v>
      </c>
      <c r="Y112" s="86"/>
      <c r="Z112" s="86"/>
      <c r="AB112" s="86"/>
    </row>
    <row r="113" spans="1:28" x14ac:dyDescent="0.25">
      <c r="A113" s="87">
        <v>26</v>
      </c>
      <c r="B113" s="855" t="s">
        <v>5</v>
      </c>
      <c r="C113" s="433">
        <v>8</v>
      </c>
      <c r="D113" s="866">
        <v>3.63</v>
      </c>
      <c r="E113" s="895">
        <v>4.0999999999999996</v>
      </c>
      <c r="F113" s="434">
        <v>92</v>
      </c>
      <c r="G113" s="433">
        <v>3</v>
      </c>
      <c r="H113" s="866">
        <v>4</v>
      </c>
      <c r="I113" s="867">
        <v>4.13</v>
      </c>
      <c r="J113" s="434">
        <v>66</v>
      </c>
      <c r="K113" s="482">
        <v>1</v>
      </c>
      <c r="L113" s="868">
        <v>4</v>
      </c>
      <c r="M113" s="869">
        <v>4.03</v>
      </c>
      <c r="N113" s="63">
        <v>63</v>
      </c>
      <c r="O113" s="490">
        <v>8</v>
      </c>
      <c r="P113" s="870">
        <v>4.25</v>
      </c>
      <c r="Q113" s="876">
        <v>3.83</v>
      </c>
      <c r="R113" s="63">
        <v>22</v>
      </c>
      <c r="S113" s="495"/>
      <c r="T113" s="871"/>
      <c r="U113" s="872">
        <v>4.38</v>
      </c>
      <c r="V113" s="63">
        <v>34</v>
      </c>
      <c r="W113" s="418">
        <f t="shared" si="3"/>
        <v>277</v>
      </c>
      <c r="Y113" s="86"/>
      <c r="Z113" s="86"/>
      <c r="AB113" s="86"/>
    </row>
    <row r="114" spans="1:28" x14ac:dyDescent="0.25">
      <c r="A114" s="87">
        <v>27</v>
      </c>
      <c r="B114" s="855" t="s">
        <v>11</v>
      </c>
      <c r="C114" s="433">
        <v>4</v>
      </c>
      <c r="D114" s="866">
        <v>3.5</v>
      </c>
      <c r="E114" s="895">
        <v>4.0999999999999996</v>
      </c>
      <c r="F114" s="434">
        <v>98</v>
      </c>
      <c r="G114" s="433">
        <v>9</v>
      </c>
      <c r="H114" s="866">
        <v>3</v>
      </c>
      <c r="I114" s="867">
        <v>4.13</v>
      </c>
      <c r="J114" s="434">
        <v>102</v>
      </c>
      <c r="K114" s="482">
        <v>5</v>
      </c>
      <c r="L114" s="868">
        <v>3.8</v>
      </c>
      <c r="M114" s="869">
        <v>4.03</v>
      </c>
      <c r="N114" s="63">
        <v>76</v>
      </c>
      <c r="O114" s="490">
        <v>7</v>
      </c>
      <c r="P114" s="870">
        <v>3.57</v>
      </c>
      <c r="Q114" s="876">
        <v>3.83</v>
      </c>
      <c r="R114" s="63">
        <v>73</v>
      </c>
      <c r="S114" s="495"/>
      <c r="T114" s="871"/>
      <c r="U114" s="872">
        <v>4.38</v>
      </c>
      <c r="V114" s="63">
        <v>34</v>
      </c>
      <c r="W114" s="418">
        <f t="shared" si="3"/>
        <v>383</v>
      </c>
      <c r="Y114" s="86"/>
      <c r="Z114" s="86"/>
      <c r="AB114" s="86"/>
    </row>
    <row r="115" spans="1:28" x14ac:dyDescent="0.25">
      <c r="A115" s="87">
        <v>28</v>
      </c>
      <c r="B115" s="855" t="s">
        <v>8</v>
      </c>
      <c r="C115" s="433">
        <v>12</v>
      </c>
      <c r="D115" s="866">
        <v>3.5</v>
      </c>
      <c r="E115" s="895">
        <v>4.0999999999999996</v>
      </c>
      <c r="F115" s="434">
        <v>96</v>
      </c>
      <c r="G115" s="433">
        <v>11</v>
      </c>
      <c r="H115" s="866">
        <v>3.2723</v>
      </c>
      <c r="I115" s="867">
        <v>4.13</v>
      </c>
      <c r="J115" s="434">
        <v>97</v>
      </c>
      <c r="K115" s="482">
        <v>11</v>
      </c>
      <c r="L115" s="868">
        <v>3.73</v>
      </c>
      <c r="M115" s="869">
        <v>4.03</v>
      </c>
      <c r="N115" s="63">
        <v>84</v>
      </c>
      <c r="O115" s="490">
        <v>12</v>
      </c>
      <c r="P115" s="870">
        <v>3.67</v>
      </c>
      <c r="Q115" s="876">
        <v>3.83</v>
      </c>
      <c r="R115" s="63">
        <v>62</v>
      </c>
      <c r="S115" s="495"/>
      <c r="T115" s="871"/>
      <c r="U115" s="872">
        <v>4.38</v>
      </c>
      <c r="V115" s="63">
        <v>34</v>
      </c>
      <c r="W115" s="419">
        <f t="shared" si="3"/>
        <v>373</v>
      </c>
      <c r="Y115" s="86"/>
      <c r="Z115" s="86"/>
      <c r="AB115" s="86"/>
    </row>
    <row r="116" spans="1:28" x14ac:dyDescent="0.25">
      <c r="A116" s="87">
        <v>29</v>
      </c>
      <c r="B116" s="855" t="s">
        <v>72</v>
      </c>
      <c r="C116" s="433">
        <v>5</v>
      </c>
      <c r="D116" s="866">
        <v>3.4</v>
      </c>
      <c r="E116" s="895">
        <v>4.0999999999999996</v>
      </c>
      <c r="F116" s="434">
        <v>101</v>
      </c>
      <c r="G116" s="433">
        <v>6</v>
      </c>
      <c r="H116" s="866">
        <v>3.6659999999999999</v>
      </c>
      <c r="I116" s="867">
        <v>4.13</v>
      </c>
      <c r="J116" s="434">
        <v>92</v>
      </c>
      <c r="K116" s="482">
        <v>6</v>
      </c>
      <c r="L116" s="868">
        <v>4</v>
      </c>
      <c r="M116" s="869">
        <v>4.03</v>
      </c>
      <c r="N116" s="63">
        <v>56</v>
      </c>
      <c r="O116" s="490">
        <v>5</v>
      </c>
      <c r="P116" s="870">
        <v>3.6</v>
      </c>
      <c r="Q116" s="876">
        <v>3.83</v>
      </c>
      <c r="R116" s="63">
        <v>70</v>
      </c>
      <c r="S116" s="495"/>
      <c r="T116" s="871"/>
      <c r="U116" s="872">
        <v>4.38</v>
      </c>
      <c r="V116" s="63">
        <v>34</v>
      </c>
      <c r="W116" s="468">
        <f t="shared" si="3"/>
        <v>353</v>
      </c>
      <c r="Y116" s="86"/>
      <c r="Z116" s="86"/>
      <c r="AB116" s="86"/>
    </row>
    <row r="117" spans="1:28" ht="15.75" thickBot="1" x14ac:dyDescent="0.3">
      <c r="A117" s="90">
        <v>30</v>
      </c>
      <c r="B117" s="855" t="s">
        <v>22</v>
      </c>
      <c r="C117" s="910"/>
      <c r="D117" s="898"/>
      <c r="E117" s="895">
        <v>4.0999999999999996</v>
      </c>
      <c r="F117" s="434">
        <v>110</v>
      </c>
      <c r="G117" s="433">
        <v>9</v>
      </c>
      <c r="H117" s="866">
        <v>4</v>
      </c>
      <c r="I117" s="867">
        <v>4.13</v>
      </c>
      <c r="J117" s="434">
        <v>60</v>
      </c>
      <c r="K117" s="482">
        <v>3</v>
      </c>
      <c r="L117" s="868">
        <v>3</v>
      </c>
      <c r="M117" s="869">
        <v>4.03</v>
      </c>
      <c r="N117" s="63">
        <v>104</v>
      </c>
      <c r="O117" s="490">
        <v>2</v>
      </c>
      <c r="P117" s="870">
        <v>3</v>
      </c>
      <c r="Q117" s="876">
        <v>3.83</v>
      </c>
      <c r="R117" s="63">
        <v>107</v>
      </c>
      <c r="S117" s="495"/>
      <c r="T117" s="871"/>
      <c r="U117" s="872">
        <v>4.38</v>
      </c>
      <c r="V117" s="63">
        <v>34</v>
      </c>
      <c r="W117" s="420">
        <f t="shared" si="3"/>
        <v>415</v>
      </c>
      <c r="Y117" s="86"/>
      <c r="Z117" s="86"/>
      <c r="AB117" s="86"/>
    </row>
    <row r="118" spans="1:28" ht="15.75" thickBot="1" x14ac:dyDescent="0.3">
      <c r="A118" s="399"/>
      <c r="B118" s="407" t="s">
        <v>141</v>
      </c>
      <c r="C118" s="844">
        <f>SUM(C119:C128)</f>
        <v>117</v>
      </c>
      <c r="D118" s="475">
        <f>AVERAGE(D119:D128)</f>
        <v>4.0149999999999997</v>
      </c>
      <c r="E118" s="854">
        <v>4.0999999999999996</v>
      </c>
      <c r="F118" s="845"/>
      <c r="G118" s="409">
        <f>SUM(G119:G128)</f>
        <v>135</v>
      </c>
      <c r="H118" s="475">
        <f>AVERAGE(H119:H128)</f>
        <v>3.7470555555555549</v>
      </c>
      <c r="I118" s="187">
        <v>4.13</v>
      </c>
      <c r="J118" s="410"/>
      <c r="K118" s="411">
        <f>SUM(K119:K128)</f>
        <v>96</v>
      </c>
      <c r="L118" s="403">
        <f>AVERAGE(L119:L128)</f>
        <v>3.9609999999999999</v>
      </c>
      <c r="M118" s="403">
        <v>4.03</v>
      </c>
      <c r="N118" s="412"/>
      <c r="O118" s="413">
        <f>SUM(O119:O128)</f>
        <v>107</v>
      </c>
      <c r="P118" s="404">
        <f>AVERAGE(P119:P128)</f>
        <v>3.6920000000000002</v>
      </c>
      <c r="Q118" s="405">
        <v>3.83</v>
      </c>
      <c r="R118" s="412"/>
      <c r="S118" s="414">
        <f>SUM(S119:S128)</f>
        <v>14</v>
      </c>
      <c r="T118" s="406">
        <f>AVERAGE(T119:T128)</f>
        <v>4.5333333333333332</v>
      </c>
      <c r="U118" s="406">
        <v>4.38</v>
      </c>
      <c r="V118" s="412"/>
      <c r="W118" s="422"/>
      <c r="Y118" s="86"/>
      <c r="Z118" s="86"/>
      <c r="AB118" s="86"/>
    </row>
    <row r="119" spans="1:28" x14ac:dyDescent="0.25">
      <c r="A119" s="84">
        <v>1</v>
      </c>
      <c r="B119" s="242" t="s">
        <v>102</v>
      </c>
      <c r="C119" s="436">
        <v>17</v>
      </c>
      <c r="D119" s="231">
        <v>4.41</v>
      </c>
      <c r="E119" s="901">
        <v>4.0999999999999996</v>
      </c>
      <c r="F119" s="477">
        <v>25</v>
      </c>
      <c r="G119" s="436">
        <v>16</v>
      </c>
      <c r="H119" s="231">
        <v>4.25</v>
      </c>
      <c r="I119" s="453">
        <v>4.13</v>
      </c>
      <c r="J119" s="477">
        <v>36</v>
      </c>
      <c r="K119" s="484">
        <v>12</v>
      </c>
      <c r="L119" s="437">
        <v>4.58</v>
      </c>
      <c r="M119" s="438">
        <v>4.03</v>
      </c>
      <c r="N119" s="70">
        <v>7</v>
      </c>
      <c r="O119" s="489">
        <v>9</v>
      </c>
      <c r="P119" s="454">
        <v>4.67</v>
      </c>
      <c r="Q119" s="439">
        <v>3.83</v>
      </c>
      <c r="R119" s="70">
        <v>3</v>
      </c>
      <c r="S119" s="497"/>
      <c r="T119" s="440"/>
      <c r="U119" s="377">
        <v>4.38</v>
      </c>
      <c r="V119" s="70">
        <v>34</v>
      </c>
      <c r="W119" s="419">
        <f t="shared" si="3"/>
        <v>105</v>
      </c>
      <c r="Y119" s="86"/>
      <c r="Z119" s="86"/>
      <c r="AB119" s="86"/>
    </row>
    <row r="120" spans="1:28" ht="15" customHeight="1" x14ac:dyDescent="0.25">
      <c r="A120" s="91">
        <v>2</v>
      </c>
      <c r="B120" s="862" t="s">
        <v>143</v>
      </c>
      <c r="C120" s="433">
        <v>13</v>
      </c>
      <c r="D120" s="866">
        <v>4.2300000000000004</v>
      </c>
      <c r="E120" s="886">
        <v>4.0999999999999996</v>
      </c>
      <c r="F120" s="434">
        <v>40</v>
      </c>
      <c r="G120" s="433">
        <v>22</v>
      </c>
      <c r="H120" s="866">
        <v>4.6360000000000001</v>
      </c>
      <c r="I120" s="887">
        <v>4.13</v>
      </c>
      <c r="J120" s="434">
        <v>9</v>
      </c>
      <c r="K120" s="482">
        <v>13</v>
      </c>
      <c r="L120" s="868">
        <v>4.6900000000000004</v>
      </c>
      <c r="M120" s="869">
        <v>4.03</v>
      </c>
      <c r="N120" s="63">
        <v>5</v>
      </c>
      <c r="O120" s="490">
        <v>22</v>
      </c>
      <c r="P120" s="870">
        <v>4.5</v>
      </c>
      <c r="Q120" s="876">
        <v>3.83</v>
      </c>
      <c r="R120" s="63">
        <v>8</v>
      </c>
      <c r="S120" s="502">
        <v>9</v>
      </c>
      <c r="T120" s="871">
        <v>4.5999999999999996</v>
      </c>
      <c r="U120" s="872">
        <v>4.38</v>
      </c>
      <c r="V120" s="63">
        <v>14</v>
      </c>
      <c r="W120" s="418">
        <f t="shared" si="3"/>
        <v>76</v>
      </c>
      <c r="Y120" s="86"/>
      <c r="Z120" s="86"/>
      <c r="AB120" s="86"/>
    </row>
    <row r="121" spans="1:28" x14ac:dyDescent="0.25">
      <c r="A121" s="91">
        <v>3</v>
      </c>
      <c r="B121" s="857" t="s">
        <v>101</v>
      </c>
      <c r="C121" s="433">
        <v>14</v>
      </c>
      <c r="D121" s="866">
        <v>4.1399999999999997</v>
      </c>
      <c r="E121" s="874">
        <v>4.0999999999999996</v>
      </c>
      <c r="F121" s="434">
        <v>49</v>
      </c>
      <c r="G121" s="433">
        <v>13</v>
      </c>
      <c r="H121" s="866">
        <v>3.923</v>
      </c>
      <c r="I121" s="875">
        <v>4.13</v>
      </c>
      <c r="J121" s="434">
        <v>76</v>
      </c>
      <c r="K121" s="482">
        <v>19</v>
      </c>
      <c r="L121" s="868">
        <v>4.74</v>
      </c>
      <c r="M121" s="869">
        <v>4.03</v>
      </c>
      <c r="N121" s="63">
        <v>3</v>
      </c>
      <c r="O121" s="490">
        <v>8</v>
      </c>
      <c r="P121" s="870">
        <v>3.75</v>
      </c>
      <c r="Q121" s="876">
        <v>3.83</v>
      </c>
      <c r="R121" s="63">
        <v>58</v>
      </c>
      <c r="S121" s="496"/>
      <c r="T121" s="871"/>
      <c r="U121" s="872">
        <v>4.38</v>
      </c>
      <c r="V121" s="63">
        <v>34</v>
      </c>
      <c r="W121" s="418">
        <f t="shared" si="3"/>
        <v>220</v>
      </c>
      <c r="Y121" s="86"/>
      <c r="Z121" s="86"/>
      <c r="AB121" s="86"/>
    </row>
    <row r="122" spans="1:28" x14ac:dyDescent="0.25">
      <c r="A122" s="91">
        <v>4</v>
      </c>
      <c r="B122" s="859" t="s">
        <v>162</v>
      </c>
      <c r="C122" s="433">
        <v>37</v>
      </c>
      <c r="D122" s="866">
        <v>4.08</v>
      </c>
      <c r="E122" s="879">
        <v>4.0999999999999996</v>
      </c>
      <c r="F122" s="434">
        <v>55</v>
      </c>
      <c r="G122" s="433">
        <v>37</v>
      </c>
      <c r="H122" s="866">
        <v>3.25</v>
      </c>
      <c r="I122" s="880">
        <v>4.13</v>
      </c>
      <c r="J122" s="434">
        <v>98</v>
      </c>
      <c r="K122" s="482">
        <v>5</v>
      </c>
      <c r="L122" s="868">
        <v>3.8</v>
      </c>
      <c r="M122" s="869">
        <v>4.03</v>
      </c>
      <c r="N122" s="63">
        <v>77</v>
      </c>
      <c r="O122" s="435">
        <v>8</v>
      </c>
      <c r="P122" s="868">
        <v>3.75</v>
      </c>
      <c r="Q122" s="876">
        <v>3.83</v>
      </c>
      <c r="R122" s="63">
        <v>59</v>
      </c>
      <c r="S122" s="495"/>
      <c r="T122" s="871"/>
      <c r="U122" s="872">
        <v>4.38</v>
      </c>
      <c r="V122" s="63">
        <v>34</v>
      </c>
      <c r="W122" s="418">
        <f t="shared" si="3"/>
        <v>323</v>
      </c>
      <c r="Y122" s="86"/>
      <c r="Z122" s="86"/>
      <c r="AB122" s="86"/>
    </row>
    <row r="123" spans="1:28" x14ac:dyDescent="0.25">
      <c r="A123" s="91">
        <v>5</v>
      </c>
      <c r="B123" s="857" t="s">
        <v>103</v>
      </c>
      <c r="C123" s="433">
        <v>4</v>
      </c>
      <c r="D123" s="866">
        <v>4</v>
      </c>
      <c r="E123" s="874">
        <v>4.0999999999999996</v>
      </c>
      <c r="F123" s="434">
        <v>70</v>
      </c>
      <c r="G123" s="433">
        <v>13</v>
      </c>
      <c r="H123" s="866">
        <v>4.077</v>
      </c>
      <c r="I123" s="875">
        <v>4.13</v>
      </c>
      <c r="J123" s="434">
        <v>54</v>
      </c>
      <c r="K123" s="482">
        <v>20</v>
      </c>
      <c r="L123" s="868">
        <v>4.05</v>
      </c>
      <c r="M123" s="869">
        <v>4.03</v>
      </c>
      <c r="N123" s="63">
        <v>48</v>
      </c>
      <c r="O123" s="490">
        <v>24</v>
      </c>
      <c r="P123" s="870">
        <v>3.08</v>
      </c>
      <c r="Q123" s="876">
        <v>3.83</v>
      </c>
      <c r="R123" s="63">
        <v>99</v>
      </c>
      <c r="S123" s="495">
        <v>1</v>
      </c>
      <c r="T123" s="871">
        <v>4</v>
      </c>
      <c r="U123" s="872">
        <v>4.38</v>
      </c>
      <c r="V123" s="63">
        <v>29</v>
      </c>
      <c r="W123" s="418">
        <f t="shared" si="3"/>
        <v>300</v>
      </c>
      <c r="Y123" s="86"/>
      <c r="Z123" s="86"/>
      <c r="AB123" s="86"/>
    </row>
    <row r="124" spans="1:28" x14ac:dyDescent="0.25">
      <c r="A124" s="91">
        <v>6</v>
      </c>
      <c r="B124" s="857" t="s">
        <v>105</v>
      </c>
      <c r="C124" s="433">
        <v>20</v>
      </c>
      <c r="D124" s="866">
        <v>3.95</v>
      </c>
      <c r="E124" s="874">
        <v>4.0999999999999996</v>
      </c>
      <c r="F124" s="434">
        <v>76</v>
      </c>
      <c r="G124" s="433">
        <v>16</v>
      </c>
      <c r="H124" s="866">
        <v>3.9375</v>
      </c>
      <c r="I124" s="875">
        <v>4.13</v>
      </c>
      <c r="J124" s="434">
        <v>74</v>
      </c>
      <c r="K124" s="482">
        <v>12</v>
      </c>
      <c r="L124" s="868">
        <v>4.42</v>
      </c>
      <c r="M124" s="869">
        <v>4.03</v>
      </c>
      <c r="N124" s="63">
        <v>16</v>
      </c>
      <c r="O124" s="490">
        <v>12</v>
      </c>
      <c r="P124" s="870">
        <v>4.5</v>
      </c>
      <c r="Q124" s="876">
        <v>3.83</v>
      </c>
      <c r="R124" s="63">
        <v>10</v>
      </c>
      <c r="S124" s="495">
        <v>4</v>
      </c>
      <c r="T124" s="871">
        <v>5</v>
      </c>
      <c r="U124" s="872">
        <v>4.38</v>
      </c>
      <c r="V124" s="63">
        <v>2</v>
      </c>
      <c r="W124" s="418">
        <f t="shared" si="3"/>
        <v>178</v>
      </c>
      <c r="Y124" s="86"/>
      <c r="Z124" s="86"/>
      <c r="AB124" s="86"/>
    </row>
    <row r="125" spans="1:28" x14ac:dyDescent="0.25">
      <c r="A125" s="91">
        <v>7</v>
      </c>
      <c r="B125" s="859" t="s">
        <v>70</v>
      </c>
      <c r="C125" s="433">
        <v>7</v>
      </c>
      <c r="D125" s="866">
        <v>3.71</v>
      </c>
      <c r="E125" s="879">
        <v>4.0999999999999996</v>
      </c>
      <c r="F125" s="434">
        <v>89</v>
      </c>
      <c r="G125" s="433">
        <v>12</v>
      </c>
      <c r="H125" s="866">
        <v>3.25</v>
      </c>
      <c r="I125" s="880">
        <v>4.13</v>
      </c>
      <c r="J125" s="434">
        <v>99</v>
      </c>
      <c r="K125" s="482">
        <v>2</v>
      </c>
      <c r="L125" s="868">
        <v>4</v>
      </c>
      <c r="M125" s="869">
        <v>4.03</v>
      </c>
      <c r="N125" s="63">
        <v>61</v>
      </c>
      <c r="O125" s="490">
        <v>6</v>
      </c>
      <c r="P125" s="870">
        <v>2.67</v>
      </c>
      <c r="Q125" s="876">
        <v>3.83</v>
      </c>
      <c r="R125" s="63">
        <v>108</v>
      </c>
      <c r="S125" s="496"/>
      <c r="T125" s="871"/>
      <c r="U125" s="872">
        <v>4.38</v>
      </c>
      <c r="V125" s="63">
        <v>34</v>
      </c>
      <c r="W125" s="418">
        <f t="shared" si="3"/>
        <v>391</v>
      </c>
      <c r="Y125" s="86"/>
      <c r="Z125" s="86"/>
      <c r="AB125" s="86"/>
    </row>
    <row r="126" spans="1:28" ht="15" customHeight="1" x14ac:dyDescent="0.25">
      <c r="A126" s="91">
        <v>8</v>
      </c>
      <c r="B126" s="860" t="s">
        <v>71</v>
      </c>
      <c r="C126" s="433">
        <v>5</v>
      </c>
      <c r="D126" s="866">
        <v>3.6</v>
      </c>
      <c r="E126" s="883">
        <v>4.0999999999999996</v>
      </c>
      <c r="F126" s="434">
        <v>93</v>
      </c>
      <c r="G126" s="441"/>
      <c r="H126" s="880"/>
      <c r="I126" s="880">
        <v>4.13</v>
      </c>
      <c r="J126" s="434">
        <v>108</v>
      </c>
      <c r="K126" s="482">
        <v>3</v>
      </c>
      <c r="L126" s="868">
        <v>3.33</v>
      </c>
      <c r="M126" s="869">
        <v>4.03</v>
      </c>
      <c r="N126" s="63">
        <v>96</v>
      </c>
      <c r="O126" s="490">
        <v>4</v>
      </c>
      <c r="P126" s="870">
        <v>3.5</v>
      </c>
      <c r="Q126" s="876">
        <v>3.83</v>
      </c>
      <c r="R126" s="63">
        <v>78</v>
      </c>
      <c r="S126" s="496"/>
      <c r="T126" s="871"/>
      <c r="U126" s="872">
        <v>4.38</v>
      </c>
      <c r="V126" s="63">
        <v>34</v>
      </c>
      <c r="W126" s="418">
        <f t="shared" si="3"/>
        <v>409</v>
      </c>
      <c r="Y126" s="86"/>
      <c r="Z126" s="86"/>
      <c r="AB126" s="86"/>
    </row>
    <row r="127" spans="1:28" ht="15" customHeight="1" x14ac:dyDescent="0.25">
      <c r="A127" s="91">
        <v>9</v>
      </c>
      <c r="B127" s="862" t="s">
        <v>145</v>
      </c>
      <c r="C127" s="911"/>
      <c r="D127" s="899"/>
      <c r="E127" s="886">
        <v>4.0999999999999996</v>
      </c>
      <c r="F127" s="434">
        <v>110</v>
      </c>
      <c r="G127" s="433">
        <v>5</v>
      </c>
      <c r="H127" s="866">
        <v>3.4</v>
      </c>
      <c r="I127" s="887">
        <v>4.13</v>
      </c>
      <c r="J127" s="434">
        <v>96</v>
      </c>
      <c r="K127" s="482">
        <v>1</v>
      </c>
      <c r="L127" s="868">
        <v>3</v>
      </c>
      <c r="M127" s="869">
        <v>4.03</v>
      </c>
      <c r="N127" s="63">
        <v>109</v>
      </c>
      <c r="O127" s="491">
        <v>2</v>
      </c>
      <c r="P127" s="870">
        <v>3.5</v>
      </c>
      <c r="Q127" s="876">
        <v>3.83</v>
      </c>
      <c r="R127" s="63">
        <v>83</v>
      </c>
      <c r="S127" s="496"/>
      <c r="T127" s="871"/>
      <c r="U127" s="872">
        <v>4.38</v>
      </c>
      <c r="V127" s="63">
        <v>34</v>
      </c>
      <c r="W127" s="418">
        <f t="shared" si="3"/>
        <v>432</v>
      </c>
      <c r="Y127" s="86"/>
      <c r="Z127" s="86"/>
      <c r="AB127" s="86"/>
    </row>
    <row r="128" spans="1:28" ht="15" customHeight="1" thickBot="1" x14ac:dyDescent="0.3">
      <c r="A128" s="90">
        <v>10</v>
      </c>
      <c r="B128" s="662" t="s">
        <v>144</v>
      </c>
      <c r="C128" s="912"/>
      <c r="D128" s="902"/>
      <c r="E128" s="903">
        <v>4.0999999999999996</v>
      </c>
      <c r="F128" s="478">
        <v>110</v>
      </c>
      <c r="G128" s="455">
        <v>1</v>
      </c>
      <c r="H128" s="232">
        <v>3</v>
      </c>
      <c r="I128" s="904">
        <v>4.13</v>
      </c>
      <c r="J128" s="478">
        <v>107</v>
      </c>
      <c r="K128" s="485">
        <v>9</v>
      </c>
      <c r="L128" s="444">
        <v>3</v>
      </c>
      <c r="M128" s="445">
        <v>4.03</v>
      </c>
      <c r="N128" s="73">
        <v>102</v>
      </c>
      <c r="O128" s="492">
        <v>12</v>
      </c>
      <c r="P128" s="456">
        <v>3</v>
      </c>
      <c r="Q128" s="446">
        <v>3.83</v>
      </c>
      <c r="R128" s="73">
        <v>100</v>
      </c>
      <c r="S128" s="498"/>
      <c r="T128" s="447"/>
      <c r="U128" s="375">
        <v>4.38</v>
      </c>
      <c r="V128" s="73">
        <v>34</v>
      </c>
      <c r="W128" s="420">
        <f t="shared" si="3"/>
        <v>453</v>
      </c>
      <c r="Z128" s="86"/>
    </row>
    <row r="129" spans="1:22" x14ac:dyDescent="0.25">
      <c r="A129" s="426" t="s">
        <v>159</v>
      </c>
      <c r="B129" s="92"/>
      <c r="C129" s="92"/>
      <c r="D129" s="504">
        <f>AVERAGE(D5,D8:D14,D16:D29,D31:D49,D51:D69,D71:D86,D88:D117,D119:D128)</f>
        <v>4.059351851851849</v>
      </c>
      <c r="E129" s="92"/>
      <c r="F129" s="92"/>
      <c r="G129" s="92"/>
      <c r="H129" s="504">
        <f>AVERAGE(H5,H8:H14,H16:H29,H31:H49,H51:H69,H71:H86,H88:H117,H119:H128)</f>
        <v>4.0584967654986528</v>
      </c>
      <c r="I129" s="92"/>
      <c r="J129" s="92"/>
      <c r="K129" s="426"/>
      <c r="L129" s="504">
        <f>AVERAGE(L5,L8:L14,L16:L29,L31:L49,L51:L69,L71:L86,L88:L117,L119:L128)</f>
        <v>3.9252727272727275</v>
      </c>
      <c r="M129" s="1"/>
      <c r="N129" s="1"/>
      <c r="O129" s="1"/>
      <c r="P129" s="1">
        <f>AVERAGE(P5,P8:P14,P16:P29,P31:P49,P51:P69,P71:P86,P88:P117,P119:P128)</f>
        <v>3.7067256637168131</v>
      </c>
      <c r="Q129" s="1"/>
      <c r="R129" s="1"/>
      <c r="S129" s="1"/>
      <c r="T129" s="1">
        <f>AVERAGE(T5,T8:T14,T16:T29,T31:T49,T51:T69,T71:T86,T88:T117,T119:T128)</f>
        <v>4.4151515151515142</v>
      </c>
      <c r="U129" s="1"/>
      <c r="V129" s="427"/>
    </row>
    <row r="130" spans="1:22" x14ac:dyDescent="0.25">
      <c r="A130" s="503" t="s">
        <v>160</v>
      </c>
      <c r="D130" s="856">
        <v>4.0999999999999996</v>
      </c>
      <c r="H130" s="424">
        <v>4.13</v>
      </c>
      <c r="I130" s="424"/>
      <c r="J130" s="424"/>
      <c r="K130" s="424"/>
      <c r="L130" s="214">
        <v>4.03</v>
      </c>
      <c r="M130" s="425"/>
      <c r="N130" s="425"/>
      <c r="O130" s="425"/>
      <c r="P130" s="425">
        <v>3.83</v>
      </c>
      <c r="Q130" s="425"/>
      <c r="R130" s="425"/>
      <c r="S130" s="425"/>
      <c r="T130" s="425">
        <v>4.38</v>
      </c>
      <c r="U130" s="425"/>
      <c r="V130" s="424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U129:U133">
    <cfRule type="cellIs" dxfId="1099" priority="455" stopIfTrue="1" operator="greaterThanOrEqual">
      <formula>4.5</formula>
    </cfRule>
  </conditionalFormatting>
  <conditionalFormatting sqref="T4:T130">
    <cfRule type="cellIs" dxfId="1098" priority="6" stopIfTrue="1" operator="greaterThanOrEqual">
      <formula>4.5</formula>
    </cfRule>
    <cfRule type="cellIs" dxfId="1097" priority="5" stopIfTrue="1" operator="between">
      <formula>4.449</formula>
      <formula>$T$129</formula>
    </cfRule>
    <cfRule type="cellIs" dxfId="1096" priority="4" stopIfTrue="1" operator="between">
      <formula>$T$129</formula>
      <formula>3.5</formula>
    </cfRule>
    <cfRule type="cellIs" dxfId="1095" priority="3" stopIfTrue="1" operator="lessThan">
      <formula>3.5</formula>
    </cfRule>
    <cfRule type="containsBlanks" dxfId="1094" priority="2" stopIfTrue="1">
      <formula>LEN(TRIM(T4))=0</formula>
    </cfRule>
    <cfRule type="cellIs" dxfId="1093" priority="1" stopIfTrue="1" operator="equal">
      <formula>$T$129</formula>
    </cfRule>
  </conditionalFormatting>
  <conditionalFormatting sqref="P4:P130">
    <cfRule type="cellIs" dxfId="1092" priority="12" stopIfTrue="1" operator="greaterThanOrEqual">
      <formula>4.5</formula>
    </cfRule>
    <cfRule type="cellIs" dxfId="1091" priority="11" stopIfTrue="1" operator="between">
      <formula>4.499</formula>
      <formula>$P$129</formula>
    </cfRule>
    <cfRule type="cellIs" dxfId="1090" priority="10" stopIfTrue="1" operator="between">
      <formula>$P$129</formula>
      <formula>3.5</formula>
    </cfRule>
    <cfRule type="cellIs" dxfId="1089" priority="9" stopIfTrue="1" operator="lessThan">
      <formula>3.5</formula>
    </cfRule>
    <cfRule type="containsBlanks" dxfId="1088" priority="8" stopIfTrue="1">
      <formula>LEN(TRIM(P4))=0</formula>
    </cfRule>
    <cfRule type="cellIs" dxfId="1087" priority="7" stopIfTrue="1" operator="equal">
      <formula>$P$129</formula>
    </cfRule>
  </conditionalFormatting>
  <conditionalFormatting sqref="L4:L130">
    <cfRule type="cellIs" dxfId="1086" priority="18" stopIfTrue="1" operator="greaterThanOrEqual">
      <formula>4.5</formula>
    </cfRule>
    <cfRule type="cellIs" dxfId="1085" priority="17" stopIfTrue="1" operator="between">
      <formula>4.499</formula>
      <formula>$L$129</formula>
    </cfRule>
    <cfRule type="cellIs" dxfId="1084" priority="16" stopIfTrue="1" operator="between">
      <formula>$L$129</formula>
      <formula>3.5</formula>
    </cfRule>
    <cfRule type="cellIs" dxfId="1083" priority="15" stopIfTrue="1" operator="lessThan">
      <formula>3.5</formula>
    </cfRule>
    <cfRule type="containsBlanks" dxfId="1082" priority="14" stopIfTrue="1">
      <formula>LEN(TRIM(L4))=0</formula>
    </cfRule>
    <cfRule type="cellIs" dxfId="1081" priority="13" stopIfTrue="1" operator="equal">
      <formula>$L$129</formula>
    </cfRule>
  </conditionalFormatting>
  <conditionalFormatting sqref="H4:H130">
    <cfRule type="cellIs" dxfId="1080" priority="24" stopIfTrue="1" operator="greaterThanOrEqual">
      <formula>4.5</formula>
    </cfRule>
    <cfRule type="cellIs" dxfId="1079" priority="23" stopIfTrue="1" operator="between">
      <formula>4.499</formula>
      <formula>$H$129</formula>
    </cfRule>
    <cfRule type="cellIs" dxfId="1078" priority="22" stopIfTrue="1" operator="between">
      <formula>$H$129</formula>
      <formula>3.5</formula>
    </cfRule>
    <cfRule type="cellIs" dxfId="1077" priority="21" stopIfTrue="1" operator="lessThan">
      <formula>3.5</formula>
    </cfRule>
    <cfRule type="cellIs" dxfId="1076" priority="20" stopIfTrue="1" operator="equal">
      <formula>$H$129</formula>
    </cfRule>
    <cfRule type="containsBlanks" dxfId="1075" priority="19" stopIfTrue="1">
      <formula>LEN(TRIM(H4))=0</formula>
    </cfRule>
  </conditionalFormatting>
  <conditionalFormatting sqref="D4:D130">
    <cfRule type="cellIs" dxfId="1074" priority="32" stopIfTrue="1" operator="greaterThanOrEqual">
      <formula>4.5</formula>
    </cfRule>
    <cfRule type="cellIs" dxfId="1071" priority="31" stopIfTrue="1" operator="between">
      <formula>4.499</formula>
      <formula>$D$129</formula>
    </cfRule>
    <cfRule type="cellIs" dxfId="1070" priority="30" stopIfTrue="1" operator="between">
      <formula>$D$129</formula>
      <formula>3.5</formula>
    </cfRule>
    <cfRule type="cellIs" dxfId="1073" priority="29" stopIfTrue="1" operator="lessThan">
      <formula>3.5</formula>
    </cfRule>
    <cfRule type="cellIs" dxfId="1069" priority="28" stopIfTrue="1" operator="equal">
      <formula>$D$129</formula>
    </cfRule>
    <cfRule type="containsBlanks" dxfId="1072" priority="26" stopIfTrue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4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8.85546875" defaultRowHeight="15" x14ac:dyDescent="0.25"/>
  <cols>
    <col min="1" max="1" width="4.7109375" style="2" customWidth="1"/>
    <col min="2" max="2" width="18.7109375" style="2" customWidth="1"/>
    <col min="3" max="3" width="31.7109375" style="2" customWidth="1"/>
    <col min="4" max="5" width="7.7109375" style="2" customWidth="1"/>
    <col min="6" max="6" width="18.5703125" style="2" customWidth="1"/>
    <col min="7" max="7" width="30" style="2" customWidth="1"/>
    <col min="8" max="9" width="7.7109375" style="2" customWidth="1"/>
    <col min="10" max="10" width="18.5703125" style="2" customWidth="1"/>
    <col min="11" max="11" width="30" style="2" customWidth="1"/>
    <col min="12" max="13" width="7.7109375" style="2" customWidth="1"/>
    <col min="14" max="14" width="18.5703125" style="2" customWidth="1"/>
    <col min="15" max="15" width="30" style="2" customWidth="1"/>
    <col min="16" max="16" width="7.5703125" style="2" customWidth="1"/>
    <col min="17" max="17" width="7.7109375" style="2" customWidth="1"/>
    <col min="18" max="18" width="18.5703125" style="2" customWidth="1"/>
    <col min="19" max="19" width="30" style="2" customWidth="1"/>
    <col min="20" max="22" width="7.7109375" style="2" customWidth="1"/>
    <col min="23" max="16384" width="8.85546875" style="2"/>
  </cols>
  <sheetData>
    <row r="1" spans="1:24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W1" s="97"/>
      <c r="X1" s="51" t="s">
        <v>123</v>
      </c>
    </row>
    <row r="2" spans="1:24" ht="15.75" x14ac:dyDescent="0.25">
      <c r="A2" s="35"/>
      <c r="B2" s="35"/>
      <c r="C2" s="35"/>
      <c r="D2" s="35"/>
      <c r="E2" s="35"/>
      <c r="F2" s="35"/>
      <c r="G2" s="575" t="s">
        <v>122</v>
      </c>
      <c r="H2" s="575"/>
      <c r="I2" s="575"/>
      <c r="J2" s="35"/>
      <c r="N2" s="35"/>
      <c r="O2" s="35"/>
      <c r="P2" s="35"/>
      <c r="Q2" s="35"/>
      <c r="R2" s="35"/>
      <c r="S2" s="35"/>
      <c r="T2" s="35"/>
      <c r="U2" s="35"/>
      <c r="W2" s="98"/>
      <c r="X2" s="51" t="s">
        <v>124</v>
      </c>
    </row>
    <row r="3" spans="1:24" ht="15.75" thickBo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W3" s="99"/>
      <c r="X3" s="51" t="s">
        <v>125</v>
      </c>
    </row>
    <row r="4" spans="1:24" s="3" customFormat="1" ht="15" customHeight="1" thickBot="1" x14ac:dyDescent="0.3">
      <c r="A4" s="570" t="s">
        <v>69</v>
      </c>
      <c r="B4" s="573">
        <v>2019</v>
      </c>
      <c r="C4" s="573"/>
      <c r="D4" s="573"/>
      <c r="E4" s="574"/>
      <c r="F4" s="572">
        <v>2018</v>
      </c>
      <c r="G4" s="573"/>
      <c r="H4" s="573"/>
      <c r="I4" s="574"/>
      <c r="J4" s="573">
        <v>2017</v>
      </c>
      <c r="K4" s="573"/>
      <c r="L4" s="573"/>
      <c r="M4" s="574"/>
      <c r="N4" s="572">
        <v>2016</v>
      </c>
      <c r="O4" s="573"/>
      <c r="P4" s="573"/>
      <c r="Q4" s="574"/>
      <c r="R4" s="573">
        <v>2015</v>
      </c>
      <c r="S4" s="573"/>
      <c r="T4" s="573"/>
      <c r="U4" s="574"/>
      <c r="W4" s="52"/>
      <c r="X4" s="51" t="s">
        <v>126</v>
      </c>
    </row>
    <row r="5" spans="1:24" s="3" customFormat="1" ht="45.75" thickBot="1" x14ac:dyDescent="0.3">
      <c r="A5" s="571"/>
      <c r="B5" s="46" t="s">
        <v>68</v>
      </c>
      <c r="C5" s="46" t="s">
        <v>129</v>
      </c>
      <c r="D5" s="101" t="s">
        <v>130</v>
      </c>
      <c r="E5" s="76" t="s">
        <v>131</v>
      </c>
      <c r="F5" s="557" t="s">
        <v>68</v>
      </c>
      <c r="G5" s="46" t="s">
        <v>129</v>
      </c>
      <c r="H5" s="101" t="s">
        <v>130</v>
      </c>
      <c r="I5" s="76" t="s">
        <v>131</v>
      </c>
      <c r="J5" s="46" t="s">
        <v>68</v>
      </c>
      <c r="K5" s="46" t="s">
        <v>129</v>
      </c>
      <c r="L5" s="48" t="s">
        <v>130</v>
      </c>
      <c r="M5" s="76" t="s">
        <v>131</v>
      </c>
      <c r="N5" s="77" t="s">
        <v>68</v>
      </c>
      <c r="O5" s="78" t="s">
        <v>129</v>
      </c>
      <c r="P5" s="79" t="s">
        <v>130</v>
      </c>
      <c r="Q5" s="80" t="s">
        <v>131</v>
      </c>
      <c r="R5" s="78" t="s">
        <v>68</v>
      </c>
      <c r="S5" s="78" t="s">
        <v>129</v>
      </c>
      <c r="T5" s="79" t="s">
        <v>130</v>
      </c>
      <c r="U5" s="80" t="s">
        <v>131</v>
      </c>
    </row>
    <row r="6" spans="1:24" s="3" customFormat="1" ht="15" customHeight="1" x14ac:dyDescent="0.25">
      <c r="A6" s="22">
        <v>1</v>
      </c>
      <c r="B6" s="622" t="s">
        <v>43</v>
      </c>
      <c r="C6" s="616" t="s">
        <v>44</v>
      </c>
      <c r="D6" s="218">
        <v>5</v>
      </c>
      <c r="E6" s="615">
        <v>4.0999999999999996</v>
      </c>
      <c r="F6" s="591" t="s">
        <v>26</v>
      </c>
      <c r="G6" s="159" t="s">
        <v>98</v>
      </c>
      <c r="H6" s="218">
        <v>5</v>
      </c>
      <c r="I6" s="226">
        <v>4.13</v>
      </c>
      <c r="J6" s="265" t="s">
        <v>26</v>
      </c>
      <c r="K6" s="294" t="s">
        <v>29</v>
      </c>
      <c r="L6" s="34">
        <v>5</v>
      </c>
      <c r="M6" s="36">
        <v>4.03</v>
      </c>
      <c r="N6" s="354" t="s">
        <v>34</v>
      </c>
      <c r="O6" s="254" t="s">
        <v>92</v>
      </c>
      <c r="P6" s="74">
        <v>5</v>
      </c>
      <c r="Q6" s="245">
        <v>3.83</v>
      </c>
      <c r="R6" s="346" t="s">
        <v>34</v>
      </c>
      <c r="S6" s="254" t="s">
        <v>93</v>
      </c>
      <c r="T6" s="392">
        <v>5</v>
      </c>
      <c r="U6" s="37">
        <v>4.38</v>
      </c>
    </row>
    <row r="7" spans="1:24" s="3" customFormat="1" ht="15" customHeight="1" x14ac:dyDescent="0.25">
      <c r="A7" s="23">
        <v>2</v>
      </c>
      <c r="B7" s="623" t="s">
        <v>34</v>
      </c>
      <c r="C7" s="617" t="s">
        <v>74</v>
      </c>
      <c r="D7" s="219">
        <v>5</v>
      </c>
      <c r="E7" s="628">
        <v>4.0999999999999996</v>
      </c>
      <c r="F7" s="592" t="s">
        <v>34</v>
      </c>
      <c r="G7" s="137" t="s">
        <v>91</v>
      </c>
      <c r="H7" s="219">
        <v>5</v>
      </c>
      <c r="I7" s="227">
        <v>4.13</v>
      </c>
      <c r="J7" s="267" t="s">
        <v>2</v>
      </c>
      <c r="K7" s="293" t="s">
        <v>6</v>
      </c>
      <c r="L7" s="30">
        <v>4.78</v>
      </c>
      <c r="M7" s="59">
        <v>4.03</v>
      </c>
      <c r="N7" s="355" t="s">
        <v>55</v>
      </c>
      <c r="O7" s="356" t="s">
        <v>106</v>
      </c>
      <c r="P7" s="47">
        <v>5</v>
      </c>
      <c r="Q7" s="246">
        <v>3.83</v>
      </c>
      <c r="R7" s="347" t="s">
        <v>0</v>
      </c>
      <c r="S7" s="258" t="s">
        <v>105</v>
      </c>
      <c r="T7" s="20">
        <v>5</v>
      </c>
      <c r="U7" s="39">
        <v>4.38</v>
      </c>
    </row>
    <row r="8" spans="1:24" s="3" customFormat="1" ht="15" customHeight="1" x14ac:dyDescent="0.25">
      <c r="A8" s="23">
        <v>3</v>
      </c>
      <c r="B8" s="623" t="s">
        <v>34</v>
      </c>
      <c r="C8" s="617" t="s">
        <v>91</v>
      </c>
      <c r="D8" s="606">
        <v>5</v>
      </c>
      <c r="E8" s="628">
        <v>4.0999999999999996</v>
      </c>
      <c r="F8" s="592" t="s">
        <v>26</v>
      </c>
      <c r="G8" s="129" t="s">
        <v>25</v>
      </c>
      <c r="H8" s="220">
        <v>5</v>
      </c>
      <c r="I8" s="227">
        <v>4.13</v>
      </c>
      <c r="J8" s="267" t="s">
        <v>0</v>
      </c>
      <c r="K8" s="258" t="s">
        <v>101</v>
      </c>
      <c r="L8" s="30">
        <v>4.74</v>
      </c>
      <c r="M8" s="59">
        <v>4.03</v>
      </c>
      <c r="N8" s="355" t="s">
        <v>0</v>
      </c>
      <c r="O8" s="357" t="s">
        <v>102</v>
      </c>
      <c r="P8" s="43">
        <v>4.67</v>
      </c>
      <c r="Q8" s="246">
        <v>3.83</v>
      </c>
      <c r="R8" s="347" t="s">
        <v>43</v>
      </c>
      <c r="S8" s="275" t="s">
        <v>156</v>
      </c>
      <c r="T8" s="20">
        <v>5</v>
      </c>
      <c r="U8" s="39">
        <v>4.38</v>
      </c>
    </row>
    <row r="9" spans="1:24" s="3" customFormat="1" ht="15" customHeight="1" x14ac:dyDescent="0.25">
      <c r="A9" s="23">
        <v>4</v>
      </c>
      <c r="B9" s="624" t="s">
        <v>26</v>
      </c>
      <c r="C9" s="618" t="s">
        <v>32</v>
      </c>
      <c r="D9" s="220">
        <v>4.75</v>
      </c>
      <c r="E9" s="629">
        <v>4.0999999999999996</v>
      </c>
      <c r="F9" s="593" t="s">
        <v>2</v>
      </c>
      <c r="G9" s="533" t="s">
        <v>12</v>
      </c>
      <c r="H9" s="594">
        <v>4.7619999999999996</v>
      </c>
      <c r="I9" s="227">
        <v>4.13</v>
      </c>
      <c r="J9" s="267" t="s">
        <v>2</v>
      </c>
      <c r="K9" s="293" t="s">
        <v>7</v>
      </c>
      <c r="L9" s="30">
        <v>4.71</v>
      </c>
      <c r="M9" s="59">
        <v>4.03</v>
      </c>
      <c r="N9" s="355" t="s">
        <v>2</v>
      </c>
      <c r="O9" s="358" t="s">
        <v>7</v>
      </c>
      <c r="P9" s="43">
        <v>4.63</v>
      </c>
      <c r="Q9" s="246">
        <v>3.83</v>
      </c>
      <c r="R9" s="347" t="s">
        <v>2</v>
      </c>
      <c r="S9" s="293" t="s">
        <v>7</v>
      </c>
      <c r="T9" s="20">
        <v>5</v>
      </c>
      <c r="U9" s="39">
        <v>4.38</v>
      </c>
    </row>
    <row r="10" spans="1:24" s="3" customFormat="1" ht="15" customHeight="1" x14ac:dyDescent="0.25">
      <c r="A10" s="23">
        <v>5</v>
      </c>
      <c r="B10" s="623" t="s">
        <v>2</v>
      </c>
      <c r="C10" s="617" t="s">
        <v>7</v>
      </c>
      <c r="D10" s="220">
        <v>4.75</v>
      </c>
      <c r="E10" s="628">
        <v>4.0999999999999996</v>
      </c>
      <c r="F10" s="592" t="s">
        <v>55</v>
      </c>
      <c r="G10" s="150" t="s">
        <v>65</v>
      </c>
      <c r="H10" s="220">
        <v>4.6840000000000002</v>
      </c>
      <c r="I10" s="227">
        <v>4.13</v>
      </c>
      <c r="J10" s="267" t="s">
        <v>0</v>
      </c>
      <c r="K10" s="275" t="s">
        <v>143</v>
      </c>
      <c r="L10" s="30">
        <v>4.6900000000000004</v>
      </c>
      <c r="M10" s="59">
        <v>4.03</v>
      </c>
      <c r="N10" s="355" t="s">
        <v>34</v>
      </c>
      <c r="O10" s="359" t="s">
        <v>157</v>
      </c>
      <c r="P10" s="43">
        <v>4.57</v>
      </c>
      <c r="Q10" s="246">
        <v>3.83</v>
      </c>
      <c r="R10" s="348" t="s">
        <v>66</v>
      </c>
      <c r="S10" s="258" t="s">
        <v>84</v>
      </c>
      <c r="T10" s="20">
        <v>5</v>
      </c>
      <c r="U10" s="39">
        <v>4.38</v>
      </c>
    </row>
    <row r="11" spans="1:24" s="3" customFormat="1" ht="15" customHeight="1" x14ac:dyDescent="0.25">
      <c r="A11" s="23">
        <v>6</v>
      </c>
      <c r="B11" s="623" t="s">
        <v>2</v>
      </c>
      <c r="C11" s="617" t="s">
        <v>3</v>
      </c>
      <c r="D11" s="220">
        <v>4.75</v>
      </c>
      <c r="E11" s="628">
        <v>4.0999999999999996</v>
      </c>
      <c r="F11" s="592" t="s">
        <v>26</v>
      </c>
      <c r="G11" s="129" t="s">
        <v>30</v>
      </c>
      <c r="H11" s="220">
        <v>4.6660000000000004</v>
      </c>
      <c r="I11" s="227">
        <v>4.13</v>
      </c>
      <c r="J11" s="267" t="s">
        <v>34</v>
      </c>
      <c r="K11" s="258" t="s">
        <v>92</v>
      </c>
      <c r="L11" s="30">
        <v>4.67</v>
      </c>
      <c r="M11" s="59">
        <v>4.03</v>
      </c>
      <c r="N11" s="355" t="s">
        <v>34</v>
      </c>
      <c r="O11" s="357" t="s">
        <v>149</v>
      </c>
      <c r="P11" s="43">
        <v>4.57</v>
      </c>
      <c r="Q11" s="246">
        <v>3.83</v>
      </c>
      <c r="R11" s="348" t="s">
        <v>66</v>
      </c>
      <c r="S11" s="258" t="s">
        <v>82</v>
      </c>
      <c r="T11" s="20">
        <v>5</v>
      </c>
      <c r="U11" s="39">
        <v>4.38</v>
      </c>
    </row>
    <row r="12" spans="1:24" s="3" customFormat="1" ht="15" customHeight="1" x14ac:dyDescent="0.25">
      <c r="A12" s="23">
        <v>7</v>
      </c>
      <c r="B12" s="623" t="s">
        <v>34</v>
      </c>
      <c r="C12" s="617" t="s">
        <v>148</v>
      </c>
      <c r="D12" s="222">
        <v>4.67</v>
      </c>
      <c r="E12" s="628">
        <v>4.0999999999999996</v>
      </c>
      <c r="F12" s="592" t="s">
        <v>43</v>
      </c>
      <c r="G12" s="137" t="s">
        <v>53</v>
      </c>
      <c r="H12" s="220">
        <v>4.6660000000000004</v>
      </c>
      <c r="I12" s="227">
        <v>4.13</v>
      </c>
      <c r="J12" s="267" t="s">
        <v>0</v>
      </c>
      <c r="K12" s="258" t="s">
        <v>102</v>
      </c>
      <c r="L12" s="30">
        <v>4.58</v>
      </c>
      <c r="M12" s="59">
        <v>4.03</v>
      </c>
      <c r="N12" s="355" t="s">
        <v>55</v>
      </c>
      <c r="O12" s="356" t="s">
        <v>65</v>
      </c>
      <c r="P12" s="47">
        <v>4.53</v>
      </c>
      <c r="Q12" s="246">
        <v>3.83</v>
      </c>
      <c r="R12" s="347" t="s">
        <v>34</v>
      </c>
      <c r="S12" s="258" t="s">
        <v>107</v>
      </c>
      <c r="T12" s="20">
        <v>5</v>
      </c>
      <c r="U12" s="39">
        <v>4.38</v>
      </c>
    </row>
    <row r="13" spans="1:24" s="3" customFormat="1" ht="15" customHeight="1" x14ac:dyDescent="0.25">
      <c r="A13" s="23">
        <v>8</v>
      </c>
      <c r="B13" s="623" t="s">
        <v>66</v>
      </c>
      <c r="C13" s="617" t="s">
        <v>142</v>
      </c>
      <c r="D13" s="220">
        <v>4.67</v>
      </c>
      <c r="E13" s="628">
        <v>4.0999999999999996</v>
      </c>
      <c r="F13" s="592" t="s">
        <v>26</v>
      </c>
      <c r="G13" s="129" t="s">
        <v>29</v>
      </c>
      <c r="H13" s="220">
        <v>4.6660000000000004</v>
      </c>
      <c r="I13" s="227">
        <v>4.13</v>
      </c>
      <c r="J13" s="267" t="s">
        <v>55</v>
      </c>
      <c r="K13" s="262" t="s">
        <v>65</v>
      </c>
      <c r="L13" s="30">
        <v>4.55</v>
      </c>
      <c r="M13" s="59">
        <v>4.03</v>
      </c>
      <c r="N13" s="355" t="s">
        <v>0</v>
      </c>
      <c r="O13" s="359" t="s">
        <v>143</v>
      </c>
      <c r="P13" s="43">
        <v>4.5</v>
      </c>
      <c r="Q13" s="246">
        <v>3.83</v>
      </c>
      <c r="R13" s="347" t="s">
        <v>26</v>
      </c>
      <c r="S13" s="293" t="s">
        <v>111</v>
      </c>
      <c r="T13" s="393">
        <v>5</v>
      </c>
      <c r="U13" s="39">
        <v>4.38</v>
      </c>
    </row>
    <row r="14" spans="1:24" s="3" customFormat="1" ht="15" customHeight="1" x14ac:dyDescent="0.25">
      <c r="A14" s="23">
        <v>9</v>
      </c>
      <c r="B14" s="623" t="s">
        <v>34</v>
      </c>
      <c r="C14" s="617" t="s">
        <v>147</v>
      </c>
      <c r="D14" s="225">
        <v>4.5999999999999996</v>
      </c>
      <c r="E14" s="628">
        <v>4.0999999999999996</v>
      </c>
      <c r="F14" s="592" t="s">
        <v>0</v>
      </c>
      <c r="G14" s="125" t="s">
        <v>143</v>
      </c>
      <c r="H14" s="220">
        <v>4.6360000000000001</v>
      </c>
      <c r="I14" s="227">
        <v>4.13</v>
      </c>
      <c r="J14" s="267" t="s">
        <v>34</v>
      </c>
      <c r="K14" s="289" t="s">
        <v>148</v>
      </c>
      <c r="L14" s="53">
        <v>4.5</v>
      </c>
      <c r="M14" s="59">
        <v>4.03</v>
      </c>
      <c r="N14" s="355" t="s">
        <v>34</v>
      </c>
      <c r="O14" s="357" t="s">
        <v>41</v>
      </c>
      <c r="P14" s="43">
        <v>4.5</v>
      </c>
      <c r="Q14" s="246">
        <v>3.83</v>
      </c>
      <c r="R14" s="347" t="s">
        <v>43</v>
      </c>
      <c r="S14" s="258" t="s">
        <v>89</v>
      </c>
      <c r="T14" s="20">
        <v>4.9000000000000004</v>
      </c>
      <c r="U14" s="39">
        <v>4.38</v>
      </c>
    </row>
    <row r="15" spans="1:24" s="3" customFormat="1" ht="15" customHeight="1" thickBot="1" x14ac:dyDescent="0.3">
      <c r="A15" s="25">
        <v>10</v>
      </c>
      <c r="B15" s="625" t="s">
        <v>2</v>
      </c>
      <c r="C15" s="619" t="s">
        <v>12</v>
      </c>
      <c r="D15" s="594">
        <v>4.59</v>
      </c>
      <c r="E15" s="630">
        <v>4.0999999999999996</v>
      </c>
      <c r="F15" s="595" t="s">
        <v>66</v>
      </c>
      <c r="G15" s="195" t="s">
        <v>83</v>
      </c>
      <c r="H15" s="221">
        <v>4.625</v>
      </c>
      <c r="I15" s="228">
        <v>4.13</v>
      </c>
      <c r="J15" s="264" t="s">
        <v>43</v>
      </c>
      <c r="K15" s="338" t="s">
        <v>53</v>
      </c>
      <c r="L15" s="33">
        <v>4.5</v>
      </c>
      <c r="M15" s="339">
        <v>4.03</v>
      </c>
      <c r="N15" s="360" t="s">
        <v>0</v>
      </c>
      <c r="O15" s="361" t="s">
        <v>105</v>
      </c>
      <c r="P15" s="75">
        <v>4.5</v>
      </c>
      <c r="Q15" s="247">
        <v>3.83</v>
      </c>
      <c r="R15" s="349" t="s">
        <v>34</v>
      </c>
      <c r="S15" s="340" t="s">
        <v>157</v>
      </c>
      <c r="T15" s="394">
        <v>4.8</v>
      </c>
      <c r="U15" s="341">
        <v>4.38</v>
      </c>
    </row>
    <row r="16" spans="1:24" s="3" customFormat="1" ht="15" customHeight="1" x14ac:dyDescent="0.25">
      <c r="A16" s="26">
        <v>11</v>
      </c>
      <c r="B16" s="626" t="s">
        <v>2</v>
      </c>
      <c r="C16" s="620" t="s">
        <v>9</v>
      </c>
      <c r="D16" s="218">
        <v>4.58</v>
      </c>
      <c r="E16" s="631">
        <v>4.0999999999999996</v>
      </c>
      <c r="F16" s="591" t="s">
        <v>2</v>
      </c>
      <c r="G16" s="159" t="s">
        <v>21</v>
      </c>
      <c r="H16" s="218">
        <v>4.625</v>
      </c>
      <c r="I16" s="229">
        <v>4.13</v>
      </c>
      <c r="J16" s="265" t="s">
        <v>2</v>
      </c>
      <c r="K16" s="294" t="s">
        <v>1</v>
      </c>
      <c r="L16" s="67">
        <v>4.5</v>
      </c>
      <c r="M16" s="68">
        <v>4.03</v>
      </c>
      <c r="N16" s="354" t="s">
        <v>55</v>
      </c>
      <c r="O16" s="303" t="s">
        <v>61</v>
      </c>
      <c r="P16" s="34">
        <v>4.5</v>
      </c>
      <c r="Q16" s="245">
        <v>3.83</v>
      </c>
      <c r="R16" s="350" t="s">
        <v>66</v>
      </c>
      <c r="S16" s="254" t="s">
        <v>86</v>
      </c>
      <c r="T16" s="392">
        <v>4.7</v>
      </c>
      <c r="U16" s="37">
        <v>4.38</v>
      </c>
    </row>
    <row r="17" spans="1:21" s="3" customFormat="1" ht="15" customHeight="1" x14ac:dyDescent="0.25">
      <c r="A17" s="23">
        <v>12</v>
      </c>
      <c r="B17" s="623" t="s">
        <v>66</v>
      </c>
      <c r="C17" s="617" t="s">
        <v>86</v>
      </c>
      <c r="D17" s="220">
        <v>4.5599999999999996</v>
      </c>
      <c r="E17" s="628">
        <v>4.0999999999999996</v>
      </c>
      <c r="F17" s="592" t="s">
        <v>2</v>
      </c>
      <c r="G17" s="129" t="s">
        <v>20</v>
      </c>
      <c r="H17" s="220">
        <v>4.5999999999999996</v>
      </c>
      <c r="I17" s="227">
        <v>4.13</v>
      </c>
      <c r="J17" s="267" t="s">
        <v>26</v>
      </c>
      <c r="K17" s="293" t="s">
        <v>108</v>
      </c>
      <c r="L17" s="30">
        <v>4.5</v>
      </c>
      <c r="M17" s="59">
        <v>4.03</v>
      </c>
      <c r="N17" s="355" t="s">
        <v>26</v>
      </c>
      <c r="O17" s="358" t="s">
        <v>27</v>
      </c>
      <c r="P17" s="43">
        <v>4.43</v>
      </c>
      <c r="Q17" s="246">
        <v>3.83</v>
      </c>
      <c r="R17" s="348" t="s">
        <v>66</v>
      </c>
      <c r="S17" s="258" t="s">
        <v>87</v>
      </c>
      <c r="T17" s="20">
        <v>4.7</v>
      </c>
      <c r="U17" s="39">
        <v>4.38</v>
      </c>
    </row>
    <row r="18" spans="1:21" s="3" customFormat="1" ht="15" customHeight="1" x14ac:dyDescent="0.25">
      <c r="A18" s="23">
        <v>13</v>
      </c>
      <c r="B18" s="623" t="s">
        <v>34</v>
      </c>
      <c r="C18" s="617" t="s">
        <v>39</v>
      </c>
      <c r="D18" s="219">
        <v>4.5599999999999996</v>
      </c>
      <c r="E18" s="628">
        <v>4.0999999999999996</v>
      </c>
      <c r="F18" s="592" t="s">
        <v>2</v>
      </c>
      <c r="G18" s="129" t="s">
        <v>6</v>
      </c>
      <c r="H18" s="220">
        <v>4.5999999999999996</v>
      </c>
      <c r="I18" s="227">
        <v>4.13</v>
      </c>
      <c r="J18" s="267" t="s">
        <v>34</v>
      </c>
      <c r="K18" s="258" t="s">
        <v>74</v>
      </c>
      <c r="L18" s="30">
        <v>4.5</v>
      </c>
      <c r="M18" s="59">
        <v>4.03</v>
      </c>
      <c r="N18" s="355" t="s">
        <v>2</v>
      </c>
      <c r="O18" s="358" t="s">
        <v>152</v>
      </c>
      <c r="P18" s="43">
        <v>4.43</v>
      </c>
      <c r="Q18" s="246">
        <v>3.83</v>
      </c>
      <c r="R18" s="347" t="s">
        <v>55</v>
      </c>
      <c r="S18" s="262" t="s">
        <v>67</v>
      </c>
      <c r="T18" s="20">
        <v>4.7</v>
      </c>
      <c r="U18" s="39">
        <v>4.38</v>
      </c>
    </row>
    <row r="19" spans="1:21" s="3" customFormat="1" ht="15" customHeight="1" x14ac:dyDescent="0.25">
      <c r="A19" s="23">
        <v>14</v>
      </c>
      <c r="B19" s="623" t="s">
        <v>66</v>
      </c>
      <c r="C19" s="617" t="s">
        <v>82</v>
      </c>
      <c r="D19" s="220">
        <v>4.5</v>
      </c>
      <c r="E19" s="628">
        <v>4.0999999999999996</v>
      </c>
      <c r="F19" s="592" t="s">
        <v>43</v>
      </c>
      <c r="G19" s="137" t="s">
        <v>89</v>
      </c>
      <c r="H19" s="220">
        <v>4.5780000000000003</v>
      </c>
      <c r="I19" s="227">
        <v>4.13</v>
      </c>
      <c r="J19" s="267" t="s">
        <v>2</v>
      </c>
      <c r="K19" s="293" t="s">
        <v>21</v>
      </c>
      <c r="L19" s="30">
        <v>4.42</v>
      </c>
      <c r="M19" s="59">
        <v>4.03</v>
      </c>
      <c r="N19" s="355" t="s">
        <v>2</v>
      </c>
      <c r="O19" s="358" t="s">
        <v>17</v>
      </c>
      <c r="P19" s="43">
        <v>4.4000000000000004</v>
      </c>
      <c r="Q19" s="246">
        <v>3.83</v>
      </c>
      <c r="R19" s="347" t="s">
        <v>0</v>
      </c>
      <c r="S19" s="275" t="s">
        <v>143</v>
      </c>
      <c r="T19" s="20">
        <v>4.5999999999999996</v>
      </c>
      <c r="U19" s="39">
        <v>4.38</v>
      </c>
    </row>
    <row r="20" spans="1:21" s="3" customFormat="1" ht="15" customHeight="1" x14ac:dyDescent="0.25">
      <c r="A20" s="23">
        <v>15</v>
      </c>
      <c r="B20" s="623" t="s">
        <v>43</v>
      </c>
      <c r="C20" s="617" t="s">
        <v>89</v>
      </c>
      <c r="D20" s="220">
        <v>4.5</v>
      </c>
      <c r="E20" s="628">
        <v>4.0999999999999996</v>
      </c>
      <c r="F20" s="592" t="s">
        <v>26</v>
      </c>
      <c r="G20" s="129" t="s">
        <v>97</v>
      </c>
      <c r="H20" s="220">
        <v>4.5830000000000002</v>
      </c>
      <c r="I20" s="227">
        <v>4.13</v>
      </c>
      <c r="J20" s="267" t="s">
        <v>2</v>
      </c>
      <c r="K20" s="293" t="s">
        <v>20</v>
      </c>
      <c r="L20" s="30">
        <v>4.42</v>
      </c>
      <c r="M20" s="59">
        <v>4.03</v>
      </c>
      <c r="N20" s="355" t="s">
        <v>26</v>
      </c>
      <c r="O20" s="358" t="s">
        <v>30</v>
      </c>
      <c r="P20" s="43">
        <v>4.38</v>
      </c>
      <c r="Q20" s="246">
        <v>3.83</v>
      </c>
      <c r="R20" s="347" t="s">
        <v>34</v>
      </c>
      <c r="S20" s="258" t="s">
        <v>39</v>
      </c>
      <c r="T20" s="20">
        <v>4.5</v>
      </c>
      <c r="U20" s="39">
        <v>4.38</v>
      </c>
    </row>
    <row r="21" spans="1:21" s="3" customFormat="1" ht="15" customHeight="1" x14ac:dyDescent="0.25">
      <c r="A21" s="23">
        <v>16</v>
      </c>
      <c r="B21" s="623" t="s">
        <v>34</v>
      </c>
      <c r="C21" s="617" t="s">
        <v>94</v>
      </c>
      <c r="D21" s="219">
        <v>4.5</v>
      </c>
      <c r="E21" s="628">
        <v>4.0999999999999996</v>
      </c>
      <c r="F21" s="592" t="s">
        <v>34</v>
      </c>
      <c r="G21" s="158" t="s">
        <v>148</v>
      </c>
      <c r="H21" s="222">
        <v>4.5709999999999997</v>
      </c>
      <c r="I21" s="227">
        <v>4.13</v>
      </c>
      <c r="J21" s="267" t="s">
        <v>0</v>
      </c>
      <c r="K21" s="258" t="s">
        <v>105</v>
      </c>
      <c r="L21" s="30">
        <v>4.42</v>
      </c>
      <c r="M21" s="59">
        <v>4.03</v>
      </c>
      <c r="N21" s="355" t="s">
        <v>43</v>
      </c>
      <c r="O21" s="357" t="s">
        <v>80</v>
      </c>
      <c r="P21" s="47">
        <v>4.37</v>
      </c>
      <c r="Q21" s="246">
        <v>3.83</v>
      </c>
      <c r="R21" s="347" t="s">
        <v>34</v>
      </c>
      <c r="S21" s="258" t="s">
        <v>36</v>
      </c>
      <c r="T21" s="20">
        <v>4.5</v>
      </c>
      <c r="U21" s="39">
        <v>4.38</v>
      </c>
    </row>
    <row r="22" spans="1:21" s="3" customFormat="1" ht="15" customHeight="1" x14ac:dyDescent="0.25">
      <c r="A22" s="23">
        <v>17</v>
      </c>
      <c r="B22" s="623" t="s">
        <v>26</v>
      </c>
      <c r="C22" s="617" t="s">
        <v>29</v>
      </c>
      <c r="D22" s="220">
        <v>4.5</v>
      </c>
      <c r="E22" s="628">
        <v>4.0999999999999996</v>
      </c>
      <c r="F22" s="592" t="s">
        <v>26</v>
      </c>
      <c r="G22" s="129" t="s">
        <v>111</v>
      </c>
      <c r="H22" s="220">
        <v>4.5449999999999999</v>
      </c>
      <c r="I22" s="227">
        <v>4.13</v>
      </c>
      <c r="J22" s="286" t="s">
        <v>34</v>
      </c>
      <c r="K22" s="258" t="s">
        <v>94</v>
      </c>
      <c r="L22" s="30">
        <v>4.41</v>
      </c>
      <c r="M22" s="59">
        <v>4.03</v>
      </c>
      <c r="N22" s="355" t="s">
        <v>26</v>
      </c>
      <c r="O22" s="358" t="s">
        <v>111</v>
      </c>
      <c r="P22" s="43">
        <v>4.33</v>
      </c>
      <c r="Q22" s="246">
        <v>3.83</v>
      </c>
      <c r="R22" s="347" t="s">
        <v>2</v>
      </c>
      <c r="S22" s="293" t="s">
        <v>9</v>
      </c>
      <c r="T22" s="20">
        <v>4.5</v>
      </c>
      <c r="U22" s="39">
        <v>4.38</v>
      </c>
    </row>
    <row r="23" spans="1:21" s="3" customFormat="1" ht="15" customHeight="1" x14ac:dyDescent="0.25">
      <c r="A23" s="23">
        <v>18</v>
      </c>
      <c r="B23" s="623" t="s">
        <v>55</v>
      </c>
      <c r="C23" s="617" t="s">
        <v>59</v>
      </c>
      <c r="D23" s="220">
        <v>4.5</v>
      </c>
      <c r="E23" s="628">
        <v>4.0999999999999996</v>
      </c>
      <c r="F23" s="596" t="s">
        <v>66</v>
      </c>
      <c r="G23" s="137" t="s">
        <v>86</v>
      </c>
      <c r="H23" s="220">
        <v>4.5</v>
      </c>
      <c r="I23" s="227">
        <v>4.13</v>
      </c>
      <c r="J23" s="267" t="s">
        <v>34</v>
      </c>
      <c r="K23" s="275" t="s">
        <v>157</v>
      </c>
      <c r="L23" s="30">
        <v>4.4000000000000004</v>
      </c>
      <c r="M23" s="59">
        <v>4.03</v>
      </c>
      <c r="N23" s="362" t="s">
        <v>66</v>
      </c>
      <c r="O23" s="357" t="s">
        <v>83</v>
      </c>
      <c r="P23" s="47">
        <v>4.33</v>
      </c>
      <c r="Q23" s="246">
        <v>3.83</v>
      </c>
      <c r="R23" s="347" t="s">
        <v>2</v>
      </c>
      <c r="S23" s="293" t="s">
        <v>154</v>
      </c>
      <c r="T23" s="20">
        <v>4.5</v>
      </c>
      <c r="U23" s="39">
        <v>4.38</v>
      </c>
    </row>
    <row r="24" spans="1:21" s="3" customFormat="1" ht="15" customHeight="1" x14ac:dyDescent="0.25">
      <c r="A24" s="23">
        <v>19</v>
      </c>
      <c r="B24" s="623" t="s">
        <v>55</v>
      </c>
      <c r="C24" s="617" t="s">
        <v>67</v>
      </c>
      <c r="D24" s="594">
        <v>4.45</v>
      </c>
      <c r="E24" s="628">
        <v>4.0999999999999996</v>
      </c>
      <c r="F24" s="592" t="s">
        <v>2</v>
      </c>
      <c r="G24" s="129" t="s">
        <v>152</v>
      </c>
      <c r="H24" s="220">
        <v>4.5</v>
      </c>
      <c r="I24" s="227">
        <v>4.13</v>
      </c>
      <c r="J24" s="267" t="s">
        <v>43</v>
      </c>
      <c r="K24" s="258" t="s">
        <v>81</v>
      </c>
      <c r="L24" s="30">
        <v>4.38</v>
      </c>
      <c r="M24" s="59">
        <v>4.03</v>
      </c>
      <c r="N24" s="355" t="s">
        <v>2</v>
      </c>
      <c r="O24" s="358" t="s">
        <v>3</v>
      </c>
      <c r="P24" s="43">
        <v>4.33</v>
      </c>
      <c r="Q24" s="246">
        <v>3.83</v>
      </c>
      <c r="R24" s="347" t="s">
        <v>34</v>
      </c>
      <c r="S24" s="258" t="s">
        <v>40</v>
      </c>
      <c r="T24" s="20">
        <v>4.3</v>
      </c>
      <c r="U24" s="39">
        <v>4.38</v>
      </c>
    </row>
    <row r="25" spans="1:21" s="3" customFormat="1" ht="15" customHeight="1" thickBot="1" x14ac:dyDescent="0.3">
      <c r="A25" s="25">
        <v>20</v>
      </c>
      <c r="B25" s="625" t="s">
        <v>66</v>
      </c>
      <c r="C25" s="619" t="s">
        <v>88</v>
      </c>
      <c r="D25" s="594">
        <v>4.43</v>
      </c>
      <c r="E25" s="630">
        <v>4.0999999999999996</v>
      </c>
      <c r="F25" s="597" t="s">
        <v>55</v>
      </c>
      <c r="G25" s="195" t="s">
        <v>60</v>
      </c>
      <c r="H25" s="221">
        <v>4.5</v>
      </c>
      <c r="I25" s="598">
        <v>4.13</v>
      </c>
      <c r="J25" s="269" t="s">
        <v>2</v>
      </c>
      <c r="K25" s="296" t="s">
        <v>152</v>
      </c>
      <c r="L25" s="31">
        <v>4.33</v>
      </c>
      <c r="M25" s="60">
        <v>4.03</v>
      </c>
      <c r="N25" s="363" t="s">
        <v>66</v>
      </c>
      <c r="O25" s="278" t="s">
        <v>158</v>
      </c>
      <c r="P25" s="243">
        <v>4.3</v>
      </c>
      <c r="Q25" s="248">
        <v>3.83</v>
      </c>
      <c r="R25" s="351" t="s">
        <v>66</v>
      </c>
      <c r="S25" s="278" t="s">
        <v>83</v>
      </c>
      <c r="T25" s="395">
        <v>4.3</v>
      </c>
      <c r="U25" s="45">
        <v>4.38</v>
      </c>
    </row>
    <row r="26" spans="1:21" s="3" customFormat="1" ht="15" customHeight="1" x14ac:dyDescent="0.25">
      <c r="A26" s="26">
        <v>21</v>
      </c>
      <c r="B26" s="626" t="s">
        <v>55</v>
      </c>
      <c r="C26" s="620" t="s">
        <v>60</v>
      </c>
      <c r="D26" s="218">
        <v>4.43</v>
      </c>
      <c r="E26" s="631">
        <v>4.0999999999999996</v>
      </c>
      <c r="F26" s="599" t="s">
        <v>34</v>
      </c>
      <c r="G26" s="238" t="s">
        <v>147</v>
      </c>
      <c r="H26" s="225">
        <v>4.5</v>
      </c>
      <c r="I26" s="226">
        <v>4.13</v>
      </c>
      <c r="J26" s="314" t="s">
        <v>66</v>
      </c>
      <c r="K26" s="282" t="s">
        <v>87</v>
      </c>
      <c r="L26" s="30">
        <v>4.33</v>
      </c>
      <c r="M26" s="71">
        <v>4.03</v>
      </c>
      <c r="N26" s="364" t="s">
        <v>2</v>
      </c>
      <c r="O26" s="292" t="s">
        <v>20</v>
      </c>
      <c r="P26" s="43">
        <v>4.28</v>
      </c>
      <c r="Q26" s="249">
        <v>3.83</v>
      </c>
      <c r="R26" s="352" t="s">
        <v>55</v>
      </c>
      <c r="S26" s="282" t="s">
        <v>63</v>
      </c>
      <c r="T26" s="396">
        <v>4.3</v>
      </c>
      <c r="U26" s="61">
        <v>4.38</v>
      </c>
    </row>
    <row r="27" spans="1:21" s="3" customFormat="1" ht="15" customHeight="1" x14ac:dyDescent="0.25">
      <c r="A27" s="23">
        <v>22</v>
      </c>
      <c r="B27" s="624" t="s">
        <v>43</v>
      </c>
      <c r="C27" s="618" t="s">
        <v>80</v>
      </c>
      <c r="D27" s="220">
        <v>4.43</v>
      </c>
      <c r="E27" s="629">
        <v>4.0999999999999996</v>
      </c>
      <c r="F27" s="593" t="s">
        <v>34</v>
      </c>
      <c r="G27" s="541" t="s">
        <v>93</v>
      </c>
      <c r="H27" s="219">
        <v>4.4800000000000004</v>
      </c>
      <c r="I27" s="227">
        <v>4.13</v>
      </c>
      <c r="J27" s="267" t="s">
        <v>43</v>
      </c>
      <c r="K27" s="258" t="s">
        <v>44</v>
      </c>
      <c r="L27" s="30">
        <v>4.33</v>
      </c>
      <c r="M27" s="59">
        <v>4.03</v>
      </c>
      <c r="N27" s="355" t="s">
        <v>2</v>
      </c>
      <c r="O27" s="358" t="s">
        <v>5</v>
      </c>
      <c r="P27" s="43">
        <v>4.25</v>
      </c>
      <c r="Q27" s="246">
        <v>3.83</v>
      </c>
      <c r="R27" s="347" t="s">
        <v>43</v>
      </c>
      <c r="S27" s="258" t="s">
        <v>80</v>
      </c>
      <c r="T27" s="20">
        <v>4.2</v>
      </c>
      <c r="U27" s="39">
        <v>4.38</v>
      </c>
    </row>
    <row r="28" spans="1:21" s="3" customFormat="1" ht="15" customHeight="1" x14ac:dyDescent="0.25">
      <c r="A28" s="23">
        <v>23</v>
      </c>
      <c r="B28" s="623" t="s">
        <v>55</v>
      </c>
      <c r="C28" s="617" t="s">
        <v>64</v>
      </c>
      <c r="D28" s="594">
        <v>4.42</v>
      </c>
      <c r="E28" s="628">
        <v>4.0999999999999996</v>
      </c>
      <c r="F28" s="596" t="s">
        <v>66</v>
      </c>
      <c r="G28" s="137" t="s">
        <v>85</v>
      </c>
      <c r="H28" s="220">
        <v>4.444</v>
      </c>
      <c r="I28" s="227">
        <v>4.13</v>
      </c>
      <c r="J28" s="257" t="s">
        <v>66</v>
      </c>
      <c r="K28" s="258" t="s">
        <v>85</v>
      </c>
      <c r="L28" s="30">
        <v>4.33</v>
      </c>
      <c r="M28" s="59">
        <v>4.03</v>
      </c>
      <c r="N28" s="355" t="s">
        <v>43</v>
      </c>
      <c r="O28" s="357" t="s">
        <v>79</v>
      </c>
      <c r="P28" s="43">
        <v>4.22</v>
      </c>
      <c r="Q28" s="246">
        <v>3.83</v>
      </c>
      <c r="R28" s="353" t="s">
        <v>34</v>
      </c>
      <c r="S28" s="258" t="s">
        <v>94</v>
      </c>
      <c r="T28" s="20">
        <v>4.0999999999999996</v>
      </c>
      <c r="U28" s="39">
        <v>4.38</v>
      </c>
    </row>
    <row r="29" spans="1:21" s="3" customFormat="1" ht="15" customHeight="1" x14ac:dyDescent="0.25">
      <c r="A29" s="23">
        <v>24</v>
      </c>
      <c r="B29" s="623" t="s">
        <v>26</v>
      </c>
      <c r="C29" s="617" t="s">
        <v>111</v>
      </c>
      <c r="D29" s="220">
        <v>4.41</v>
      </c>
      <c r="E29" s="628">
        <v>4.0999999999999996</v>
      </c>
      <c r="F29" s="592" t="s">
        <v>26</v>
      </c>
      <c r="G29" s="129" t="s">
        <v>96</v>
      </c>
      <c r="H29" s="220">
        <v>4.4290000000000003</v>
      </c>
      <c r="I29" s="227">
        <v>4.13</v>
      </c>
      <c r="J29" s="267" t="s">
        <v>55</v>
      </c>
      <c r="K29" s="262" t="s">
        <v>56</v>
      </c>
      <c r="L29" s="30">
        <v>4.33</v>
      </c>
      <c r="M29" s="59">
        <v>4.03</v>
      </c>
      <c r="N29" s="362" t="s">
        <v>66</v>
      </c>
      <c r="O29" s="357" t="s">
        <v>85</v>
      </c>
      <c r="P29" s="47">
        <v>4.17</v>
      </c>
      <c r="Q29" s="246">
        <v>3.83</v>
      </c>
      <c r="R29" s="347" t="s">
        <v>34</v>
      </c>
      <c r="S29" s="258" t="s">
        <v>149</v>
      </c>
      <c r="T29" s="20">
        <v>4</v>
      </c>
      <c r="U29" s="39">
        <v>4.38</v>
      </c>
    </row>
    <row r="30" spans="1:21" s="3" customFormat="1" ht="15" customHeight="1" x14ac:dyDescent="0.25">
      <c r="A30" s="23">
        <v>25</v>
      </c>
      <c r="B30" s="623" t="s">
        <v>0</v>
      </c>
      <c r="C30" s="617" t="s">
        <v>102</v>
      </c>
      <c r="D30" s="220">
        <v>4.41</v>
      </c>
      <c r="E30" s="628">
        <v>4.0999999999999996</v>
      </c>
      <c r="F30" s="592" t="s">
        <v>2</v>
      </c>
      <c r="G30" s="129" t="s">
        <v>7</v>
      </c>
      <c r="H30" s="220">
        <v>4.4000000000000004</v>
      </c>
      <c r="I30" s="227">
        <v>4.13</v>
      </c>
      <c r="J30" s="267" t="s">
        <v>43</v>
      </c>
      <c r="K30" s="258" t="s">
        <v>46</v>
      </c>
      <c r="L30" s="30">
        <v>4.33</v>
      </c>
      <c r="M30" s="59">
        <v>4.03</v>
      </c>
      <c r="N30" s="355" t="s">
        <v>2</v>
      </c>
      <c r="O30" s="358" t="s">
        <v>4</v>
      </c>
      <c r="P30" s="43">
        <v>4.1500000000000004</v>
      </c>
      <c r="Q30" s="246">
        <v>3.83</v>
      </c>
      <c r="R30" s="347" t="s">
        <v>26</v>
      </c>
      <c r="S30" s="293" t="s">
        <v>29</v>
      </c>
      <c r="T30" s="20">
        <v>4</v>
      </c>
      <c r="U30" s="39">
        <v>4.38</v>
      </c>
    </row>
    <row r="31" spans="1:21" s="3" customFormat="1" ht="15" customHeight="1" x14ac:dyDescent="0.25">
      <c r="A31" s="23">
        <v>26</v>
      </c>
      <c r="B31" s="623" t="s">
        <v>2</v>
      </c>
      <c r="C31" s="617" t="s">
        <v>20</v>
      </c>
      <c r="D31" s="220">
        <v>4.4000000000000004</v>
      </c>
      <c r="E31" s="628">
        <v>4.0999999999999996</v>
      </c>
      <c r="F31" s="592" t="s">
        <v>26</v>
      </c>
      <c r="G31" s="129" t="s">
        <v>99</v>
      </c>
      <c r="H31" s="220">
        <v>4.3849999999999998</v>
      </c>
      <c r="I31" s="227">
        <v>4.13</v>
      </c>
      <c r="J31" s="267" t="s">
        <v>43</v>
      </c>
      <c r="K31" s="258" t="s">
        <v>89</v>
      </c>
      <c r="L31" s="30">
        <v>4.32</v>
      </c>
      <c r="M31" s="59">
        <v>4.03</v>
      </c>
      <c r="N31" s="355" t="s">
        <v>26</v>
      </c>
      <c r="O31" s="358" t="s">
        <v>29</v>
      </c>
      <c r="P31" s="43">
        <v>4.1399999999999997</v>
      </c>
      <c r="Q31" s="246">
        <v>3.83</v>
      </c>
      <c r="R31" s="347" t="s">
        <v>2</v>
      </c>
      <c r="S31" s="293" t="s">
        <v>16</v>
      </c>
      <c r="T31" s="20">
        <v>4</v>
      </c>
      <c r="U31" s="39">
        <v>4.38</v>
      </c>
    </row>
    <row r="32" spans="1:21" s="3" customFormat="1" ht="15" customHeight="1" x14ac:dyDescent="0.25">
      <c r="A32" s="23">
        <v>27</v>
      </c>
      <c r="B32" s="623" t="s">
        <v>2</v>
      </c>
      <c r="C32" s="617" t="s">
        <v>21</v>
      </c>
      <c r="D32" s="220">
        <v>4.4000000000000004</v>
      </c>
      <c r="E32" s="628">
        <v>4.0999999999999996</v>
      </c>
      <c r="F32" s="592" t="s">
        <v>43</v>
      </c>
      <c r="G32" s="137" t="s">
        <v>80</v>
      </c>
      <c r="H32" s="220">
        <v>4.375</v>
      </c>
      <c r="I32" s="227">
        <v>4.13</v>
      </c>
      <c r="J32" s="257" t="s">
        <v>66</v>
      </c>
      <c r="K32" s="258" t="s">
        <v>86</v>
      </c>
      <c r="L32" s="30">
        <v>4.3</v>
      </c>
      <c r="M32" s="59">
        <v>4.03</v>
      </c>
      <c r="N32" s="355" t="s">
        <v>34</v>
      </c>
      <c r="O32" s="357" t="s">
        <v>107</v>
      </c>
      <c r="P32" s="43">
        <v>4.13</v>
      </c>
      <c r="Q32" s="246">
        <v>3.83</v>
      </c>
      <c r="R32" s="347" t="s">
        <v>26</v>
      </c>
      <c r="S32" s="293" t="s">
        <v>108</v>
      </c>
      <c r="T32" s="20">
        <v>4</v>
      </c>
      <c r="U32" s="39">
        <v>4.38</v>
      </c>
    </row>
    <row r="33" spans="1:21" s="3" customFormat="1" ht="15" customHeight="1" x14ac:dyDescent="0.25">
      <c r="A33" s="23">
        <v>28</v>
      </c>
      <c r="B33" s="623" t="s">
        <v>55</v>
      </c>
      <c r="C33" s="617" t="s">
        <v>65</v>
      </c>
      <c r="D33" s="220">
        <v>4.3899999999999997</v>
      </c>
      <c r="E33" s="628">
        <v>4.0999999999999996</v>
      </c>
      <c r="F33" s="592" t="s">
        <v>2</v>
      </c>
      <c r="G33" s="129" t="s">
        <v>16</v>
      </c>
      <c r="H33" s="220">
        <v>4.37</v>
      </c>
      <c r="I33" s="227">
        <v>4.13</v>
      </c>
      <c r="J33" s="267" t="s">
        <v>2</v>
      </c>
      <c r="K33" s="293" t="s">
        <v>9</v>
      </c>
      <c r="L33" s="30">
        <v>4.29</v>
      </c>
      <c r="M33" s="59">
        <v>4.03</v>
      </c>
      <c r="N33" s="355" t="s">
        <v>34</v>
      </c>
      <c r="O33" s="357" t="s">
        <v>36</v>
      </c>
      <c r="P33" s="40">
        <v>4.13</v>
      </c>
      <c r="Q33" s="246">
        <v>3.83</v>
      </c>
      <c r="R33" s="347" t="s">
        <v>2</v>
      </c>
      <c r="S33" s="293" t="s">
        <v>18</v>
      </c>
      <c r="T33" s="20">
        <v>4</v>
      </c>
      <c r="U33" s="39">
        <v>4.38</v>
      </c>
    </row>
    <row r="34" spans="1:21" s="3" customFormat="1" ht="15" customHeight="1" x14ac:dyDescent="0.25">
      <c r="A34" s="23">
        <v>29</v>
      </c>
      <c r="B34" s="623" t="s">
        <v>26</v>
      </c>
      <c r="C34" s="617" t="s">
        <v>30</v>
      </c>
      <c r="D34" s="220">
        <v>4.3600000000000003</v>
      </c>
      <c r="E34" s="628">
        <v>4.0999999999999996</v>
      </c>
      <c r="F34" s="592" t="s">
        <v>2</v>
      </c>
      <c r="G34" s="129" t="s">
        <v>153</v>
      </c>
      <c r="H34" s="220">
        <v>4.3630000000000004</v>
      </c>
      <c r="I34" s="227">
        <v>4.13</v>
      </c>
      <c r="J34" s="267" t="s">
        <v>34</v>
      </c>
      <c r="K34" s="258" t="s">
        <v>149</v>
      </c>
      <c r="L34" s="30">
        <v>4.25</v>
      </c>
      <c r="M34" s="59">
        <v>4.03</v>
      </c>
      <c r="N34" s="355" t="s">
        <v>55</v>
      </c>
      <c r="O34" s="356" t="s">
        <v>67</v>
      </c>
      <c r="P34" s="32">
        <v>4.08</v>
      </c>
      <c r="Q34" s="246">
        <v>3.83</v>
      </c>
      <c r="R34" s="347" t="s">
        <v>0</v>
      </c>
      <c r="S34" s="258" t="s">
        <v>103</v>
      </c>
      <c r="T34" s="20">
        <v>4</v>
      </c>
      <c r="U34" s="39">
        <v>4.38</v>
      </c>
    </row>
    <row r="35" spans="1:21" s="3" customFormat="1" ht="15" customHeight="1" thickBot="1" x14ac:dyDescent="0.3">
      <c r="A35" s="540">
        <v>30</v>
      </c>
      <c r="B35" s="624" t="s">
        <v>2</v>
      </c>
      <c r="C35" s="618" t="s">
        <v>24</v>
      </c>
      <c r="D35" s="223">
        <v>4.3600000000000003</v>
      </c>
      <c r="E35" s="629">
        <v>4.0999999999999996</v>
      </c>
      <c r="F35" s="593" t="s">
        <v>55</v>
      </c>
      <c r="G35" s="600" t="s">
        <v>67</v>
      </c>
      <c r="H35" s="594">
        <v>4.3330000000000002</v>
      </c>
      <c r="I35" s="228">
        <v>4.13</v>
      </c>
      <c r="J35" s="264" t="s">
        <v>26</v>
      </c>
      <c r="K35" s="342" t="s">
        <v>30</v>
      </c>
      <c r="L35" s="33">
        <v>4.25</v>
      </c>
      <c r="M35" s="339">
        <v>4.03</v>
      </c>
      <c r="N35" s="365" t="s">
        <v>66</v>
      </c>
      <c r="O35" s="361" t="s">
        <v>82</v>
      </c>
      <c r="P35" s="65">
        <v>4.0599999999999996</v>
      </c>
      <c r="Q35" s="247">
        <v>3.83</v>
      </c>
      <c r="R35" s="349" t="s">
        <v>55</v>
      </c>
      <c r="S35" s="338" t="s">
        <v>62</v>
      </c>
      <c r="T35" s="393">
        <v>3.8</v>
      </c>
      <c r="U35" s="45">
        <v>4.38</v>
      </c>
    </row>
    <row r="36" spans="1:21" s="3" customFormat="1" ht="15" customHeight="1" x14ac:dyDescent="0.25">
      <c r="A36" s="22">
        <v>31</v>
      </c>
      <c r="B36" s="622" t="s">
        <v>2</v>
      </c>
      <c r="C36" s="616" t="s">
        <v>152</v>
      </c>
      <c r="D36" s="224">
        <v>4.33</v>
      </c>
      <c r="E36" s="615">
        <v>4.0999999999999996</v>
      </c>
      <c r="F36" s="591" t="s">
        <v>26</v>
      </c>
      <c r="G36" s="159" t="s">
        <v>32</v>
      </c>
      <c r="H36" s="218">
        <v>4.3330000000000002</v>
      </c>
      <c r="I36" s="229">
        <v>4.13</v>
      </c>
      <c r="J36" s="265" t="s">
        <v>34</v>
      </c>
      <c r="K36" s="254" t="s">
        <v>93</v>
      </c>
      <c r="L36" s="67">
        <v>4.21</v>
      </c>
      <c r="M36" s="68">
        <v>4.03</v>
      </c>
      <c r="N36" s="354" t="s">
        <v>43</v>
      </c>
      <c r="O36" s="297" t="s">
        <v>156</v>
      </c>
      <c r="P36" s="74">
        <v>4.0599999999999996</v>
      </c>
      <c r="Q36" s="245">
        <v>3.83</v>
      </c>
      <c r="R36" s="354" t="s">
        <v>26</v>
      </c>
      <c r="S36" s="294" t="s">
        <v>32</v>
      </c>
      <c r="T36" s="392">
        <v>3.8</v>
      </c>
      <c r="U36" s="37">
        <v>4.38</v>
      </c>
    </row>
    <row r="37" spans="1:21" s="3" customFormat="1" ht="15" customHeight="1" x14ac:dyDescent="0.25">
      <c r="A37" s="23">
        <v>32</v>
      </c>
      <c r="B37" s="623" t="s">
        <v>66</v>
      </c>
      <c r="C37" s="617" t="s">
        <v>83</v>
      </c>
      <c r="D37" s="220">
        <v>4.33</v>
      </c>
      <c r="E37" s="628">
        <v>4.0999999999999996</v>
      </c>
      <c r="F37" s="596" t="s">
        <v>66</v>
      </c>
      <c r="G37" s="137" t="s">
        <v>82</v>
      </c>
      <c r="H37" s="220">
        <v>4.32</v>
      </c>
      <c r="I37" s="227">
        <v>4.13</v>
      </c>
      <c r="J37" s="267" t="s">
        <v>2</v>
      </c>
      <c r="K37" s="293" t="s">
        <v>153</v>
      </c>
      <c r="L37" s="30">
        <v>4.21</v>
      </c>
      <c r="M37" s="59">
        <v>4.03</v>
      </c>
      <c r="N37" s="355" t="s">
        <v>43</v>
      </c>
      <c r="O37" s="357" t="s">
        <v>89</v>
      </c>
      <c r="P37" s="47">
        <v>4.04</v>
      </c>
      <c r="Q37" s="246">
        <v>3.83</v>
      </c>
      <c r="R37" s="355" t="s">
        <v>43</v>
      </c>
      <c r="S37" s="357" t="s">
        <v>77</v>
      </c>
      <c r="T37" s="396">
        <v>3.5</v>
      </c>
      <c r="U37" s="39">
        <v>4.38</v>
      </c>
    </row>
    <row r="38" spans="1:21" s="3" customFormat="1" ht="15" customHeight="1" x14ac:dyDescent="0.25">
      <c r="A38" s="23">
        <v>33</v>
      </c>
      <c r="B38" s="623" t="s">
        <v>2</v>
      </c>
      <c r="C38" s="617" t="s">
        <v>17</v>
      </c>
      <c r="D38" s="220">
        <v>4.33</v>
      </c>
      <c r="E38" s="628">
        <v>4.0999999999999996</v>
      </c>
      <c r="F38" s="592" t="s">
        <v>2</v>
      </c>
      <c r="G38" s="129" t="s">
        <v>17</v>
      </c>
      <c r="H38" s="220">
        <v>4.3</v>
      </c>
      <c r="I38" s="227">
        <v>4.13</v>
      </c>
      <c r="J38" s="267" t="s">
        <v>26</v>
      </c>
      <c r="K38" s="293" t="s">
        <v>111</v>
      </c>
      <c r="L38" s="30">
        <v>4.21</v>
      </c>
      <c r="M38" s="59">
        <v>4.03</v>
      </c>
      <c r="N38" s="355" t="s">
        <v>2</v>
      </c>
      <c r="O38" s="358" t="s">
        <v>9</v>
      </c>
      <c r="P38" s="40">
        <v>4</v>
      </c>
      <c r="Q38" s="246">
        <v>3.83</v>
      </c>
      <c r="R38" s="355" t="s">
        <v>2</v>
      </c>
      <c r="S38" s="358" t="s">
        <v>15</v>
      </c>
      <c r="T38" s="20">
        <v>3</v>
      </c>
      <c r="U38" s="39">
        <v>4.38</v>
      </c>
    </row>
    <row r="39" spans="1:21" s="3" customFormat="1" ht="15" customHeight="1" x14ac:dyDescent="0.25">
      <c r="A39" s="23">
        <v>34</v>
      </c>
      <c r="B39" s="623" t="s">
        <v>43</v>
      </c>
      <c r="C39" s="617" t="s">
        <v>45</v>
      </c>
      <c r="D39" s="220">
        <v>4.33</v>
      </c>
      <c r="E39" s="628">
        <v>4.0999999999999996</v>
      </c>
      <c r="F39" s="592" t="s">
        <v>43</v>
      </c>
      <c r="G39" s="125" t="s">
        <v>146</v>
      </c>
      <c r="H39" s="220">
        <v>4.2629999999999999</v>
      </c>
      <c r="I39" s="227">
        <v>4.13</v>
      </c>
      <c r="J39" s="267" t="s">
        <v>34</v>
      </c>
      <c r="K39" s="258" t="s">
        <v>107</v>
      </c>
      <c r="L39" s="30">
        <v>4.1900000000000004</v>
      </c>
      <c r="M39" s="59">
        <v>4.03</v>
      </c>
      <c r="N39" s="355" t="s">
        <v>26</v>
      </c>
      <c r="O39" s="358" t="s">
        <v>31</v>
      </c>
      <c r="P39" s="40">
        <v>4</v>
      </c>
      <c r="Q39" s="246">
        <v>3.83</v>
      </c>
      <c r="R39" s="362"/>
      <c r="S39" s="233"/>
      <c r="T39" s="20"/>
      <c r="U39" s="39"/>
    </row>
    <row r="40" spans="1:21" s="3" customFormat="1" ht="15" customHeight="1" x14ac:dyDescent="0.25">
      <c r="A40" s="23">
        <v>35</v>
      </c>
      <c r="B40" s="623" t="s">
        <v>2</v>
      </c>
      <c r="C40" s="617" t="s">
        <v>161</v>
      </c>
      <c r="D40" s="220">
        <v>4.33</v>
      </c>
      <c r="E40" s="628">
        <v>4.0999999999999996</v>
      </c>
      <c r="F40" s="592" t="s">
        <v>34</v>
      </c>
      <c r="G40" s="137" t="s">
        <v>40</v>
      </c>
      <c r="H40" s="219">
        <v>4.25</v>
      </c>
      <c r="I40" s="227">
        <v>4.13</v>
      </c>
      <c r="J40" s="267" t="s">
        <v>26</v>
      </c>
      <c r="K40" s="293" t="s">
        <v>97</v>
      </c>
      <c r="L40" s="30">
        <v>4.17</v>
      </c>
      <c r="M40" s="59">
        <v>4.03</v>
      </c>
      <c r="N40" s="355" t="s">
        <v>43</v>
      </c>
      <c r="O40" s="357" t="s">
        <v>42</v>
      </c>
      <c r="P40" s="40">
        <v>4</v>
      </c>
      <c r="Q40" s="246">
        <v>3.83</v>
      </c>
      <c r="R40" s="362"/>
      <c r="S40" s="233"/>
      <c r="T40" s="20"/>
      <c r="U40" s="39"/>
    </row>
    <row r="41" spans="1:21" s="3" customFormat="1" ht="15" customHeight="1" x14ac:dyDescent="0.25">
      <c r="A41" s="23">
        <v>36</v>
      </c>
      <c r="B41" s="623" t="s">
        <v>34</v>
      </c>
      <c r="C41" s="617" t="s">
        <v>93</v>
      </c>
      <c r="D41" s="219">
        <v>4.29</v>
      </c>
      <c r="E41" s="628">
        <v>4.0999999999999996</v>
      </c>
      <c r="F41" s="592" t="s">
        <v>0</v>
      </c>
      <c r="G41" s="137" t="s">
        <v>102</v>
      </c>
      <c r="H41" s="220">
        <v>4.25</v>
      </c>
      <c r="I41" s="227">
        <v>4.13</v>
      </c>
      <c r="J41" s="267" t="s">
        <v>26</v>
      </c>
      <c r="K41" s="293" t="s">
        <v>95</v>
      </c>
      <c r="L41" s="30">
        <v>4.17</v>
      </c>
      <c r="M41" s="59">
        <v>4.03</v>
      </c>
      <c r="N41" s="355" t="s">
        <v>43</v>
      </c>
      <c r="O41" s="357" t="s">
        <v>47</v>
      </c>
      <c r="P41" s="40">
        <v>4</v>
      </c>
      <c r="Q41" s="246">
        <v>3.83</v>
      </c>
      <c r="R41" s="362"/>
      <c r="S41" s="233"/>
      <c r="T41" s="20"/>
      <c r="U41" s="39"/>
    </row>
    <row r="42" spans="1:21" s="3" customFormat="1" ht="15" customHeight="1" x14ac:dyDescent="0.25">
      <c r="A42" s="23">
        <v>37</v>
      </c>
      <c r="B42" s="623" t="s">
        <v>66</v>
      </c>
      <c r="C42" s="617" t="s">
        <v>84</v>
      </c>
      <c r="D42" s="220">
        <v>4.29</v>
      </c>
      <c r="E42" s="628">
        <v>4.0999999999999996</v>
      </c>
      <c r="F42" s="592" t="s">
        <v>34</v>
      </c>
      <c r="G42" s="137" t="s">
        <v>92</v>
      </c>
      <c r="H42" s="219">
        <v>4.25</v>
      </c>
      <c r="I42" s="227">
        <v>4.13</v>
      </c>
      <c r="J42" s="267" t="s">
        <v>2</v>
      </c>
      <c r="K42" s="293" t="s">
        <v>3</v>
      </c>
      <c r="L42" s="30">
        <v>4.17</v>
      </c>
      <c r="M42" s="59">
        <v>4.03</v>
      </c>
      <c r="N42" s="355" t="s">
        <v>2</v>
      </c>
      <c r="O42" s="358" t="s">
        <v>6</v>
      </c>
      <c r="P42" s="40">
        <v>4</v>
      </c>
      <c r="Q42" s="246">
        <v>3.83</v>
      </c>
      <c r="R42" s="355"/>
      <c r="S42" s="233"/>
      <c r="T42" s="20"/>
      <c r="U42" s="39"/>
    </row>
    <row r="43" spans="1:21" s="3" customFormat="1" ht="15" customHeight="1" x14ac:dyDescent="0.25">
      <c r="A43" s="23">
        <v>38</v>
      </c>
      <c r="B43" s="626" t="s">
        <v>43</v>
      </c>
      <c r="C43" s="620" t="s">
        <v>81</v>
      </c>
      <c r="D43" s="220">
        <v>4.29</v>
      </c>
      <c r="E43" s="631">
        <v>4.0999999999999996</v>
      </c>
      <c r="F43" s="601" t="s">
        <v>66</v>
      </c>
      <c r="G43" s="147" t="s">
        <v>87</v>
      </c>
      <c r="H43" s="224">
        <v>4.2220000000000004</v>
      </c>
      <c r="I43" s="227">
        <v>4.13</v>
      </c>
      <c r="J43" s="267" t="s">
        <v>26</v>
      </c>
      <c r="K43" s="293" t="s">
        <v>27</v>
      </c>
      <c r="L43" s="30">
        <v>4.1399999999999997</v>
      </c>
      <c r="M43" s="59">
        <v>4.03</v>
      </c>
      <c r="N43" s="355" t="s">
        <v>43</v>
      </c>
      <c r="O43" s="357" t="s">
        <v>77</v>
      </c>
      <c r="P43" s="40">
        <v>4</v>
      </c>
      <c r="Q43" s="246">
        <v>3.83</v>
      </c>
      <c r="R43" s="355"/>
      <c r="S43" s="308"/>
      <c r="T43" s="20"/>
      <c r="U43" s="39"/>
    </row>
    <row r="44" spans="1:21" s="3" customFormat="1" ht="15" customHeight="1" x14ac:dyDescent="0.25">
      <c r="A44" s="23">
        <v>39</v>
      </c>
      <c r="B44" s="623" t="s">
        <v>26</v>
      </c>
      <c r="C44" s="617" t="s">
        <v>98</v>
      </c>
      <c r="D44" s="224">
        <v>4.25</v>
      </c>
      <c r="E44" s="628">
        <v>4.0999999999999996</v>
      </c>
      <c r="F44" s="592" t="s">
        <v>26</v>
      </c>
      <c r="G44" s="129" t="s">
        <v>100</v>
      </c>
      <c r="H44" s="220">
        <v>4.2220000000000004</v>
      </c>
      <c r="I44" s="227">
        <v>4.13</v>
      </c>
      <c r="J44" s="267" t="s">
        <v>2</v>
      </c>
      <c r="K44" s="293" t="s">
        <v>16</v>
      </c>
      <c r="L44" s="30">
        <v>4.1100000000000003</v>
      </c>
      <c r="M44" s="59">
        <v>4.03</v>
      </c>
      <c r="N44" s="355" t="s">
        <v>43</v>
      </c>
      <c r="O44" s="357" t="s">
        <v>48</v>
      </c>
      <c r="P44" s="32">
        <v>4</v>
      </c>
      <c r="Q44" s="246">
        <v>3.83</v>
      </c>
      <c r="R44" s="355"/>
      <c r="S44" s="307"/>
      <c r="T44" s="20"/>
      <c r="U44" s="39"/>
    </row>
    <row r="45" spans="1:21" s="3" customFormat="1" ht="15" customHeight="1" thickBot="1" x14ac:dyDescent="0.3">
      <c r="A45" s="25">
        <v>40</v>
      </c>
      <c r="B45" s="627" t="s">
        <v>0</v>
      </c>
      <c r="C45" s="621" t="s">
        <v>143</v>
      </c>
      <c r="D45" s="223">
        <v>4.2300000000000004</v>
      </c>
      <c r="E45" s="632">
        <v>4.0999999999999996</v>
      </c>
      <c r="F45" s="602" t="s">
        <v>55</v>
      </c>
      <c r="G45" s="154" t="s">
        <v>63</v>
      </c>
      <c r="H45" s="223">
        <v>4.2</v>
      </c>
      <c r="I45" s="598">
        <v>4.13</v>
      </c>
      <c r="J45" s="306" t="s">
        <v>66</v>
      </c>
      <c r="K45" s="278" t="s">
        <v>158</v>
      </c>
      <c r="L45" s="88">
        <v>4.1100000000000003</v>
      </c>
      <c r="M45" s="60">
        <v>4.03</v>
      </c>
      <c r="N45" s="366" t="s">
        <v>43</v>
      </c>
      <c r="O45" s="278" t="s">
        <v>78</v>
      </c>
      <c r="P45" s="44">
        <v>4</v>
      </c>
      <c r="Q45" s="248">
        <v>3.83</v>
      </c>
      <c r="R45" s="366"/>
      <c r="S45" s="324"/>
      <c r="T45" s="395"/>
      <c r="U45" s="45"/>
    </row>
    <row r="46" spans="1:21" s="3" customFormat="1" ht="15" customHeight="1" x14ac:dyDescent="0.25">
      <c r="A46" s="22">
        <v>41</v>
      </c>
      <c r="B46" s="622" t="s">
        <v>2</v>
      </c>
      <c r="C46" s="616" t="s">
        <v>4</v>
      </c>
      <c r="D46" s="218">
        <v>4.21</v>
      </c>
      <c r="E46" s="615">
        <v>4.0999999999999996</v>
      </c>
      <c r="F46" s="599" t="s">
        <v>43</v>
      </c>
      <c r="G46" s="147" t="s">
        <v>42</v>
      </c>
      <c r="H46" s="224">
        <v>4.2</v>
      </c>
      <c r="I46" s="226">
        <v>4.13</v>
      </c>
      <c r="J46" s="272" t="s">
        <v>55</v>
      </c>
      <c r="K46" s="273" t="s">
        <v>67</v>
      </c>
      <c r="L46" s="47">
        <v>4.1100000000000003</v>
      </c>
      <c r="M46" s="71">
        <v>4.03</v>
      </c>
      <c r="N46" s="364" t="s">
        <v>43</v>
      </c>
      <c r="O46" s="282" t="s">
        <v>46</v>
      </c>
      <c r="P46" s="43">
        <v>4</v>
      </c>
      <c r="Q46" s="249">
        <v>3.83</v>
      </c>
      <c r="R46" s="352"/>
      <c r="S46" s="374"/>
      <c r="T46" s="396"/>
      <c r="U46" s="61"/>
    </row>
    <row r="47" spans="1:21" s="3" customFormat="1" ht="15" customHeight="1" x14ac:dyDescent="0.25">
      <c r="A47" s="23">
        <v>42</v>
      </c>
      <c r="B47" s="623" t="s">
        <v>66</v>
      </c>
      <c r="C47" s="617" t="s">
        <v>85</v>
      </c>
      <c r="D47" s="220">
        <v>4.2</v>
      </c>
      <c r="E47" s="628">
        <v>4.0999999999999996</v>
      </c>
      <c r="F47" s="592" t="s">
        <v>55</v>
      </c>
      <c r="G47" s="149" t="s">
        <v>64</v>
      </c>
      <c r="H47" s="220">
        <v>4.1760000000000002</v>
      </c>
      <c r="I47" s="227">
        <v>4.13</v>
      </c>
      <c r="J47" s="267" t="s">
        <v>26</v>
      </c>
      <c r="K47" s="293" t="s">
        <v>28</v>
      </c>
      <c r="L47" s="32">
        <v>4.1100000000000003</v>
      </c>
      <c r="M47" s="59">
        <v>4.03</v>
      </c>
      <c r="N47" s="355" t="s">
        <v>43</v>
      </c>
      <c r="O47" s="357" t="s">
        <v>51</v>
      </c>
      <c r="P47" s="40">
        <v>4</v>
      </c>
      <c r="Q47" s="246">
        <v>3.83</v>
      </c>
      <c r="R47" s="347"/>
      <c r="S47" s="307"/>
      <c r="T47" s="20"/>
      <c r="U47" s="39"/>
    </row>
    <row r="48" spans="1:21" s="3" customFormat="1" ht="15" customHeight="1" x14ac:dyDescent="0.25">
      <c r="A48" s="23">
        <v>43</v>
      </c>
      <c r="B48" s="623" t="s">
        <v>43</v>
      </c>
      <c r="C48" s="617" t="s">
        <v>53</v>
      </c>
      <c r="D48" s="220">
        <v>4.2</v>
      </c>
      <c r="E48" s="628">
        <v>4.0999999999999996</v>
      </c>
      <c r="F48" s="592" t="s">
        <v>2</v>
      </c>
      <c r="G48" s="129" t="s">
        <v>4</v>
      </c>
      <c r="H48" s="220">
        <v>4.1660000000000004</v>
      </c>
      <c r="I48" s="227">
        <v>4.13</v>
      </c>
      <c r="J48" s="267" t="s">
        <v>2</v>
      </c>
      <c r="K48" s="293" t="s">
        <v>18</v>
      </c>
      <c r="L48" s="32">
        <v>4.1100000000000003</v>
      </c>
      <c r="M48" s="59">
        <v>4.03</v>
      </c>
      <c r="N48" s="355" t="s">
        <v>34</v>
      </c>
      <c r="O48" s="357" t="s">
        <v>74</v>
      </c>
      <c r="P48" s="40">
        <v>4</v>
      </c>
      <c r="Q48" s="246">
        <v>3.83</v>
      </c>
      <c r="R48" s="347"/>
      <c r="S48" s="307"/>
      <c r="T48" s="20"/>
      <c r="U48" s="39"/>
    </row>
    <row r="49" spans="1:21" s="3" customFormat="1" ht="15" customHeight="1" x14ac:dyDescent="0.25">
      <c r="A49" s="23">
        <v>44</v>
      </c>
      <c r="B49" s="623" t="s">
        <v>2</v>
      </c>
      <c r="C49" s="617" t="s">
        <v>15</v>
      </c>
      <c r="D49" s="220">
        <v>4.2</v>
      </c>
      <c r="E49" s="628">
        <v>4.0999999999999996</v>
      </c>
      <c r="F49" s="592" t="s">
        <v>2</v>
      </c>
      <c r="G49" s="129" t="s">
        <v>18</v>
      </c>
      <c r="H49" s="220">
        <v>4.1429999999999998</v>
      </c>
      <c r="I49" s="227">
        <v>4.13</v>
      </c>
      <c r="J49" s="257" t="s">
        <v>66</v>
      </c>
      <c r="K49" s="258" t="s">
        <v>83</v>
      </c>
      <c r="L49" s="32">
        <v>4.0999999999999996</v>
      </c>
      <c r="M49" s="59">
        <v>4.03</v>
      </c>
      <c r="N49" s="367" t="s">
        <v>34</v>
      </c>
      <c r="O49" s="357" t="s">
        <v>94</v>
      </c>
      <c r="P49" s="40">
        <v>3.92</v>
      </c>
      <c r="Q49" s="246">
        <v>3.83</v>
      </c>
      <c r="R49" s="347"/>
      <c r="S49" s="307"/>
      <c r="T49" s="20"/>
      <c r="U49" s="39"/>
    </row>
    <row r="50" spans="1:21" s="3" customFormat="1" ht="15" customHeight="1" x14ac:dyDescent="0.25">
      <c r="A50" s="23">
        <v>45</v>
      </c>
      <c r="B50" s="623" t="s">
        <v>34</v>
      </c>
      <c r="C50" s="617" t="s">
        <v>40</v>
      </c>
      <c r="D50" s="219">
        <v>4.1900000000000004</v>
      </c>
      <c r="E50" s="628">
        <v>4.0999999999999996</v>
      </c>
      <c r="F50" s="592" t="s">
        <v>55</v>
      </c>
      <c r="G50" s="137" t="s">
        <v>62</v>
      </c>
      <c r="H50" s="220">
        <v>4.1428571428571432</v>
      </c>
      <c r="I50" s="227">
        <v>4.13</v>
      </c>
      <c r="J50" s="257" t="s">
        <v>66</v>
      </c>
      <c r="K50" s="258" t="s">
        <v>82</v>
      </c>
      <c r="L50" s="32">
        <v>4.08</v>
      </c>
      <c r="M50" s="59">
        <v>4.03</v>
      </c>
      <c r="N50" s="355" t="s">
        <v>34</v>
      </c>
      <c r="O50" s="357" t="s">
        <v>93</v>
      </c>
      <c r="P50" s="40">
        <v>3.9</v>
      </c>
      <c r="Q50" s="246">
        <v>3.83</v>
      </c>
      <c r="R50" s="347"/>
      <c r="S50" s="16"/>
      <c r="T50" s="20"/>
      <c r="U50" s="39"/>
    </row>
    <row r="51" spans="1:21" s="3" customFormat="1" ht="15" customHeight="1" x14ac:dyDescent="0.25">
      <c r="A51" s="23">
        <v>46</v>
      </c>
      <c r="B51" s="623" t="s">
        <v>34</v>
      </c>
      <c r="C51" s="617" t="s">
        <v>149</v>
      </c>
      <c r="D51" s="219">
        <v>4.17</v>
      </c>
      <c r="E51" s="628">
        <v>4.0999999999999996</v>
      </c>
      <c r="F51" s="592" t="s">
        <v>2</v>
      </c>
      <c r="G51" s="129" t="s">
        <v>19</v>
      </c>
      <c r="H51" s="220">
        <v>4.125</v>
      </c>
      <c r="I51" s="227">
        <v>4.13</v>
      </c>
      <c r="J51" s="267" t="s">
        <v>2</v>
      </c>
      <c r="K51" s="293" t="s">
        <v>4</v>
      </c>
      <c r="L51" s="32">
        <v>4.08</v>
      </c>
      <c r="M51" s="59">
        <v>4.03</v>
      </c>
      <c r="N51" s="362" t="s">
        <v>66</v>
      </c>
      <c r="O51" s="357" t="s">
        <v>87</v>
      </c>
      <c r="P51" s="32">
        <v>3.9</v>
      </c>
      <c r="Q51" s="246">
        <v>3.83</v>
      </c>
      <c r="R51" s="347"/>
      <c r="S51" s="307"/>
      <c r="T51" s="20"/>
      <c r="U51" s="39"/>
    </row>
    <row r="52" spans="1:21" s="3" customFormat="1" ht="15" customHeight="1" x14ac:dyDescent="0.25">
      <c r="A52" s="23">
        <v>47</v>
      </c>
      <c r="B52" s="623" t="s">
        <v>2</v>
      </c>
      <c r="C52" s="617" t="s">
        <v>154</v>
      </c>
      <c r="D52" s="220">
        <v>4.1500000000000004</v>
      </c>
      <c r="E52" s="628">
        <v>4.0999999999999996</v>
      </c>
      <c r="F52" s="592" t="s">
        <v>26</v>
      </c>
      <c r="G52" s="129" t="s">
        <v>28</v>
      </c>
      <c r="H52" s="220">
        <v>4.125</v>
      </c>
      <c r="I52" s="227">
        <v>4.13</v>
      </c>
      <c r="J52" s="267" t="s">
        <v>26</v>
      </c>
      <c r="K52" s="293" t="s">
        <v>32</v>
      </c>
      <c r="L52" s="32">
        <v>4.08</v>
      </c>
      <c r="M52" s="59">
        <v>4.03</v>
      </c>
      <c r="N52" s="355" t="s">
        <v>2</v>
      </c>
      <c r="O52" s="358" t="s">
        <v>151</v>
      </c>
      <c r="P52" s="40">
        <v>3.89</v>
      </c>
      <c r="Q52" s="246">
        <v>3.83</v>
      </c>
      <c r="R52" s="347"/>
      <c r="S52" s="307"/>
      <c r="T52" s="20"/>
      <c r="U52" s="39"/>
    </row>
    <row r="53" spans="1:21" s="3" customFormat="1" ht="15" customHeight="1" x14ac:dyDescent="0.25">
      <c r="A53" s="23">
        <v>48</v>
      </c>
      <c r="B53" s="623" t="s">
        <v>26</v>
      </c>
      <c r="C53" s="617" t="s">
        <v>97</v>
      </c>
      <c r="D53" s="220">
        <v>4.1399999999999997</v>
      </c>
      <c r="E53" s="628">
        <v>4.0999999999999996</v>
      </c>
      <c r="F53" s="592" t="s">
        <v>43</v>
      </c>
      <c r="G53" s="137" t="s">
        <v>44</v>
      </c>
      <c r="H53" s="220">
        <v>4.1109999999999998</v>
      </c>
      <c r="I53" s="227">
        <v>4.13</v>
      </c>
      <c r="J53" s="267" t="s">
        <v>0</v>
      </c>
      <c r="K53" s="258" t="s">
        <v>103</v>
      </c>
      <c r="L53" s="32">
        <v>4.05</v>
      </c>
      <c r="M53" s="59">
        <v>4.03</v>
      </c>
      <c r="N53" s="355" t="s">
        <v>2</v>
      </c>
      <c r="O53" s="358" t="s">
        <v>12</v>
      </c>
      <c r="P53" s="40">
        <v>3.89</v>
      </c>
      <c r="Q53" s="246">
        <v>3.83</v>
      </c>
      <c r="R53" s="347"/>
      <c r="S53" s="233"/>
      <c r="T53" s="20"/>
      <c r="U53" s="39"/>
    </row>
    <row r="54" spans="1:21" s="3" customFormat="1" ht="15" customHeight="1" x14ac:dyDescent="0.25">
      <c r="A54" s="23">
        <v>49</v>
      </c>
      <c r="B54" s="623" t="s">
        <v>0</v>
      </c>
      <c r="C54" s="617" t="s">
        <v>101</v>
      </c>
      <c r="D54" s="220">
        <v>4.1399999999999997</v>
      </c>
      <c r="E54" s="628">
        <v>4.0999999999999996</v>
      </c>
      <c r="F54" s="592" t="s">
        <v>2</v>
      </c>
      <c r="G54" s="235" t="s">
        <v>155</v>
      </c>
      <c r="H54" s="603">
        <v>4.0999999999999996</v>
      </c>
      <c r="I54" s="227">
        <v>4.13</v>
      </c>
      <c r="J54" s="267" t="s">
        <v>2</v>
      </c>
      <c r="K54" s="293" t="s">
        <v>19</v>
      </c>
      <c r="L54" s="32">
        <v>4</v>
      </c>
      <c r="M54" s="59">
        <v>4.03</v>
      </c>
      <c r="N54" s="355" t="s">
        <v>55</v>
      </c>
      <c r="O54" s="343" t="s">
        <v>64</v>
      </c>
      <c r="P54" s="32">
        <v>3.88</v>
      </c>
      <c r="Q54" s="246">
        <v>3.83</v>
      </c>
      <c r="R54" s="347"/>
      <c r="S54" s="233"/>
      <c r="T54" s="20"/>
      <c r="U54" s="39"/>
    </row>
    <row r="55" spans="1:21" s="3" customFormat="1" ht="15" customHeight="1" thickBot="1" x14ac:dyDescent="0.3">
      <c r="A55" s="25">
        <v>50</v>
      </c>
      <c r="B55" s="627" t="s">
        <v>2</v>
      </c>
      <c r="C55" s="621" t="s">
        <v>1</v>
      </c>
      <c r="D55" s="634">
        <v>4.1399999999999997</v>
      </c>
      <c r="E55" s="632">
        <v>4.0999999999999996</v>
      </c>
      <c r="F55" s="593" t="s">
        <v>43</v>
      </c>
      <c r="G55" s="541" t="s">
        <v>79</v>
      </c>
      <c r="H55" s="594">
        <v>4.0949999999999998</v>
      </c>
      <c r="I55" s="228">
        <v>4.13</v>
      </c>
      <c r="J55" s="264" t="s">
        <v>43</v>
      </c>
      <c r="K55" s="338" t="s">
        <v>79</v>
      </c>
      <c r="L55" s="65">
        <v>4</v>
      </c>
      <c r="M55" s="64">
        <v>4.03</v>
      </c>
      <c r="N55" s="360" t="s">
        <v>2</v>
      </c>
      <c r="O55" s="368" t="s">
        <v>154</v>
      </c>
      <c r="P55" s="41">
        <v>3.86</v>
      </c>
      <c r="Q55" s="247">
        <v>3.83</v>
      </c>
      <c r="R55" s="349"/>
      <c r="S55" s="372"/>
      <c r="T55" s="397"/>
      <c r="U55" s="66"/>
    </row>
    <row r="56" spans="1:21" s="3" customFormat="1" ht="15" customHeight="1" x14ac:dyDescent="0.25">
      <c r="A56" s="22">
        <v>51</v>
      </c>
      <c r="B56" s="622" t="s">
        <v>34</v>
      </c>
      <c r="C56" s="616" t="s">
        <v>107</v>
      </c>
      <c r="D56" s="635">
        <v>4.1100000000000003</v>
      </c>
      <c r="E56" s="615">
        <v>4.0999999999999996</v>
      </c>
      <c r="F56" s="591" t="s">
        <v>2</v>
      </c>
      <c r="G56" s="159" t="s">
        <v>154</v>
      </c>
      <c r="H56" s="218">
        <v>4.0910000000000002</v>
      </c>
      <c r="I56" s="229">
        <v>4.13</v>
      </c>
      <c r="J56" s="265" t="s">
        <v>43</v>
      </c>
      <c r="K56" s="254" t="s">
        <v>80</v>
      </c>
      <c r="L56" s="34">
        <v>4</v>
      </c>
      <c r="M56" s="68">
        <v>4.03</v>
      </c>
      <c r="N56" s="354" t="s">
        <v>43</v>
      </c>
      <c r="O56" s="254" t="s">
        <v>81</v>
      </c>
      <c r="P56" s="74">
        <v>3.83</v>
      </c>
      <c r="Q56" s="245">
        <v>3.83</v>
      </c>
      <c r="R56" s="354"/>
      <c r="S56" s="325"/>
      <c r="T56" s="392"/>
      <c r="U56" s="37"/>
    </row>
    <row r="57" spans="1:21" s="3" customFormat="1" ht="15" customHeight="1" x14ac:dyDescent="0.25">
      <c r="A57" s="23">
        <v>52</v>
      </c>
      <c r="B57" s="623" t="s">
        <v>2</v>
      </c>
      <c r="C57" s="617" t="s">
        <v>6</v>
      </c>
      <c r="D57" s="220">
        <v>4.1100000000000003</v>
      </c>
      <c r="E57" s="628">
        <v>4.0999999999999996</v>
      </c>
      <c r="F57" s="592" t="s">
        <v>26</v>
      </c>
      <c r="G57" s="129" t="s">
        <v>95</v>
      </c>
      <c r="H57" s="220">
        <v>4.0910000000000002</v>
      </c>
      <c r="I57" s="227">
        <v>4.13</v>
      </c>
      <c r="J57" s="267" t="s">
        <v>55</v>
      </c>
      <c r="K57" s="258" t="s">
        <v>63</v>
      </c>
      <c r="L57" s="32">
        <v>4</v>
      </c>
      <c r="M57" s="59">
        <v>4.03</v>
      </c>
      <c r="N57" s="355" t="s">
        <v>2</v>
      </c>
      <c r="O57" s="358" t="s">
        <v>153</v>
      </c>
      <c r="P57" s="40">
        <v>3.82</v>
      </c>
      <c r="Q57" s="246">
        <v>3.83</v>
      </c>
      <c r="R57" s="355"/>
      <c r="S57" s="233"/>
      <c r="T57" s="20"/>
      <c r="U57" s="39"/>
    </row>
    <row r="58" spans="1:21" s="3" customFormat="1" ht="15" customHeight="1" x14ac:dyDescent="0.25">
      <c r="A58" s="23">
        <v>53</v>
      </c>
      <c r="B58" s="623" t="s">
        <v>43</v>
      </c>
      <c r="C58" s="617" t="s">
        <v>51</v>
      </c>
      <c r="D58" s="220">
        <v>4.0999999999999996</v>
      </c>
      <c r="E58" s="628">
        <v>4.0999999999999996</v>
      </c>
      <c r="F58" s="592" t="s">
        <v>2</v>
      </c>
      <c r="G58" s="129" t="s">
        <v>24</v>
      </c>
      <c r="H58" s="220">
        <v>4.077</v>
      </c>
      <c r="I58" s="227">
        <v>4.13</v>
      </c>
      <c r="J58" s="267" t="s">
        <v>34</v>
      </c>
      <c r="K58" s="258" t="s">
        <v>39</v>
      </c>
      <c r="L58" s="32">
        <v>4</v>
      </c>
      <c r="M58" s="59">
        <v>4.03</v>
      </c>
      <c r="N58" s="362" t="s">
        <v>66</v>
      </c>
      <c r="O58" s="357" t="s">
        <v>84</v>
      </c>
      <c r="P58" s="32">
        <v>3.8</v>
      </c>
      <c r="Q58" s="246">
        <v>3.83</v>
      </c>
      <c r="R58" s="355"/>
      <c r="S58" s="233"/>
      <c r="T58" s="20"/>
      <c r="U58" s="39"/>
    </row>
    <row r="59" spans="1:21" s="3" customFormat="1" ht="15" customHeight="1" x14ac:dyDescent="0.25">
      <c r="A59" s="23">
        <v>54</v>
      </c>
      <c r="B59" s="623" t="s">
        <v>43</v>
      </c>
      <c r="C59" s="617" t="s">
        <v>79</v>
      </c>
      <c r="D59" s="220">
        <v>4.09</v>
      </c>
      <c r="E59" s="628">
        <v>4.0999999999999996</v>
      </c>
      <c r="F59" s="592" t="s">
        <v>0</v>
      </c>
      <c r="G59" s="137" t="s">
        <v>103</v>
      </c>
      <c r="H59" s="220">
        <v>4.077</v>
      </c>
      <c r="I59" s="227">
        <v>4.13</v>
      </c>
      <c r="J59" s="267" t="s">
        <v>2</v>
      </c>
      <c r="K59" s="293" t="s">
        <v>24</v>
      </c>
      <c r="L59" s="32">
        <v>4</v>
      </c>
      <c r="M59" s="59">
        <v>4.03</v>
      </c>
      <c r="N59" s="355" t="s">
        <v>43</v>
      </c>
      <c r="O59" s="357" t="s">
        <v>53</v>
      </c>
      <c r="P59" s="40">
        <v>3.8</v>
      </c>
      <c r="Q59" s="246">
        <v>3.83</v>
      </c>
      <c r="R59" s="355"/>
      <c r="S59" s="233"/>
      <c r="T59" s="20"/>
      <c r="U59" s="39"/>
    </row>
    <row r="60" spans="1:21" s="3" customFormat="1" ht="15" customHeight="1" x14ac:dyDescent="0.25">
      <c r="A60" s="23">
        <v>55</v>
      </c>
      <c r="B60" s="623" t="s">
        <v>0</v>
      </c>
      <c r="C60" s="617" t="s">
        <v>162</v>
      </c>
      <c r="D60" s="220">
        <v>4.08</v>
      </c>
      <c r="E60" s="628">
        <v>4.0999999999999996</v>
      </c>
      <c r="F60" s="592" t="s">
        <v>2</v>
      </c>
      <c r="G60" s="129" t="s">
        <v>9</v>
      </c>
      <c r="H60" s="220">
        <v>4.0830000000000002</v>
      </c>
      <c r="I60" s="227">
        <v>4.13</v>
      </c>
      <c r="J60" s="267" t="s">
        <v>34</v>
      </c>
      <c r="K60" s="258" t="s">
        <v>90</v>
      </c>
      <c r="L60" s="32">
        <v>4</v>
      </c>
      <c r="M60" s="59">
        <v>4.03</v>
      </c>
      <c r="N60" s="355" t="s">
        <v>26</v>
      </c>
      <c r="O60" s="358" t="s">
        <v>97</v>
      </c>
      <c r="P60" s="40">
        <v>3.8</v>
      </c>
      <c r="Q60" s="246">
        <v>3.83</v>
      </c>
      <c r="R60" s="355"/>
      <c r="S60" s="233"/>
      <c r="T60" s="20"/>
      <c r="U60" s="39"/>
    </row>
    <row r="61" spans="1:21" s="3" customFormat="1" ht="15" customHeight="1" x14ac:dyDescent="0.25">
      <c r="A61" s="23">
        <v>56</v>
      </c>
      <c r="B61" s="623" t="s">
        <v>2</v>
      </c>
      <c r="C61" s="617" t="s">
        <v>16</v>
      </c>
      <c r="D61" s="220">
        <v>4.03</v>
      </c>
      <c r="E61" s="628">
        <v>4.0999999999999996</v>
      </c>
      <c r="F61" s="592" t="s">
        <v>34</v>
      </c>
      <c r="G61" s="137" t="s">
        <v>41</v>
      </c>
      <c r="H61" s="219">
        <v>4.0709999999999997</v>
      </c>
      <c r="I61" s="227">
        <v>4.13</v>
      </c>
      <c r="J61" s="267" t="s">
        <v>2</v>
      </c>
      <c r="K61" s="293" t="s">
        <v>72</v>
      </c>
      <c r="L61" s="32">
        <v>4</v>
      </c>
      <c r="M61" s="59">
        <v>4.03</v>
      </c>
      <c r="N61" s="355" t="s">
        <v>2</v>
      </c>
      <c r="O61" s="358" t="s">
        <v>14</v>
      </c>
      <c r="P61" s="40">
        <v>3.78</v>
      </c>
      <c r="Q61" s="246">
        <v>3.83</v>
      </c>
      <c r="R61" s="355"/>
      <c r="S61" s="233"/>
      <c r="T61" s="20"/>
      <c r="U61" s="39"/>
    </row>
    <row r="62" spans="1:21" s="3" customFormat="1" ht="15" customHeight="1" x14ac:dyDescent="0.25">
      <c r="A62" s="23">
        <v>57</v>
      </c>
      <c r="B62" s="623" t="s">
        <v>2</v>
      </c>
      <c r="C62" s="617" t="s">
        <v>153</v>
      </c>
      <c r="D62" s="220">
        <v>4.03</v>
      </c>
      <c r="E62" s="628">
        <v>4.0999999999999996</v>
      </c>
      <c r="F62" s="592" t="s">
        <v>43</v>
      </c>
      <c r="G62" s="137" t="s">
        <v>81</v>
      </c>
      <c r="H62" s="220">
        <v>4.0519999999999996</v>
      </c>
      <c r="I62" s="227">
        <v>4.13</v>
      </c>
      <c r="J62" s="267" t="s">
        <v>26</v>
      </c>
      <c r="K62" s="293" t="s">
        <v>96</v>
      </c>
      <c r="L62" s="32">
        <v>4</v>
      </c>
      <c r="M62" s="59">
        <v>4.03</v>
      </c>
      <c r="N62" s="355" t="s">
        <v>55</v>
      </c>
      <c r="O62" s="357" t="s">
        <v>62</v>
      </c>
      <c r="P62" s="32">
        <v>3.75</v>
      </c>
      <c r="Q62" s="246">
        <v>3.83</v>
      </c>
      <c r="R62" s="355"/>
      <c r="S62" s="233"/>
      <c r="T62" s="20"/>
      <c r="U62" s="39"/>
    </row>
    <row r="63" spans="1:21" s="3" customFormat="1" ht="15" customHeight="1" x14ac:dyDescent="0.25">
      <c r="A63" s="23">
        <v>58</v>
      </c>
      <c r="B63" s="623" t="s">
        <v>2</v>
      </c>
      <c r="C63" s="617" t="s">
        <v>19</v>
      </c>
      <c r="D63" s="220">
        <v>4.03</v>
      </c>
      <c r="E63" s="628">
        <v>4.0999999999999996</v>
      </c>
      <c r="F63" s="592" t="s">
        <v>34</v>
      </c>
      <c r="G63" s="137" t="s">
        <v>107</v>
      </c>
      <c r="H63" s="219">
        <v>4</v>
      </c>
      <c r="I63" s="227">
        <v>4.13</v>
      </c>
      <c r="J63" s="267" t="s">
        <v>55</v>
      </c>
      <c r="K63" s="262" t="s">
        <v>61</v>
      </c>
      <c r="L63" s="32">
        <v>4</v>
      </c>
      <c r="M63" s="59">
        <v>4.03</v>
      </c>
      <c r="N63" s="355" t="s">
        <v>0</v>
      </c>
      <c r="O63" s="357" t="s">
        <v>101</v>
      </c>
      <c r="P63" s="32">
        <v>3.75</v>
      </c>
      <c r="Q63" s="246">
        <v>3.83</v>
      </c>
      <c r="R63" s="355"/>
      <c r="S63" s="233"/>
      <c r="T63" s="20"/>
      <c r="U63" s="39"/>
    </row>
    <row r="64" spans="1:21" s="3" customFormat="1" ht="15" customHeight="1" x14ac:dyDescent="0.25">
      <c r="A64" s="23">
        <v>59</v>
      </c>
      <c r="B64" s="623" t="s">
        <v>34</v>
      </c>
      <c r="C64" s="617" t="s">
        <v>41</v>
      </c>
      <c r="D64" s="219">
        <v>4</v>
      </c>
      <c r="E64" s="628">
        <v>4.0999999999999996</v>
      </c>
      <c r="F64" s="592" t="s">
        <v>34</v>
      </c>
      <c r="G64" s="137" t="s">
        <v>38</v>
      </c>
      <c r="H64" s="219">
        <v>4</v>
      </c>
      <c r="I64" s="227">
        <v>4.13</v>
      </c>
      <c r="J64" s="267" t="s">
        <v>43</v>
      </c>
      <c r="K64" s="258" t="s">
        <v>47</v>
      </c>
      <c r="L64" s="32">
        <v>4</v>
      </c>
      <c r="M64" s="59">
        <v>4.03</v>
      </c>
      <c r="N64" s="362" t="s">
        <v>0</v>
      </c>
      <c r="O64" s="356" t="s">
        <v>76</v>
      </c>
      <c r="P64" s="40">
        <v>3.75</v>
      </c>
      <c r="Q64" s="246">
        <v>3.83</v>
      </c>
      <c r="R64" s="355"/>
      <c r="S64" s="233"/>
      <c r="T64" s="20"/>
      <c r="U64" s="39"/>
    </row>
    <row r="65" spans="1:21" s="3" customFormat="1" ht="15" customHeight="1" thickBot="1" x14ac:dyDescent="0.3">
      <c r="A65" s="25">
        <v>60</v>
      </c>
      <c r="B65" s="627" t="s">
        <v>26</v>
      </c>
      <c r="C65" s="621" t="s">
        <v>96</v>
      </c>
      <c r="D65" s="223">
        <v>4</v>
      </c>
      <c r="E65" s="632">
        <v>4.0999999999999996</v>
      </c>
      <c r="F65" s="602" t="s">
        <v>2</v>
      </c>
      <c r="G65" s="160" t="s">
        <v>22</v>
      </c>
      <c r="H65" s="223">
        <v>4</v>
      </c>
      <c r="I65" s="598">
        <v>4.13</v>
      </c>
      <c r="J65" s="269" t="s">
        <v>26</v>
      </c>
      <c r="K65" s="296" t="s">
        <v>109</v>
      </c>
      <c r="L65" s="88">
        <v>4</v>
      </c>
      <c r="M65" s="60">
        <v>4.03</v>
      </c>
      <c r="N65" s="366" t="s">
        <v>34</v>
      </c>
      <c r="O65" s="278" t="s">
        <v>39</v>
      </c>
      <c r="P65" s="44">
        <v>3.75</v>
      </c>
      <c r="Q65" s="248">
        <v>3.83</v>
      </c>
      <c r="R65" s="366"/>
      <c r="S65" s="326"/>
      <c r="T65" s="395"/>
      <c r="U65" s="45"/>
    </row>
    <row r="66" spans="1:21" s="3" customFormat="1" ht="15" customHeight="1" x14ac:dyDescent="0.25">
      <c r="A66" s="22">
        <v>61</v>
      </c>
      <c r="B66" s="622" t="s">
        <v>2</v>
      </c>
      <c r="C66" s="616" t="s">
        <v>18</v>
      </c>
      <c r="D66" s="224">
        <v>4</v>
      </c>
      <c r="E66" s="615">
        <v>4.0999999999999996</v>
      </c>
      <c r="F66" s="599" t="s">
        <v>26</v>
      </c>
      <c r="G66" s="186" t="s">
        <v>31</v>
      </c>
      <c r="H66" s="224">
        <v>4</v>
      </c>
      <c r="I66" s="226">
        <v>4.13</v>
      </c>
      <c r="J66" s="317" t="s">
        <v>0</v>
      </c>
      <c r="K66" s="273" t="s">
        <v>70</v>
      </c>
      <c r="L66" s="34">
        <v>4</v>
      </c>
      <c r="M66" s="71">
        <v>4.03</v>
      </c>
      <c r="N66" s="364" t="s">
        <v>2</v>
      </c>
      <c r="O66" s="292" t="s">
        <v>21</v>
      </c>
      <c r="P66" s="74">
        <v>3.67</v>
      </c>
      <c r="Q66" s="249">
        <v>3.83</v>
      </c>
      <c r="R66" s="352"/>
      <c r="S66" s="327"/>
      <c r="T66" s="396"/>
      <c r="U66" s="61"/>
    </row>
    <row r="67" spans="1:21" s="3" customFormat="1" ht="15" customHeight="1" x14ac:dyDescent="0.25">
      <c r="A67" s="23">
        <v>62</v>
      </c>
      <c r="B67" s="623" t="s">
        <v>66</v>
      </c>
      <c r="C67" s="617" t="s">
        <v>87</v>
      </c>
      <c r="D67" s="220">
        <v>4</v>
      </c>
      <c r="E67" s="628">
        <v>4.0999999999999996</v>
      </c>
      <c r="F67" s="592" t="s">
        <v>2</v>
      </c>
      <c r="G67" s="129" t="s">
        <v>13</v>
      </c>
      <c r="H67" s="220">
        <v>4</v>
      </c>
      <c r="I67" s="227">
        <v>4.13</v>
      </c>
      <c r="J67" s="267" t="s">
        <v>43</v>
      </c>
      <c r="K67" s="258" t="s">
        <v>78</v>
      </c>
      <c r="L67" s="32">
        <v>4</v>
      </c>
      <c r="M67" s="59">
        <v>4.03</v>
      </c>
      <c r="N67" s="355" t="s">
        <v>2</v>
      </c>
      <c r="O67" s="358" t="s">
        <v>8</v>
      </c>
      <c r="P67" s="40">
        <v>3.67</v>
      </c>
      <c r="Q67" s="246">
        <v>3.83</v>
      </c>
      <c r="R67" s="347"/>
      <c r="S67" s="233"/>
      <c r="T67" s="20"/>
      <c r="U67" s="39"/>
    </row>
    <row r="68" spans="1:21" s="3" customFormat="1" ht="15" customHeight="1" x14ac:dyDescent="0.25">
      <c r="A68" s="23">
        <v>63</v>
      </c>
      <c r="B68" s="623" t="s">
        <v>55</v>
      </c>
      <c r="C68" s="617" t="s">
        <v>63</v>
      </c>
      <c r="D68" s="220">
        <v>4</v>
      </c>
      <c r="E68" s="628">
        <v>4.0999999999999996</v>
      </c>
      <c r="F68" s="592" t="s">
        <v>2</v>
      </c>
      <c r="G68" s="129" t="s">
        <v>10</v>
      </c>
      <c r="H68" s="220">
        <v>4</v>
      </c>
      <c r="I68" s="227">
        <v>4.13</v>
      </c>
      <c r="J68" s="267" t="s">
        <v>2</v>
      </c>
      <c r="K68" s="293" t="s">
        <v>5</v>
      </c>
      <c r="L68" s="32">
        <v>4</v>
      </c>
      <c r="M68" s="59">
        <v>4.03</v>
      </c>
      <c r="N68" s="355" t="s">
        <v>55</v>
      </c>
      <c r="O68" s="357" t="s">
        <v>63</v>
      </c>
      <c r="P68" s="32">
        <v>3.67</v>
      </c>
      <c r="Q68" s="246">
        <v>3.83</v>
      </c>
      <c r="R68" s="347"/>
      <c r="S68" s="233"/>
      <c r="T68" s="20"/>
      <c r="U68" s="39"/>
    </row>
    <row r="69" spans="1:21" s="3" customFormat="1" ht="15" customHeight="1" x14ac:dyDescent="0.25">
      <c r="A69" s="23">
        <v>64</v>
      </c>
      <c r="B69" s="624" t="s">
        <v>34</v>
      </c>
      <c r="C69" s="618" t="s">
        <v>38</v>
      </c>
      <c r="D69" s="219">
        <v>4</v>
      </c>
      <c r="E69" s="629">
        <v>4.0999999999999996</v>
      </c>
      <c r="F69" s="593" t="s">
        <v>43</v>
      </c>
      <c r="G69" s="541" t="s">
        <v>50</v>
      </c>
      <c r="H69" s="594">
        <v>4</v>
      </c>
      <c r="I69" s="227">
        <v>4.13</v>
      </c>
      <c r="J69" s="267" t="s">
        <v>2</v>
      </c>
      <c r="K69" s="293" t="s">
        <v>12</v>
      </c>
      <c r="L69" s="32">
        <v>3.94</v>
      </c>
      <c r="M69" s="59">
        <v>4.03</v>
      </c>
      <c r="N69" s="355" t="s">
        <v>55</v>
      </c>
      <c r="O69" s="356" t="s">
        <v>59</v>
      </c>
      <c r="P69" s="32">
        <v>3.67</v>
      </c>
      <c r="Q69" s="246">
        <v>3.83</v>
      </c>
      <c r="R69" s="347"/>
      <c r="S69" s="233"/>
      <c r="T69" s="20"/>
      <c r="U69" s="39"/>
    </row>
    <row r="70" spans="1:21" s="3" customFormat="1" ht="15" customHeight="1" x14ac:dyDescent="0.25">
      <c r="A70" s="23">
        <v>65</v>
      </c>
      <c r="B70" s="623" t="s">
        <v>43</v>
      </c>
      <c r="C70" s="617" t="s">
        <v>48</v>
      </c>
      <c r="D70" s="220">
        <v>4</v>
      </c>
      <c r="E70" s="628">
        <v>4.0999999999999996</v>
      </c>
      <c r="F70" s="592" t="s">
        <v>2</v>
      </c>
      <c r="G70" s="129" t="s">
        <v>3</v>
      </c>
      <c r="H70" s="220">
        <v>4</v>
      </c>
      <c r="I70" s="227">
        <v>4.13</v>
      </c>
      <c r="J70" s="267" t="s">
        <v>26</v>
      </c>
      <c r="K70" s="293" t="s">
        <v>99</v>
      </c>
      <c r="L70" s="32">
        <v>3.93</v>
      </c>
      <c r="M70" s="59">
        <v>4.03</v>
      </c>
      <c r="N70" s="355" t="s">
        <v>2</v>
      </c>
      <c r="O70" s="358" t="s">
        <v>16</v>
      </c>
      <c r="P70" s="40">
        <v>3.63</v>
      </c>
      <c r="Q70" s="246">
        <v>3.83</v>
      </c>
      <c r="R70" s="347"/>
      <c r="S70" s="233"/>
      <c r="T70" s="20"/>
      <c r="U70" s="39"/>
    </row>
    <row r="71" spans="1:21" s="3" customFormat="1" ht="15" customHeight="1" x14ac:dyDescent="0.25">
      <c r="A71" s="23">
        <v>66</v>
      </c>
      <c r="B71" s="623" t="s">
        <v>2</v>
      </c>
      <c r="C71" s="617" t="s">
        <v>23</v>
      </c>
      <c r="D71" s="220">
        <v>4</v>
      </c>
      <c r="E71" s="628">
        <v>4.0999999999999996</v>
      </c>
      <c r="F71" s="592" t="s">
        <v>2</v>
      </c>
      <c r="G71" s="129" t="s">
        <v>5</v>
      </c>
      <c r="H71" s="220">
        <v>4</v>
      </c>
      <c r="I71" s="227">
        <v>4.13</v>
      </c>
      <c r="J71" s="267" t="s">
        <v>43</v>
      </c>
      <c r="K71" s="275" t="s">
        <v>156</v>
      </c>
      <c r="L71" s="32">
        <v>3.92</v>
      </c>
      <c r="M71" s="59">
        <v>4.03</v>
      </c>
      <c r="N71" s="355" t="s">
        <v>2</v>
      </c>
      <c r="O71" s="358" t="s">
        <v>155</v>
      </c>
      <c r="P71" s="40">
        <v>3.6</v>
      </c>
      <c r="Q71" s="246">
        <v>3.83</v>
      </c>
      <c r="R71" s="347"/>
      <c r="S71" s="233"/>
      <c r="T71" s="20"/>
      <c r="U71" s="39"/>
    </row>
    <row r="72" spans="1:21" s="3" customFormat="1" ht="15" customHeight="1" x14ac:dyDescent="0.25">
      <c r="A72" s="23">
        <v>67</v>
      </c>
      <c r="B72" s="623" t="s">
        <v>55</v>
      </c>
      <c r="C72" s="617" t="s">
        <v>57</v>
      </c>
      <c r="D72" s="594">
        <v>4</v>
      </c>
      <c r="E72" s="628">
        <v>4.0999999999999996</v>
      </c>
      <c r="F72" s="592" t="s">
        <v>43</v>
      </c>
      <c r="G72" s="137" t="s">
        <v>47</v>
      </c>
      <c r="H72" s="220">
        <v>4</v>
      </c>
      <c r="I72" s="227">
        <v>4.13</v>
      </c>
      <c r="J72" s="267" t="s">
        <v>34</v>
      </c>
      <c r="K72" s="258" t="s">
        <v>41</v>
      </c>
      <c r="L72" s="32">
        <v>3.92</v>
      </c>
      <c r="M72" s="59">
        <v>4.03</v>
      </c>
      <c r="N72" s="355" t="s">
        <v>2</v>
      </c>
      <c r="O72" s="358" t="s">
        <v>19</v>
      </c>
      <c r="P72" s="40">
        <v>3.6</v>
      </c>
      <c r="Q72" s="246">
        <v>3.83</v>
      </c>
      <c r="R72" s="347"/>
      <c r="S72" s="307"/>
      <c r="T72" s="20"/>
      <c r="U72" s="39"/>
    </row>
    <row r="73" spans="1:21" s="3" customFormat="1" ht="15" customHeight="1" x14ac:dyDescent="0.25">
      <c r="A73" s="23">
        <v>68</v>
      </c>
      <c r="B73" s="623" t="s">
        <v>55</v>
      </c>
      <c r="C73" s="617" t="s">
        <v>61</v>
      </c>
      <c r="D73" s="594">
        <v>4</v>
      </c>
      <c r="E73" s="628">
        <v>4.0999999999999996</v>
      </c>
      <c r="F73" s="592" t="s">
        <v>43</v>
      </c>
      <c r="G73" s="137" t="s">
        <v>77</v>
      </c>
      <c r="H73" s="220">
        <v>4</v>
      </c>
      <c r="I73" s="227">
        <v>4.13</v>
      </c>
      <c r="J73" s="267" t="s">
        <v>2</v>
      </c>
      <c r="K73" s="293" t="s">
        <v>154</v>
      </c>
      <c r="L73" s="32">
        <v>3.86</v>
      </c>
      <c r="M73" s="59">
        <v>4.03</v>
      </c>
      <c r="N73" s="355" t="s">
        <v>34</v>
      </c>
      <c r="O73" s="357" t="s">
        <v>38</v>
      </c>
      <c r="P73" s="40">
        <v>3.6</v>
      </c>
      <c r="Q73" s="246">
        <v>3.83</v>
      </c>
      <c r="R73" s="347"/>
      <c r="S73" s="307"/>
      <c r="T73" s="20"/>
      <c r="U73" s="39"/>
    </row>
    <row r="74" spans="1:21" s="3" customFormat="1" ht="15" customHeight="1" x14ac:dyDescent="0.25">
      <c r="A74" s="23">
        <v>69</v>
      </c>
      <c r="B74" s="626" t="s">
        <v>26</v>
      </c>
      <c r="C74" s="620" t="s">
        <v>108</v>
      </c>
      <c r="D74" s="220">
        <v>4</v>
      </c>
      <c r="E74" s="631">
        <v>4.0999999999999996</v>
      </c>
      <c r="F74" s="599" t="s">
        <v>34</v>
      </c>
      <c r="G74" s="147" t="s">
        <v>36</v>
      </c>
      <c r="H74" s="225">
        <v>4</v>
      </c>
      <c r="I74" s="227">
        <v>4.13</v>
      </c>
      <c r="J74" s="267" t="s">
        <v>34</v>
      </c>
      <c r="K74" s="258" t="s">
        <v>38</v>
      </c>
      <c r="L74" s="32">
        <v>3.86</v>
      </c>
      <c r="M74" s="59">
        <v>4.03</v>
      </c>
      <c r="N74" s="355" t="s">
        <v>26</v>
      </c>
      <c r="O74" s="358" t="s">
        <v>32</v>
      </c>
      <c r="P74" s="40">
        <v>3.6</v>
      </c>
      <c r="Q74" s="246">
        <v>3.83</v>
      </c>
      <c r="R74" s="347"/>
      <c r="S74" s="310"/>
      <c r="T74" s="20"/>
      <c r="U74" s="39"/>
    </row>
    <row r="75" spans="1:21" s="3" customFormat="1" ht="15" customHeight="1" thickBot="1" x14ac:dyDescent="0.3">
      <c r="A75" s="25">
        <v>70</v>
      </c>
      <c r="B75" s="627" t="s">
        <v>0</v>
      </c>
      <c r="C75" s="621" t="s">
        <v>103</v>
      </c>
      <c r="D75" s="223">
        <v>4</v>
      </c>
      <c r="E75" s="632">
        <v>4.0999999999999996</v>
      </c>
      <c r="F75" s="604" t="s">
        <v>66</v>
      </c>
      <c r="G75" s="541" t="s">
        <v>88</v>
      </c>
      <c r="H75" s="594">
        <v>4</v>
      </c>
      <c r="I75" s="228">
        <v>4.13</v>
      </c>
      <c r="J75" s="264" t="s">
        <v>43</v>
      </c>
      <c r="K75" s="338" t="s">
        <v>50</v>
      </c>
      <c r="L75" s="88">
        <v>3.86</v>
      </c>
      <c r="M75" s="64">
        <v>4.03</v>
      </c>
      <c r="N75" s="360" t="s">
        <v>2</v>
      </c>
      <c r="O75" s="368" t="s">
        <v>72</v>
      </c>
      <c r="P75" s="44">
        <v>3.6</v>
      </c>
      <c r="Q75" s="247">
        <v>3.83</v>
      </c>
      <c r="R75" s="349"/>
      <c r="S75" s="372"/>
      <c r="T75" s="397"/>
      <c r="U75" s="66"/>
    </row>
    <row r="76" spans="1:21" s="3" customFormat="1" ht="15" customHeight="1" x14ac:dyDescent="0.25">
      <c r="A76" s="22">
        <v>71</v>
      </c>
      <c r="B76" s="622" t="s">
        <v>55</v>
      </c>
      <c r="C76" s="616" t="s">
        <v>106</v>
      </c>
      <c r="D76" s="218">
        <v>4</v>
      </c>
      <c r="E76" s="615">
        <v>4.0999999999999996</v>
      </c>
      <c r="F76" s="591" t="s">
        <v>55</v>
      </c>
      <c r="G76" s="196" t="s">
        <v>54</v>
      </c>
      <c r="H76" s="218">
        <v>4</v>
      </c>
      <c r="I76" s="229">
        <v>4.13</v>
      </c>
      <c r="J76" s="265" t="s">
        <v>43</v>
      </c>
      <c r="K76" s="254" t="s">
        <v>42</v>
      </c>
      <c r="L76" s="34">
        <v>3.86</v>
      </c>
      <c r="M76" s="68">
        <v>4.03</v>
      </c>
      <c r="N76" s="354" t="s">
        <v>26</v>
      </c>
      <c r="O76" s="294" t="s">
        <v>25</v>
      </c>
      <c r="P76" s="74">
        <v>3.58</v>
      </c>
      <c r="Q76" s="245">
        <v>3.83</v>
      </c>
      <c r="R76" s="354"/>
      <c r="S76" s="325"/>
      <c r="T76" s="392"/>
      <c r="U76" s="37"/>
    </row>
    <row r="77" spans="1:21" s="3" customFormat="1" ht="15" customHeight="1" x14ac:dyDescent="0.25">
      <c r="A77" s="23">
        <v>72</v>
      </c>
      <c r="B77" s="623" t="s">
        <v>34</v>
      </c>
      <c r="C77" s="617" t="s">
        <v>36</v>
      </c>
      <c r="D77" s="219">
        <v>4</v>
      </c>
      <c r="E77" s="628">
        <v>4.0999999999999996</v>
      </c>
      <c r="F77" s="592" t="s">
        <v>34</v>
      </c>
      <c r="G77" s="137" t="s">
        <v>74</v>
      </c>
      <c r="H77" s="219">
        <v>4</v>
      </c>
      <c r="I77" s="227">
        <v>4.13</v>
      </c>
      <c r="J77" s="267" t="s">
        <v>2</v>
      </c>
      <c r="K77" s="293" t="s">
        <v>155</v>
      </c>
      <c r="L77" s="32">
        <v>3.83</v>
      </c>
      <c r="M77" s="59">
        <v>4.03</v>
      </c>
      <c r="N77" s="355" t="s">
        <v>43</v>
      </c>
      <c r="O77" s="357" t="s">
        <v>44</v>
      </c>
      <c r="P77" s="40">
        <v>3.57</v>
      </c>
      <c r="Q77" s="246">
        <v>3.83</v>
      </c>
      <c r="R77" s="355"/>
      <c r="S77" s="233"/>
      <c r="T77" s="20"/>
      <c r="U77" s="39"/>
    </row>
    <row r="78" spans="1:21" s="3" customFormat="1" ht="15" customHeight="1" x14ac:dyDescent="0.25">
      <c r="A78" s="23">
        <v>73</v>
      </c>
      <c r="B78" s="623" t="s">
        <v>26</v>
      </c>
      <c r="C78" s="617" t="s">
        <v>100</v>
      </c>
      <c r="D78" s="224">
        <v>4</v>
      </c>
      <c r="E78" s="628">
        <v>4.0999999999999996</v>
      </c>
      <c r="F78" s="592" t="s">
        <v>26</v>
      </c>
      <c r="G78" s="129" t="s">
        <v>27</v>
      </c>
      <c r="H78" s="220">
        <v>3.94</v>
      </c>
      <c r="I78" s="227">
        <v>4.13</v>
      </c>
      <c r="J78" s="267" t="s">
        <v>34</v>
      </c>
      <c r="K78" s="258" t="s">
        <v>40</v>
      </c>
      <c r="L78" s="32">
        <v>3.82</v>
      </c>
      <c r="M78" s="59">
        <v>4.03</v>
      </c>
      <c r="N78" s="355" t="s">
        <v>2</v>
      </c>
      <c r="O78" s="358" t="s">
        <v>11</v>
      </c>
      <c r="P78" s="40">
        <v>3.57</v>
      </c>
      <c r="Q78" s="246">
        <v>3.83</v>
      </c>
      <c r="R78" s="355"/>
      <c r="S78" s="309"/>
      <c r="T78" s="20"/>
      <c r="U78" s="39"/>
    </row>
    <row r="79" spans="1:21" s="3" customFormat="1" ht="15" customHeight="1" x14ac:dyDescent="0.25">
      <c r="A79" s="23">
        <v>74</v>
      </c>
      <c r="B79" s="623" t="s">
        <v>34</v>
      </c>
      <c r="C79" s="617" t="s">
        <v>35</v>
      </c>
      <c r="D79" s="219">
        <v>4</v>
      </c>
      <c r="E79" s="628">
        <v>4.0999999999999996</v>
      </c>
      <c r="F79" s="592" t="s">
        <v>0</v>
      </c>
      <c r="G79" s="137" t="s">
        <v>105</v>
      </c>
      <c r="H79" s="220">
        <v>3.9375</v>
      </c>
      <c r="I79" s="227">
        <v>4.13</v>
      </c>
      <c r="J79" s="267" t="s">
        <v>43</v>
      </c>
      <c r="K79" s="258" t="s">
        <v>77</v>
      </c>
      <c r="L79" s="32">
        <v>3.8</v>
      </c>
      <c r="M79" s="59">
        <v>4.03</v>
      </c>
      <c r="N79" s="355" t="s">
        <v>34</v>
      </c>
      <c r="O79" s="357" t="s">
        <v>90</v>
      </c>
      <c r="P79" s="40">
        <v>3.56</v>
      </c>
      <c r="Q79" s="246">
        <v>3.83</v>
      </c>
      <c r="R79" s="355"/>
      <c r="S79" s="311"/>
      <c r="T79" s="20"/>
      <c r="U79" s="39"/>
    </row>
    <row r="80" spans="1:21" s="3" customFormat="1" ht="15" customHeight="1" x14ac:dyDescent="0.25">
      <c r="A80" s="23">
        <v>75</v>
      </c>
      <c r="B80" s="623" t="s">
        <v>43</v>
      </c>
      <c r="C80" s="617" t="s">
        <v>146</v>
      </c>
      <c r="D80" s="220">
        <v>3.97</v>
      </c>
      <c r="E80" s="628">
        <v>4.0999999999999996</v>
      </c>
      <c r="F80" s="592" t="s">
        <v>34</v>
      </c>
      <c r="G80" s="137" t="s">
        <v>149</v>
      </c>
      <c r="H80" s="219">
        <v>3.923</v>
      </c>
      <c r="I80" s="227">
        <v>4.13</v>
      </c>
      <c r="J80" s="267" t="s">
        <v>2</v>
      </c>
      <c r="K80" s="293" t="s">
        <v>23</v>
      </c>
      <c r="L80" s="32">
        <v>3.8</v>
      </c>
      <c r="M80" s="59">
        <v>4.03</v>
      </c>
      <c r="N80" s="355" t="s">
        <v>34</v>
      </c>
      <c r="O80" s="357" t="s">
        <v>40</v>
      </c>
      <c r="P80" s="40">
        <v>3.55</v>
      </c>
      <c r="Q80" s="246">
        <v>3.83</v>
      </c>
      <c r="R80" s="355"/>
      <c r="S80" s="311"/>
      <c r="T80" s="20"/>
      <c r="U80" s="39"/>
    </row>
    <row r="81" spans="1:21" s="3" customFormat="1" ht="15" customHeight="1" x14ac:dyDescent="0.25">
      <c r="A81" s="23">
        <v>76</v>
      </c>
      <c r="B81" s="623" t="s">
        <v>0</v>
      </c>
      <c r="C81" s="617" t="s">
        <v>105</v>
      </c>
      <c r="D81" s="220">
        <v>3.95</v>
      </c>
      <c r="E81" s="628">
        <v>4.0999999999999996</v>
      </c>
      <c r="F81" s="592" t="s">
        <v>0</v>
      </c>
      <c r="G81" s="137" t="s">
        <v>101</v>
      </c>
      <c r="H81" s="220">
        <v>3.923</v>
      </c>
      <c r="I81" s="227">
        <v>4.13</v>
      </c>
      <c r="J81" s="267" t="s">
        <v>2</v>
      </c>
      <c r="K81" s="293" t="s">
        <v>11</v>
      </c>
      <c r="L81" s="32">
        <v>3.8</v>
      </c>
      <c r="M81" s="59">
        <v>4.03</v>
      </c>
      <c r="N81" s="355" t="s">
        <v>26</v>
      </c>
      <c r="O81" s="358" t="s">
        <v>112</v>
      </c>
      <c r="P81" s="40">
        <v>3.5</v>
      </c>
      <c r="Q81" s="246">
        <v>3.83</v>
      </c>
      <c r="R81" s="355"/>
      <c r="S81" s="311"/>
      <c r="T81" s="20"/>
      <c r="U81" s="39"/>
    </row>
    <row r="82" spans="1:21" s="3" customFormat="1" ht="15" customHeight="1" x14ac:dyDescent="0.25">
      <c r="A82" s="23">
        <v>77</v>
      </c>
      <c r="B82" s="623" t="s">
        <v>26</v>
      </c>
      <c r="C82" s="617" t="s">
        <v>27</v>
      </c>
      <c r="D82" s="220">
        <v>3.91</v>
      </c>
      <c r="E82" s="628">
        <v>4.0999999999999996</v>
      </c>
      <c r="F82" s="596" t="s">
        <v>66</v>
      </c>
      <c r="G82" s="137" t="s">
        <v>142</v>
      </c>
      <c r="H82" s="220">
        <v>3.91</v>
      </c>
      <c r="I82" s="227">
        <v>4.13</v>
      </c>
      <c r="J82" s="257" t="s">
        <v>0</v>
      </c>
      <c r="K82" s="262" t="s">
        <v>76</v>
      </c>
      <c r="L82" s="32">
        <v>3.8</v>
      </c>
      <c r="M82" s="59">
        <v>4.03</v>
      </c>
      <c r="N82" s="355" t="s">
        <v>43</v>
      </c>
      <c r="O82" s="357" t="s">
        <v>45</v>
      </c>
      <c r="P82" s="40">
        <v>3.5</v>
      </c>
      <c r="Q82" s="246">
        <v>3.83</v>
      </c>
      <c r="R82" s="355"/>
      <c r="S82" s="311"/>
      <c r="T82" s="20"/>
      <c r="U82" s="39"/>
    </row>
    <row r="83" spans="1:21" s="3" customFormat="1" ht="15" customHeight="1" x14ac:dyDescent="0.25">
      <c r="A83" s="23">
        <v>78</v>
      </c>
      <c r="B83" s="624" t="s">
        <v>43</v>
      </c>
      <c r="C83" s="618" t="s">
        <v>47</v>
      </c>
      <c r="D83" s="220">
        <v>3.91</v>
      </c>
      <c r="E83" s="629">
        <v>4.0999999999999996</v>
      </c>
      <c r="F83" s="605" t="s">
        <v>34</v>
      </c>
      <c r="G83" s="541" t="s">
        <v>94</v>
      </c>
      <c r="H83" s="606">
        <v>3.9</v>
      </c>
      <c r="I83" s="227">
        <v>4.13</v>
      </c>
      <c r="J83" s="267" t="s">
        <v>2</v>
      </c>
      <c r="K83" s="293" t="s">
        <v>151</v>
      </c>
      <c r="L83" s="32">
        <v>3.78</v>
      </c>
      <c r="M83" s="59">
        <v>4.03</v>
      </c>
      <c r="N83" s="355" t="s">
        <v>0</v>
      </c>
      <c r="O83" s="356" t="s">
        <v>71</v>
      </c>
      <c r="P83" s="40">
        <v>3.5</v>
      </c>
      <c r="Q83" s="246">
        <v>3.83</v>
      </c>
      <c r="R83" s="355"/>
      <c r="S83" s="311"/>
      <c r="T83" s="20"/>
      <c r="U83" s="39"/>
    </row>
    <row r="84" spans="1:21" s="3" customFormat="1" ht="15" customHeight="1" x14ac:dyDescent="0.25">
      <c r="A84" s="23">
        <v>79</v>
      </c>
      <c r="B84" s="623" t="s">
        <v>2</v>
      </c>
      <c r="C84" s="617" t="s">
        <v>13</v>
      </c>
      <c r="D84" s="220">
        <v>3.91</v>
      </c>
      <c r="E84" s="628">
        <v>4.0999999999999996</v>
      </c>
      <c r="F84" s="592" t="s">
        <v>43</v>
      </c>
      <c r="G84" s="137" t="s">
        <v>51</v>
      </c>
      <c r="H84" s="220">
        <v>3.875</v>
      </c>
      <c r="I84" s="227">
        <v>4.13</v>
      </c>
      <c r="J84" s="257" t="s">
        <v>66</v>
      </c>
      <c r="K84" s="258" t="s">
        <v>88</v>
      </c>
      <c r="L84" s="32">
        <v>3.77</v>
      </c>
      <c r="M84" s="59">
        <v>4.03</v>
      </c>
      <c r="N84" s="362" t="s">
        <v>66</v>
      </c>
      <c r="O84" s="357" t="s">
        <v>88</v>
      </c>
      <c r="P84" s="32">
        <v>3.5</v>
      </c>
      <c r="Q84" s="246">
        <v>3.83</v>
      </c>
      <c r="R84" s="355"/>
      <c r="S84" s="311"/>
      <c r="T84" s="20"/>
      <c r="U84" s="39"/>
    </row>
    <row r="85" spans="1:21" s="3" customFormat="1" ht="15" customHeight="1" thickBot="1" x14ac:dyDescent="0.3">
      <c r="A85" s="25">
        <v>80</v>
      </c>
      <c r="B85" s="627" t="s">
        <v>26</v>
      </c>
      <c r="C85" s="621" t="s">
        <v>99</v>
      </c>
      <c r="D85" s="594">
        <v>3.88</v>
      </c>
      <c r="E85" s="632">
        <v>4.0999999999999996</v>
      </c>
      <c r="F85" s="602" t="s">
        <v>2</v>
      </c>
      <c r="G85" s="160" t="s">
        <v>151</v>
      </c>
      <c r="H85" s="223">
        <v>3.8719999999999999</v>
      </c>
      <c r="I85" s="598">
        <v>4.13</v>
      </c>
      <c r="J85" s="269" t="s">
        <v>43</v>
      </c>
      <c r="K85" s="278" t="s">
        <v>51</v>
      </c>
      <c r="L85" s="88">
        <v>3.75</v>
      </c>
      <c r="M85" s="60">
        <v>4.03</v>
      </c>
      <c r="N85" s="366" t="s">
        <v>55</v>
      </c>
      <c r="O85" s="278" t="s">
        <v>60</v>
      </c>
      <c r="P85" s="88">
        <v>3.5</v>
      </c>
      <c r="Q85" s="248">
        <v>3.83</v>
      </c>
      <c r="R85" s="366"/>
      <c r="S85" s="328"/>
      <c r="T85" s="395"/>
      <c r="U85" s="45"/>
    </row>
    <row r="86" spans="1:21" s="3" customFormat="1" ht="15" customHeight="1" x14ac:dyDescent="0.25">
      <c r="A86" s="22">
        <v>81</v>
      </c>
      <c r="B86" s="622" t="s">
        <v>26</v>
      </c>
      <c r="C86" s="616" t="s">
        <v>28</v>
      </c>
      <c r="D86" s="636">
        <v>3.88</v>
      </c>
      <c r="E86" s="615">
        <v>4.0999999999999996</v>
      </c>
      <c r="F86" s="599" t="s">
        <v>26</v>
      </c>
      <c r="G86" s="186" t="s">
        <v>108</v>
      </c>
      <c r="H86" s="224">
        <v>3.8330000000000002</v>
      </c>
      <c r="I86" s="226">
        <v>4.13</v>
      </c>
      <c r="J86" s="272" t="s">
        <v>34</v>
      </c>
      <c r="K86" s="282" t="s">
        <v>36</v>
      </c>
      <c r="L86" s="47">
        <v>3.75</v>
      </c>
      <c r="M86" s="71">
        <v>4.03</v>
      </c>
      <c r="N86" s="364" t="s">
        <v>34</v>
      </c>
      <c r="O86" s="273" t="s">
        <v>73</v>
      </c>
      <c r="P86" s="43">
        <v>3.5</v>
      </c>
      <c r="Q86" s="249">
        <v>3.83</v>
      </c>
      <c r="R86" s="352"/>
      <c r="S86" s="329"/>
      <c r="T86" s="396"/>
      <c r="U86" s="61"/>
    </row>
    <row r="87" spans="1:21" s="3" customFormat="1" ht="15" customHeight="1" x14ac:dyDescent="0.25">
      <c r="A87" s="23">
        <v>82</v>
      </c>
      <c r="B87" s="623" t="s">
        <v>55</v>
      </c>
      <c r="C87" s="617" t="s">
        <v>62</v>
      </c>
      <c r="D87" s="220">
        <v>3.85</v>
      </c>
      <c r="E87" s="628">
        <v>4.0999999999999996</v>
      </c>
      <c r="F87" s="592" t="s">
        <v>43</v>
      </c>
      <c r="G87" s="137" t="s">
        <v>46</v>
      </c>
      <c r="H87" s="220">
        <v>3.8</v>
      </c>
      <c r="I87" s="227">
        <v>4.13</v>
      </c>
      <c r="J87" s="267" t="s">
        <v>55</v>
      </c>
      <c r="K87" s="258" t="s">
        <v>60</v>
      </c>
      <c r="L87" s="32">
        <v>3.75</v>
      </c>
      <c r="M87" s="59">
        <v>4.03</v>
      </c>
      <c r="N87" s="355" t="s">
        <v>34</v>
      </c>
      <c r="O87" s="369" t="s">
        <v>148</v>
      </c>
      <c r="P87" s="40">
        <v>3.5</v>
      </c>
      <c r="Q87" s="246">
        <v>3.83</v>
      </c>
      <c r="R87" s="347"/>
      <c r="S87" s="311"/>
      <c r="T87" s="20"/>
      <c r="U87" s="39"/>
    </row>
    <row r="88" spans="1:21" s="3" customFormat="1" ht="15" customHeight="1" x14ac:dyDescent="0.25">
      <c r="A88" s="23">
        <v>83</v>
      </c>
      <c r="B88" s="623" t="s">
        <v>2</v>
      </c>
      <c r="C88" s="617" t="s">
        <v>14</v>
      </c>
      <c r="D88" s="220">
        <v>3.83</v>
      </c>
      <c r="E88" s="628">
        <v>4.0999999999999996</v>
      </c>
      <c r="F88" s="592" t="s">
        <v>34</v>
      </c>
      <c r="G88" s="137" t="s">
        <v>90</v>
      </c>
      <c r="H88" s="219">
        <v>3.8</v>
      </c>
      <c r="I88" s="227">
        <v>4.13</v>
      </c>
      <c r="J88" s="267" t="s">
        <v>55</v>
      </c>
      <c r="K88" s="258" t="s">
        <v>62</v>
      </c>
      <c r="L88" s="32">
        <v>3.73</v>
      </c>
      <c r="M88" s="59">
        <v>4.03</v>
      </c>
      <c r="N88" s="355" t="s">
        <v>0</v>
      </c>
      <c r="O88" s="359" t="s">
        <v>145</v>
      </c>
      <c r="P88" s="40">
        <v>3.5</v>
      </c>
      <c r="Q88" s="246">
        <v>3.83</v>
      </c>
      <c r="R88" s="347"/>
      <c r="S88" s="311"/>
      <c r="T88" s="20"/>
      <c r="U88" s="39"/>
    </row>
    <row r="89" spans="1:21" s="3" customFormat="1" ht="15" customHeight="1" x14ac:dyDescent="0.25">
      <c r="A89" s="23">
        <v>84</v>
      </c>
      <c r="B89" s="623" t="s">
        <v>2</v>
      </c>
      <c r="C89" s="617" t="s">
        <v>155</v>
      </c>
      <c r="D89" s="220">
        <v>3.81</v>
      </c>
      <c r="E89" s="628">
        <v>4.0999999999999996</v>
      </c>
      <c r="F89" s="592" t="s">
        <v>34</v>
      </c>
      <c r="G89" s="150" t="s">
        <v>73</v>
      </c>
      <c r="H89" s="219">
        <v>3.8</v>
      </c>
      <c r="I89" s="227">
        <v>4.13</v>
      </c>
      <c r="J89" s="267" t="s">
        <v>2</v>
      </c>
      <c r="K89" s="293" t="s">
        <v>8</v>
      </c>
      <c r="L89" s="32">
        <v>3.73</v>
      </c>
      <c r="M89" s="59">
        <v>4.03</v>
      </c>
      <c r="N89" s="355" t="s">
        <v>2</v>
      </c>
      <c r="O89" s="358" t="s">
        <v>24</v>
      </c>
      <c r="P89" s="40">
        <v>3.45</v>
      </c>
      <c r="Q89" s="246">
        <v>3.83</v>
      </c>
      <c r="R89" s="347"/>
      <c r="S89" s="311"/>
      <c r="T89" s="20"/>
      <c r="U89" s="39"/>
    </row>
    <row r="90" spans="1:21" s="3" customFormat="1" ht="15" customHeight="1" x14ac:dyDescent="0.25">
      <c r="A90" s="23">
        <v>85</v>
      </c>
      <c r="B90" s="623" t="s">
        <v>26</v>
      </c>
      <c r="C90" s="617" t="s">
        <v>95</v>
      </c>
      <c r="D90" s="220">
        <v>3.8</v>
      </c>
      <c r="E90" s="628">
        <v>4.0999999999999996</v>
      </c>
      <c r="F90" s="592" t="s">
        <v>2</v>
      </c>
      <c r="G90" s="129" t="s">
        <v>23</v>
      </c>
      <c r="H90" s="220">
        <v>3.7770000000000001</v>
      </c>
      <c r="I90" s="227">
        <v>4.13</v>
      </c>
      <c r="J90" s="267" t="s">
        <v>55</v>
      </c>
      <c r="K90" s="343" t="s">
        <v>64</v>
      </c>
      <c r="L90" s="32">
        <v>3.71</v>
      </c>
      <c r="M90" s="59">
        <v>4.03</v>
      </c>
      <c r="N90" s="355" t="s">
        <v>26</v>
      </c>
      <c r="O90" s="358" t="s">
        <v>96</v>
      </c>
      <c r="P90" s="42">
        <v>3.44</v>
      </c>
      <c r="Q90" s="246">
        <v>3.83</v>
      </c>
      <c r="R90" s="347"/>
      <c r="S90" s="311"/>
      <c r="T90" s="20"/>
      <c r="U90" s="39"/>
    </row>
    <row r="91" spans="1:21" s="3" customFormat="1" ht="15" customHeight="1" x14ac:dyDescent="0.25">
      <c r="A91" s="23">
        <v>86</v>
      </c>
      <c r="B91" s="623" t="s">
        <v>55</v>
      </c>
      <c r="C91" s="617" t="s">
        <v>75</v>
      </c>
      <c r="D91" s="220">
        <v>3.8</v>
      </c>
      <c r="E91" s="628">
        <v>4.0999999999999996</v>
      </c>
      <c r="F91" s="592" t="s">
        <v>43</v>
      </c>
      <c r="G91" s="137" t="s">
        <v>49</v>
      </c>
      <c r="H91" s="220">
        <v>3.7690000000000001</v>
      </c>
      <c r="I91" s="227">
        <v>4.13</v>
      </c>
      <c r="J91" s="267" t="s">
        <v>34</v>
      </c>
      <c r="K91" s="262" t="s">
        <v>73</v>
      </c>
      <c r="L91" s="32">
        <v>3.67</v>
      </c>
      <c r="M91" s="59">
        <v>4.03</v>
      </c>
      <c r="N91" s="355" t="s">
        <v>2</v>
      </c>
      <c r="O91" s="358" t="s">
        <v>1</v>
      </c>
      <c r="P91" s="40">
        <v>3.43</v>
      </c>
      <c r="Q91" s="246">
        <v>3.83</v>
      </c>
      <c r="R91" s="347"/>
      <c r="S91" s="311"/>
      <c r="T91" s="20"/>
      <c r="U91" s="39"/>
    </row>
    <row r="92" spans="1:21" s="3" customFormat="1" ht="15" customHeight="1" x14ac:dyDescent="0.25">
      <c r="A92" s="23">
        <v>87</v>
      </c>
      <c r="B92" s="623" t="s">
        <v>2</v>
      </c>
      <c r="C92" s="617" t="s">
        <v>151</v>
      </c>
      <c r="D92" s="220">
        <v>3.73</v>
      </c>
      <c r="E92" s="628">
        <v>4.0999999999999996</v>
      </c>
      <c r="F92" s="592" t="s">
        <v>2</v>
      </c>
      <c r="G92" s="129" t="s">
        <v>1</v>
      </c>
      <c r="H92" s="220">
        <v>3.75</v>
      </c>
      <c r="I92" s="227">
        <v>4.13</v>
      </c>
      <c r="J92" s="267" t="s">
        <v>2</v>
      </c>
      <c r="K92" s="293" t="s">
        <v>14</v>
      </c>
      <c r="L92" s="32">
        <v>3.64</v>
      </c>
      <c r="M92" s="59">
        <v>4.03</v>
      </c>
      <c r="N92" s="355" t="s">
        <v>2</v>
      </c>
      <c r="O92" s="358" t="s">
        <v>23</v>
      </c>
      <c r="P92" s="40">
        <v>3.4</v>
      </c>
      <c r="Q92" s="246">
        <v>3.83</v>
      </c>
      <c r="R92" s="347"/>
      <c r="S92" s="311"/>
      <c r="T92" s="20"/>
      <c r="U92" s="39"/>
    </row>
    <row r="93" spans="1:21" s="3" customFormat="1" ht="15" customHeight="1" x14ac:dyDescent="0.25">
      <c r="A93" s="23">
        <v>88</v>
      </c>
      <c r="B93" s="623" t="s">
        <v>26</v>
      </c>
      <c r="C93" s="617" t="s">
        <v>31</v>
      </c>
      <c r="D93" s="220">
        <v>3.71</v>
      </c>
      <c r="E93" s="628">
        <v>4.0999999999999996</v>
      </c>
      <c r="F93" s="596" t="s">
        <v>66</v>
      </c>
      <c r="G93" s="137" t="s">
        <v>84</v>
      </c>
      <c r="H93" s="220">
        <v>3.75</v>
      </c>
      <c r="I93" s="227">
        <v>4.13</v>
      </c>
      <c r="J93" s="267" t="s">
        <v>26</v>
      </c>
      <c r="K93" s="293" t="s">
        <v>31</v>
      </c>
      <c r="L93" s="32">
        <v>3.57</v>
      </c>
      <c r="M93" s="59">
        <v>4.03</v>
      </c>
      <c r="N93" s="355" t="s">
        <v>55</v>
      </c>
      <c r="O93" s="356" t="s">
        <v>58</v>
      </c>
      <c r="P93" s="32">
        <v>3.33</v>
      </c>
      <c r="Q93" s="246">
        <v>3.83</v>
      </c>
      <c r="R93" s="347"/>
      <c r="S93" s="311"/>
      <c r="T93" s="20"/>
      <c r="U93" s="39"/>
    </row>
    <row r="94" spans="1:21" s="3" customFormat="1" ht="15" customHeight="1" x14ac:dyDescent="0.25">
      <c r="A94" s="23">
        <v>89</v>
      </c>
      <c r="B94" s="623" t="s">
        <v>0</v>
      </c>
      <c r="C94" s="617" t="s">
        <v>70</v>
      </c>
      <c r="D94" s="220">
        <v>3.71</v>
      </c>
      <c r="E94" s="628">
        <v>4.0999999999999996</v>
      </c>
      <c r="F94" s="592" t="s">
        <v>2</v>
      </c>
      <c r="G94" s="129" t="s">
        <v>15</v>
      </c>
      <c r="H94" s="220">
        <v>3.75</v>
      </c>
      <c r="I94" s="227">
        <v>4.13</v>
      </c>
      <c r="J94" s="267" t="s">
        <v>2</v>
      </c>
      <c r="K94" s="293" t="s">
        <v>13</v>
      </c>
      <c r="L94" s="32">
        <v>3.56</v>
      </c>
      <c r="M94" s="59">
        <v>4.03</v>
      </c>
      <c r="N94" s="355" t="s">
        <v>43</v>
      </c>
      <c r="O94" s="357" t="s">
        <v>50</v>
      </c>
      <c r="P94" s="32">
        <v>3.25</v>
      </c>
      <c r="Q94" s="246">
        <v>3.83</v>
      </c>
      <c r="R94" s="347"/>
      <c r="S94" s="311"/>
      <c r="T94" s="20"/>
      <c r="U94" s="39"/>
    </row>
    <row r="95" spans="1:21" s="3" customFormat="1" ht="15" customHeight="1" thickBot="1" x14ac:dyDescent="0.3">
      <c r="A95" s="25">
        <v>90</v>
      </c>
      <c r="B95" s="627" t="s">
        <v>2</v>
      </c>
      <c r="C95" s="621" t="s">
        <v>10</v>
      </c>
      <c r="D95" s="223">
        <v>3.64</v>
      </c>
      <c r="E95" s="632">
        <v>4.0999999999999996</v>
      </c>
      <c r="F95" s="593" t="s">
        <v>34</v>
      </c>
      <c r="G95" s="607" t="s">
        <v>33</v>
      </c>
      <c r="H95" s="606">
        <v>3.75</v>
      </c>
      <c r="I95" s="228">
        <v>4.13</v>
      </c>
      <c r="J95" s="264" t="s">
        <v>43</v>
      </c>
      <c r="K95" s="338" t="s">
        <v>49</v>
      </c>
      <c r="L95" s="65">
        <v>3.5</v>
      </c>
      <c r="M95" s="64">
        <v>4.03</v>
      </c>
      <c r="N95" s="360" t="s">
        <v>34</v>
      </c>
      <c r="O95" s="361" t="s">
        <v>37</v>
      </c>
      <c r="P95" s="41">
        <v>3.25</v>
      </c>
      <c r="Q95" s="247">
        <v>3.83</v>
      </c>
      <c r="R95" s="349"/>
      <c r="S95" s="373"/>
      <c r="T95" s="397"/>
      <c r="U95" s="66"/>
    </row>
    <row r="96" spans="1:21" s="3" customFormat="1" ht="15" customHeight="1" x14ac:dyDescent="0.25">
      <c r="A96" s="22">
        <v>91</v>
      </c>
      <c r="B96" s="622" t="s">
        <v>34</v>
      </c>
      <c r="C96" s="616" t="s">
        <v>33</v>
      </c>
      <c r="D96" s="225">
        <v>3.63</v>
      </c>
      <c r="E96" s="615">
        <v>4.0999999999999996</v>
      </c>
      <c r="F96" s="591" t="s">
        <v>43</v>
      </c>
      <c r="G96" s="132" t="s">
        <v>52</v>
      </c>
      <c r="H96" s="218">
        <v>3.6659999999999999</v>
      </c>
      <c r="I96" s="229">
        <v>4.13</v>
      </c>
      <c r="J96" s="265" t="s">
        <v>43</v>
      </c>
      <c r="K96" s="254" t="s">
        <v>45</v>
      </c>
      <c r="L96" s="34">
        <v>3.5</v>
      </c>
      <c r="M96" s="68">
        <v>4.03</v>
      </c>
      <c r="N96" s="354" t="s">
        <v>55</v>
      </c>
      <c r="O96" s="303" t="s">
        <v>75</v>
      </c>
      <c r="P96" s="34">
        <v>3.2</v>
      </c>
      <c r="Q96" s="245">
        <v>3.83</v>
      </c>
      <c r="R96" s="354"/>
      <c r="S96" s="330"/>
      <c r="T96" s="392"/>
      <c r="U96" s="37"/>
    </row>
    <row r="97" spans="1:21" s="3" customFormat="1" ht="15" customHeight="1" x14ac:dyDescent="0.25">
      <c r="A97" s="23">
        <v>92</v>
      </c>
      <c r="B97" s="623" t="s">
        <v>2</v>
      </c>
      <c r="C97" s="617" t="s">
        <v>5</v>
      </c>
      <c r="D97" s="220">
        <v>3.63</v>
      </c>
      <c r="E97" s="628">
        <v>4.0999999999999996</v>
      </c>
      <c r="F97" s="592" t="s">
        <v>2</v>
      </c>
      <c r="G97" s="129" t="s">
        <v>72</v>
      </c>
      <c r="H97" s="220">
        <v>3.6659999999999999</v>
      </c>
      <c r="I97" s="227">
        <v>4.13</v>
      </c>
      <c r="J97" s="267" t="s">
        <v>2</v>
      </c>
      <c r="K97" s="293" t="s">
        <v>10</v>
      </c>
      <c r="L97" s="32">
        <v>3.5</v>
      </c>
      <c r="M97" s="59">
        <v>4.03</v>
      </c>
      <c r="N97" s="355" t="s">
        <v>2</v>
      </c>
      <c r="O97" s="358" t="s">
        <v>15</v>
      </c>
      <c r="P97" s="40">
        <v>3.2</v>
      </c>
      <c r="Q97" s="246">
        <v>3.83</v>
      </c>
      <c r="R97" s="355"/>
      <c r="S97" s="311"/>
      <c r="T97" s="20"/>
      <c r="U97" s="39"/>
    </row>
    <row r="98" spans="1:21" s="3" customFormat="1" ht="15" customHeight="1" x14ac:dyDescent="0.25">
      <c r="A98" s="23">
        <v>93</v>
      </c>
      <c r="B98" s="623" t="s">
        <v>0</v>
      </c>
      <c r="C98" s="617" t="s">
        <v>71</v>
      </c>
      <c r="D98" s="220">
        <v>3.6</v>
      </c>
      <c r="E98" s="628">
        <v>4.0999999999999996</v>
      </c>
      <c r="F98" s="592" t="s">
        <v>55</v>
      </c>
      <c r="G98" s="150" t="s">
        <v>61</v>
      </c>
      <c r="H98" s="220">
        <v>3.625</v>
      </c>
      <c r="I98" s="227">
        <v>4.13</v>
      </c>
      <c r="J98" s="267" t="s">
        <v>26</v>
      </c>
      <c r="K98" s="293" t="s">
        <v>112</v>
      </c>
      <c r="L98" s="32">
        <v>3.5</v>
      </c>
      <c r="M98" s="59">
        <v>4.03</v>
      </c>
      <c r="N98" s="355" t="s">
        <v>43</v>
      </c>
      <c r="O98" s="357" t="s">
        <v>49</v>
      </c>
      <c r="P98" s="40">
        <v>3.18</v>
      </c>
      <c r="Q98" s="246">
        <v>3.83</v>
      </c>
      <c r="R98" s="355"/>
      <c r="S98" s="311"/>
      <c r="T98" s="20"/>
      <c r="U98" s="39"/>
    </row>
    <row r="99" spans="1:21" s="3" customFormat="1" ht="15" customHeight="1" x14ac:dyDescent="0.25">
      <c r="A99" s="23">
        <v>94</v>
      </c>
      <c r="B99" s="623" t="s">
        <v>43</v>
      </c>
      <c r="C99" s="617" t="s">
        <v>42</v>
      </c>
      <c r="D99" s="220">
        <v>3.57</v>
      </c>
      <c r="E99" s="628">
        <v>4.0999999999999996</v>
      </c>
      <c r="F99" s="592" t="s">
        <v>43</v>
      </c>
      <c r="G99" s="137" t="s">
        <v>48</v>
      </c>
      <c r="H99" s="220">
        <v>3.5</v>
      </c>
      <c r="I99" s="227">
        <v>4.13</v>
      </c>
      <c r="J99" s="267" t="s">
        <v>26</v>
      </c>
      <c r="K99" s="293" t="s">
        <v>100</v>
      </c>
      <c r="L99" s="32">
        <v>3.43</v>
      </c>
      <c r="M99" s="59">
        <v>4.03</v>
      </c>
      <c r="N99" s="355" t="s">
        <v>26</v>
      </c>
      <c r="O99" s="358" t="s">
        <v>109</v>
      </c>
      <c r="P99" s="40">
        <v>3.17</v>
      </c>
      <c r="Q99" s="246">
        <v>3.83</v>
      </c>
      <c r="R99" s="355"/>
      <c r="S99" s="311"/>
      <c r="T99" s="20"/>
      <c r="U99" s="39"/>
    </row>
    <row r="100" spans="1:21" s="3" customFormat="1" ht="15" customHeight="1" x14ac:dyDescent="0.25">
      <c r="A100" s="23">
        <v>95</v>
      </c>
      <c r="B100" s="623" t="s">
        <v>34</v>
      </c>
      <c r="C100" s="617" t="s">
        <v>90</v>
      </c>
      <c r="D100" s="219">
        <v>3.5</v>
      </c>
      <c r="E100" s="628">
        <v>4.0999999999999996</v>
      </c>
      <c r="F100" s="592" t="s">
        <v>34</v>
      </c>
      <c r="G100" s="137" t="s">
        <v>37</v>
      </c>
      <c r="H100" s="219">
        <v>3.4289999999999998</v>
      </c>
      <c r="I100" s="227">
        <v>4.13</v>
      </c>
      <c r="J100" s="267" t="s">
        <v>55</v>
      </c>
      <c r="K100" s="262" t="s">
        <v>59</v>
      </c>
      <c r="L100" s="32">
        <v>3.33</v>
      </c>
      <c r="M100" s="59">
        <v>4.03</v>
      </c>
      <c r="N100" s="355" t="s">
        <v>2</v>
      </c>
      <c r="O100" s="358" t="s">
        <v>13</v>
      </c>
      <c r="P100" s="40">
        <v>3.15</v>
      </c>
      <c r="Q100" s="246">
        <v>3.83</v>
      </c>
      <c r="R100" s="355"/>
      <c r="S100" s="311"/>
      <c r="T100" s="20"/>
      <c r="U100" s="39"/>
    </row>
    <row r="101" spans="1:21" s="3" customFormat="1" ht="15" customHeight="1" x14ac:dyDescent="0.25">
      <c r="A101" s="23">
        <v>96</v>
      </c>
      <c r="B101" s="623" t="s">
        <v>2</v>
      </c>
      <c r="C101" s="617" t="s">
        <v>8</v>
      </c>
      <c r="D101" s="220">
        <v>3.5</v>
      </c>
      <c r="E101" s="628">
        <v>4.0999999999999996</v>
      </c>
      <c r="F101" s="592" t="s">
        <v>0</v>
      </c>
      <c r="G101" s="125" t="s">
        <v>145</v>
      </c>
      <c r="H101" s="220">
        <v>3.4</v>
      </c>
      <c r="I101" s="227">
        <v>4.13</v>
      </c>
      <c r="J101" s="267" t="s">
        <v>0</v>
      </c>
      <c r="K101" s="262" t="s">
        <v>71</v>
      </c>
      <c r="L101" s="32">
        <v>3.33</v>
      </c>
      <c r="M101" s="59">
        <v>4.03</v>
      </c>
      <c r="N101" s="355" t="s">
        <v>2</v>
      </c>
      <c r="O101" s="358" t="s">
        <v>18</v>
      </c>
      <c r="P101" s="40">
        <v>3.14</v>
      </c>
      <c r="Q101" s="246">
        <v>3.83</v>
      </c>
      <c r="R101" s="355"/>
      <c r="S101" s="311"/>
      <c r="T101" s="20"/>
      <c r="U101" s="39"/>
    </row>
    <row r="102" spans="1:21" s="3" customFormat="1" ht="15" customHeight="1" x14ac:dyDescent="0.25">
      <c r="A102" s="23">
        <v>97</v>
      </c>
      <c r="B102" s="623" t="s">
        <v>55</v>
      </c>
      <c r="C102" s="617" t="s">
        <v>58</v>
      </c>
      <c r="D102" s="220">
        <v>3.5</v>
      </c>
      <c r="E102" s="628">
        <v>4.0999999999999996</v>
      </c>
      <c r="F102" s="592" t="s">
        <v>2</v>
      </c>
      <c r="G102" s="129" t="s">
        <v>8</v>
      </c>
      <c r="H102" s="220">
        <v>3.2723</v>
      </c>
      <c r="I102" s="227">
        <v>4.13</v>
      </c>
      <c r="J102" s="257" t="s">
        <v>66</v>
      </c>
      <c r="K102" s="258" t="s">
        <v>84</v>
      </c>
      <c r="L102" s="32">
        <v>3.31</v>
      </c>
      <c r="M102" s="59">
        <v>4.03</v>
      </c>
      <c r="N102" s="355" t="s">
        <v>2</v>
      </c>
      <c r="O102" s="358" t="s">
        <v>10</v>
      </c>
      <c r="P102" s="40">
        <v>3.13</v>
      </c>
      <c r="Q102" s="246">
        <v>3.83</v>
      </c>
      <c r="R102" s="355"/>
      <c r="S102" s="311"/>
      <c r="T102" s="20"/>
      <c r="U102" s="39"/>
    </row>
    <row r="103" spans="1:21" s="3" customFormat="1" ht="15" customHeight="1" x14ac:dyDescent="0.25">
      <c r="A103" s="23">
        <v>98</v>
      </c>
      <c r="B103" s="623" t="s">
        <v>2</v>
      </c>
      <c r="C103" s="617" t="s">
        <v>11</v>
      </c>
      <c r="D103" s="220">
        <v>3.5</v>
      </c>
      <c r="E103" s="628">
        <v>4.0999999999999996</v>
      </c>
      <c r="F103" s="596" t="s">
        <v>0</v>
      </c>
      <c r="G103" s="150" t="s">
        <v>76</v>
      </c>
      <c r="H103" s="220">
        <v>3.25</v>
      </c>
      <c r="I103" s="227">
        <v>4.13</v>
      </c>
      <c r="J103" s="267" t="s">
        <v>2</v>
      </c>
      <c r="K103" s="293" t="s">
        <v>17</v>
      </c>
      <c r="L103" s="32">
        <v>3.25</v>
      </c>
      <c r="M103" s="59">
        <v>4.03</v>
      </c>
      <c r="N103" s="362" t="s">
        <v>66</v>
      </c>
      <c r="O103" s="357" t="s">
        <v>86</v>
      </c>
      <c r="P103" s="32">
        <v>3.12</v>
      </c>
      <c r="Q103" s="246">
        <v>3.83</v>
      </c>
      <c r="R103" s="355"/>
      <c r="S103" s="311"/>
      <c r="T103" s="20"/>
      <c r="U103" s="39"/>
    </row>
    <row r="104" spans="1:21" s="3" customFormat="1" ht="15" customHeight="1" x14ac:dyDescent="0.25">
      <c r="A104" s="23">
        <v>99</v>
      </c>
      <c r="B104" s="626" t="s">
        <v>34</v>
      </c>
      <c r="C104" s="620" t="s">
        <v>37</v>
      </c>
      <c r="D104" s="219">
        <v>3.5</v>
      </c>
      <c r="E104" s="631">
        <v>4.0999999999999996</v>
      </c>
      <c r="F104" s="608" t="s">
        <v>0</v>
      </c>
      <c r="G104" s="189" t="s">
        <v>70</v>
      </c>
      <c r="H104" s="224">
        <v>3.25</v>
      </c>
      <c r="I104" s="227">
        <v>4.13</v>
      </c>
      <c r="J104" s="267" t="s">
        <v>34</v>
      </c>
      <c r="K104" s="258" t="s">
        <v>37</v>
      </c>
      <c r="L104" s="32">
        <v>3.2</v>
      </c>
      <c r="M104" s="59">
        <v>4.03</v>
      </c>
      <c r="N104" s="355" t="s">
        <v>0</v>
      </c>
      <c r="O104" s="357" t="s">
        <v>103</v>
      </c>
      <c r="P104" s="40">
        <v>3.08</v>
      </c>
      <c r="Q104" s="246">
        <v>3.83</v>
      </c>
      <c r="R104" s="355"/>
      <c r="S104" s="311"/>
      <c r="T104" s="20"/>
      <c r="U104" s="39"/>
    </row>
    <row r="105" spans="1:21" s="3" customFormat="1" ht="15" customHeight="1" thickBot="1" x14ac:dyDescent="0.3">
      <c r="A105" s="25">
        <v>100</v>
      </c>
      <c r="B105" s="627" t="s">
        <v>43</v>
      </c>
      <c r="C105" s="621" t="s">
        <v>49</v>
      </c>
      <c r="D105" s="223">
        <v>3.47</v>
      </c>
      <c r="E105" s="632">
        <v>4.0999999999999996</v>
      </c>
      <c r="F105" s="602" t="s">
        <v>2</v>
      </c>
      <c r="G105" s="160" t="s">
        <v>14</v>
      </c>
      <c r="H105" s="223">
        <v>3.0710000000000002</v>
      </c>
      <c r="I105" s="598">
        <v>4.13</v>
      </c>
      <c r="J105" s="269" t="s">
        <v>55</v>
      </c>
      <c r="K105" s="270" t="s">
        <v>75</v>
      </c>
      <c r="L105" s="88">
        <v>3.17</v>
      </c>
      <c r="M105" s="60">
        <v>4.03</v>
      </c>
      <c r="N105" s="366" t="s">
        <v>0</v>
      </c>
      <c r="O105" s="291" t="s">
        <v>144</v>
      </c>
      <c r="P105" s="44">
        <v>3</v>
      </c>
      <c r="Q105" s="248">
        <v>3.83</v>
      </c>
      <c r="R105" s="366"/>
      <c r="S105" s="328"/>
      <c r="T105" s="395"/>
      <c r="U105" s="45"/>
    </row>
    <row r="106" spans="1:21" s="3" customFormat="1" ht="15" customHeight="1" x14ac:dyDescent="0.25">
      <c r="A106" s="26">
        <v>101</v>
      </c>
      <c r="B106" s="626" t="s">
        <v>2</v>
      </c>
      <c r="C106" s="620" t="s">
        <v>72</v>
      </c>
      <c r="D106" s="218">
        <v>3.4</v>
      </c>
      <c r="E106" s="631">
        <v>4.0999999999999996</v>
      </c>
      <c r="F106" s="599" t="s">
        <v>34</v>
      </c>
      <c r="G106" s="147" t="s">
        <v>39</v>
      </c>
      <c r="H106" s="225">
        <v>3</v>
      </c>
      <c r="I106" s="226">
        <v>4.13</v>
      </c>
      <c r="J106" s="272" t="s">
        <v>34</v>
      </c>
      <c r="K106" s="315" t="s">
        <v>33</v>
      </c>
      <c r="L106" s="34">
        <v>3.13</v>
      </c>
      <c r="M106" s="71">
        <v>4.03</v>
      </c>
      <c r="N106" s="364" t="s">
        <v>43</v>
      </c>
      <c r="O106" s="282" t="s">
        <v>52</v>
      </c>
      <c r="P106" s="74">
        <v>3</v>
      </c>
      <c r="Q106" s="249">
        <v>3.83</v>
      </c>
      <c r="R106" s="352"/>
      <c r="S106" s="329"/>
      <c r="T106" s="396"/>
      <c r="U106" s="61"/>
    </row>
    <row r="107" spans="1:21" s="3" customFormat="1" ht="15" customHeight="1" x14ac:dyDescent="0.25">
      <c r="A107" s="23">
        <v>102</v>
      </c>
      <c r="B107" s="623" t="s">
        <v>43</v>
      </c>
      <c r="C107" s="617" t="s">
        <v>46</v>
      </c>
      <c r="D107" s="224">
        <v>3.3</v>
      </c>
      <c r="E107" s="628">
        <v>4.0999999999999996</v>
      </c>
      <c r="F107" s="592" t="s">
        <v>2</v>
      </c>
      <c r="G107" s="129" t="s">
        <v>11</v>
      </c>
      <c r="H107" s="220">
        <v>3</v>
      </c>
      <c r="I107" s="227">
        <v>4.13</v>
      </c>
      <c r="J107" s="267" t="s">
        <v>0</v>
      </c>
      <c r="K107" s="275" t="s">
        <v>144</v>
      </c>
      <c r="L107" s="32">
        <v>3</v>
      </c>
      <c r="M107" s="59">
        <v>4.03</v>
      </c>
      <c r="N107" s="355" t="s">
        <v>26</v>
      </c>
      <c r="O107" s="358" t="s">
        <v>98</v>
      </c>
      <c r="P107" s="40">
        <v>3</v>
      </c>
      <c r="Q107" s="246">
        <v>3.83</v>
      </c>
      <c r="R107" s="347"/>
      <c r="S107" s="311"/>
      <c r="T107" s="20"/>
      <c r="U107" s="39"/>
    </row>
    <row r="108" spans="1:21" s="3" customFormat="1" ht="15" customHeight="1" x14ac:dyDescent="0.25">
      <c r="A108" s="23">
        <v>103</v>
      </c>
      <c r="B108" s="623" t="s">
        <v>43</v>
      </c>
      <c r="C108" s="617" t="s">
        <v>50</v>
      </c>
      <c r="D108" s="220">
        <v>3.25</v>
      </c>
      <c r="E108" s="628">
        <v>4.0999999999999996</v>
      </c>
      <c r="F108" s="592" t="s">
        <v>55</v>
      </c>
      <c r="G108" s="150" t="s">
        <v>59</v>
      </c>
      <c r="H108" s="220">
        <v>3</v>
      </c>
      <c r="I108" s="227">
        <v>4.13</v>
      </c>
      <c r="J108" s="267" t="s">
        <v>55</v>
      </c>
      <c r="K108" s="244" t="s">
        <v>57</v>
      </c>
      <c r="L108" s="32">
        <v>3</v>
      </c>
      <c r="M108" s="59">
        <v>4.03</v>
      </c>
      <c r="N108" s="355" t="s">
        <v>34</v>
      </c>
      <c r="O108" s="344" t="s">
        <v>33</v>
      </c>
      <c r="P108" s="40">
        <v>3</v>
      </c>
      <c r="Q108" s="246">
        <v>3.83</v>
      </c>
      <c r="R108" s="347"/>
      <c r="S108" s="311"/>
      <c r="T108" s="20"/>
      <c r="U108" s="39"/>
    </row>
    <row r="109" spans="1:21" s="3" customFormat="1" ht="15" customHeight="1" x14ac:dyDescent="0.25">
      <c r="A109" s="23">
        <v>104</v>
      </c>
      <c r="B109" s="623" t="s">
        <v>43</v>
      </c>
      <c r="C109" s="617" t="s">
        <v>77</v>
      </c>
      <c r="D109" s="220">
        <v>3.25</v>
      </c>
      <c r="E109" s="628">
        <v>4.0999999999999996</v>
      </c>
      <c r="F109" s="592" t="s">
        <v>43</v>
      </c>
      <c r="G109" s="137" t="s">
        <v>133</v>
      </c>
      <c r="H109" s="220">
        <v>3</v>
      </c>
      <c r="I109" s="227">
        <v>4.13</v>
      </c>
      <c r="J109" s="267" t="s">
        <v>2</v>
      </c>
      <c r="K109" s="293" t="s">
        <v>22</v>
      </c>
      <c r="L109" s="32">
        <v>3</v>
      </c>
      <c r="M109" s="59">
        <v>4.03</v>
      </c>
      <c r="N109" s="355" t="s">
        <v>26</v>
      </c>
      <c r="O109" s="358" t="s">
        <v>108</v>
      </c>
      <c r="P109" s="40">
        <v>3</v>
      </c>
      <c r="Q109" s="246">
        <v>3.83</v>
      </c>
      <c r="R109" s="347"/>
      <c r="S109" s="311"/>
      <c r="T109" s="20"/>
      <c r="U109" s="39"/>
    </row>
    <row r="110" spans="1:21" s="3" customFormat="1" ht="15" customHeight="1" x14ac:dyDescent="0.25">
      <c r="A110" s="23">
        <v>105</v>
      </c>
      <c r="B110" s="623" t="s">
        <v>26</v>
      </c>
      <c r="C110" s="617" t="s">
        <v>25</v>
      </c>
      <c r="D110" s="220">
        <v>3</v>
      </c>
      <c r="E110" s="628">
        <v>4.0999999999999996</v>
      </c>
      <c r="F110" s="592" t="s">
        <v>43</v>
      </c>
      <c r="G110" s="137" t="s">
        <v>45</v>
      </c>
      <c r="H110" s="220">
        <v>3</v>
      </c>
      <c r="I110" s="227">
        <v>4.13</v>
      </c>
      <c r="J110" s="267" t="s">
        <v>34</v>
      </c>
      <c r="K110" s="258" t="s">
        <v>91</v>
      </c>
      <c r="L110" s="32">
        <v>3</v>
      </c>
      <c r="M110" s="59">
        <v>4.03</v>
      </c>
      <c r="N110" s="355" t="s">
        <v>55</v>
      </c>
      <c r="O110" s="356" t="s">
        <v>54</v>
      </c>
      <c r="P110" s="40">
        <v>3</v>
      </c>
      <c r="Q110" s="246">
        <v>3.83</v>
      </c>
      <c r="R110" s="347"/>
      <c r="S110" s="311"/>
      <c r="T110" s="20"/>
      <c r="U110" s="39"/>
    </row>
    <row r="111" spans="1:21" s="3" customFormat="1" ht="15" customHeight="1" x14ac:dyDescent="0.25">
      <c r="A111" s="23">
        <v>106</v>
      </c>
      <c r="B111" s="623" t="s">
        <v>43</v>
      </c>
      <c r="C111" s="617" t="s">
        <v>52</v>
      </c>
      <c r="D111" s="220">
        <v>3</v>
      </c>
      <c r="E111" s="628">
        <v>4.0999999999999996</v>
      </c>
      <c r="F111" s="592" t="s">
        <v>43</v>
      </c>
      <c r="G111" s="137" t="s">
        <v>78</v>
      </c>
      <c r="H111" s="220">
        <v>3</v>
      </c>
      <c r="I111" s="227">
        <v>4.13</v>
      </c>
      <c r="J111" s="267" t="s">
        <v>55</v>
      </c>
      <c r="K111" s="262" t="s">
        <v>106</v>
      </c>
      <c r="L111" s="32">
        <v>3</v>
      </c>
      <c r="M111" s="59">
        <v>4.03</v>
      </c>
      <c r="N111" s="355" t="s">
        <v>26</v>
      </c>
      <c r="O111" s="358" t="s">
        <v>28</v>
      </c>
      <c r="P111" s="32">
        <v>3</v>
      </c>
      <c r="Q111" s="246">
        <v>3.83</v>
      </c>
      <c r="R111" s="347"/>
      <c r="S111" s="311"/>
      <c r="T111" s="20"/>
      <c r="U111" s="39"/>
    </row>
    <row r="112" spans="1:21" s="3" customFormat="1" ht="15" customHeight="1" x14ac:dyDescent="0.25">
      <c r="A112" s="23">
        <v>107</v>
      </c>
      <c r="B112" s="623" t="s">
        <v>43</v>
      </c>
      <c r="C112" s="617" t="s">
        <v>78</v>
      </c>
      <c r="D112" s="220">
        <v>3</v>
      </c>
      <c r="E112" s="628">
        <v>4.0999999999999996</v>
      </c>
      <c r="F112" s="592" t="s">
        <v>0</v>
      </c>
      <c r="G112" s="125" t="s">
        <v>144</v>
      </c>
      <c r="H112" s="220">
        <v>3</v>
      </c>
      <c r="I112" s="227">
        <v>4.13</v>
      </c>
      <c r="J112" s="267" t="s">
        <v>34</v>
      </c>
      <c r="K112" s="262" t="s">
        <v>35</v>
      </c>
      <c r="L112" s="32">
        <v>3</v>
      </c>
      <c r="M112" s="59">
        <v>4.03</v>
      </c>
      <c r="N112" s="355" t="s">
        <v>2</v>
      </c>
      <c r="O112" s="358" t="s">
        <v>22</v>
      </c>
      <c r="P112" s="40">
        <v>3</v>
      </c>
      <c r="Q112" s="246">
        <v>3.83</v>
      </c>
      <c r="R112" s="347"/>
      <c r="S112" s="311"/>
      <c r="T112" s="20"/>
      <c r="U112" s="39"/>
    </row>
    <row r="113" spans="1:21" s="3" customFormat="1" ht="15" customHeight="1" x14ac:dyDescent="0.25">
      <c r="A113" s="23">
        <v>108</v>
      </c>
      <c r="B113" s="626" t="s">
        <v>34</v>
      </c>
      <c r="C113" s="620" t="s">
        <v>92</v>
      </c>
      <c r="D113" s="219">
        <v>3</v>
      </c>
      <c r="E113" s="631">
        <v>4.0999999999999996</v>
      </c>
      <c r="F113" s="609" t="s">
        <v>55</v>
      </c>
      <c r="G113" s="205" t="s">
        <v>106</v>
      </c>
      <c r="H113" s="194"/>
      <c r="I113" s="227">
        <v>4.13</v>
      </c>
      <c r="J113" s="267" t="s">
        <v>2</v>
      </c>
      <c r="K113" s="293" t="s">
        <v>15</v>
      </c>
      <c r="L113" s="32">
        <v>3</v>
      </c>
      <c r="M113" s="59">
        <v>4.03</v>
      </c>
      <c r="N113" s="370" t="s">
        <v>0</v>
      </c>
      <c r="O113" s="356" t="s">
        <v>70</v>
      </c>
      <c r="P113" s="40">
        <v>2.67</v>
      </c>
      <c r="Q113" s="246">
        <v>3.83</v>
      </c>
      <c r="R113" s="347"/>
      <c r="S113" s="311"/>
      <c r="T113" s="20"/>
      <c r="U113" s="39"/>
    </row>
    <row r="114" spans="1:21" s="3" customFormat="1" ht="15" customHeight="1" x14ac:dyDescent="0.25">
      <c r="A114" s="23">
        <v>109</v>
      </c>
      <c r="B114" s="623" t="s">
        <v>26</v>
      </c>
      <c r="C114" s="617" t="s">
        <v>109</v>
      </c>
      <c r="D114" s="220">
        <v>3</v>
      </c>
      <c r="E114" s="628">
        <v>4.0999999999999996</v>
      </c>
      <c r="F114" s="610" t="s">
        <v>55</v>
      </c>
      <c r="G114" s="15" t="s">
        <v>58</v>
      </c>
      <c r="H114" s="193"/>
      <c r="I114" s="227">
        <v>4.13</v>
      </c>
      <c r="J114" s="267" t="s">
        <v>0</v>
      </c>
      <c r="K114" s="275" t="s">
        <v>145</v>
      </c>
      <c r="L114" s="32">
        <v>3</v>
      </c>
      <c r="M114" s="59">
        <v>4.03</v>
      </c>
      <c r="N114" s="355" t="s">
        <v>26</v>
      </c>
      <c r="O114" s="358" t="s">
        <v>95</v>
      </c>
      <c r="P114" s="40">
        <v>2.6</v>
      </c>
      <c r="Q114" s="246">
        <v>3.83</v>
      </c>
      <c r="R114" s="347"/>
      <c r="S114" s="311"/>
      <c r="T114" s="20"/>
      <c r="U114" s="39"/>
    </row>
    <row r="115" spans="1:21" s="3" customFormat="1" ht="15" customHeight="1" thickBot="1" x14ac:dyDescent="0.3">
      <c r="A115" s="540">
        <v>110</v>
      </c>
      <c r="B115" s="809" t="s">
        <v>55</v>
      </c>
      <c r="C115" s="805" t="s">
        <v>56</v>
      </c>
      <c r="D115" s="633"/>
      <c r="E115" s="807">
        <v>4.0999999999999996</v>
      </c>
      <c r="F115" s="611" t="s">
        <v>55</v>
      </c>
      <c r="G115" s="612" t="s">
        <v>56</v>
      </c>
      <c r="H115" s="590"/>
      <c r="I115" s="598">
        <v>4.13</v>
      </c>
      <c r="J115" s="264" t="s">
        <v>55</v>
      </c>
      <c r="K115" s="345" t="s">
        <v>54</v>
      </c>
      <c r="L115" s="88">
        <v>2.86</v>
      </c>
      <c r="M115" s="64">
        <v>4.03</v>
      </c>
      <c r="N115" s="360" t="s">
        <v>55</v>
      </c>
      <c r="O115" s="371" t="s">
        <v>57</v>
      </c>
      <c r="P115" s="88">
        <v>2.33</v>
      </c>
      <c r="Q115" s="247">
        <v>3.83</v>
      </c>
      <c r="R115" s="349"/>
      <c r="S115" s="372"/>
      <c r="T115" s="397"/>
      <c r="U115" s="66"/>
    </row>
    <row r="116" spans="1:21" s="3" customFormat="1" ht="15" customHeight="1" x14ac:dyDescent="0.25">
      <c r="A116" s="22">
        <v>111</v>
      </c>
      <c r="B116" s="265" t="s">
        <v>55</v>
      </c>
      <c r="C116" s="196" t="s">
        <v>54</v>
      </c>
      <c r="D116" s="192"/>
      <c r="E116" s="615">
        <v>4.0999999999999996</v>
      </c>
      <c r="F116" s="613" t="s">
        <v>55</v>
      </c>
      <c r="G116" s="239" t="s">
        <v>57</v>
      </c>
      <c r="H116" s="192"/>
      <c r="I116" s="226">
        <v>4.13</v>
      </c>
      <c r="J116" s="354" t="s">
        <v>43</v>
      </c>
      <c r="K116" s="254" t="s">
        <v>52</v>
      </c>
      <c r="L116" s="34">
        <v>2</v>
      </c>
      <c r="M116" s="68">
        <v>4.03</v>
      </c>
      <c r="N116" s="354" t="s">
        <v>26</v>
      </c>
      <c r="O116" s="294" t="s">
        <v>100</v>
      </c>
      <c r="P116" s="74">
        <v>2.25</v>
      </c>
      <c r="Q116" s="245">
        <v>3.83</v>
      </c>
      <c r="R116" s="354"/>
      <c r="S116" s="331"/>
      <c r="T116" s="392"/>
      <c r="U116" s="37"/>
    </row>
    <row r="117" spans="1:21" s="3" customFormat="1" ht="15" customHeight="1" x14ac:dyDescent="0.25">
      <c r="A117" s="23">
        <v>112</v>
      </c>
      <c r="B117" s="267" t="s">
        <v>43</v>
      </c>
      <c r="C117" s="137" t="s">
        <v>133</v>
      </c>
      <c r="D117" s="193"/>
      <c r="E117" s="628">
        <v>4.0999999999999996</v>
      </c>
      <c r="F117" s="610" t="s">
        <v>55</v>
      </c>
      <c r="G117" s="15" t="s">
        <v>75</v>
      </c>
      <c r="H117" s="193"/>
      <c r="I117" s="227">
        <v>4.13</v>
      </c>
      <c r="J117" s="610" t="s">
        <v>55</v>
      </c>
      <c r="K117" s="15" t="s">
        <v>58</v>
      </c>
      <c r="L117" s="30"/>
      <c r="M117" s="59">
        <v>4.03</v>
      </c>
      <c r="N117" s="355" t="s">
        <v>55</v>
      </c>
      <c r="O117" s="262" t="s">
        <v>56</v>
      </c>
      <c r="P117" s="47">
        <v>2.2000000000000002</v>
      </c>
      <c r="Q117" s="246">
        <v>3.83</v>
      </c>
      <c r="R117" s="355"/>
      <c r="S117" s="233"/>
      <c r="T117" s="20"/>
      <c r="U117" s="39"/>
    </row>
    <row r="118" spans="1:21" s="3" customFormat="1" ht="15" customHeight="1" x14ac:dyDescent="0.25">
      <c r="A118" s="23">
        <v>113</v>
      </c>
      <c r="B118" s="267" t="s">
        <v>34</v>
      </c>
      <c r="C118" s="150" t="s">
        <v>73</v>
      </c>
      <c r="D118" s="193"/>
      <c r="E118" s="628">
        <v>4.0999999999999996</v>
      </c>
      <c r="F118" s="610" t="s">
        <v>34</v>
      </c>
      <c r="G118" s="15" t="s">
        <v>35</v>
      </c>
      <c r="H118" s="193"/>
      <c r="I118" s="227">
        <v>4.13</v>
      </c>
      <c r="J118" s="610" t="s">
        <v>43</v>
      </c>
      <c r="K118" s="137" t="s">
        <v>48</v>
      </c>
      <c r="L118" s="30"/>
      <c r="M118" s="59">
        <v>4.03</v>
      </c>
      <c r="N118" s="355" t="s">
        <v>34</v>
      </c>
      <c r="O118" s="262" t="s">
        <v>35</v>
      </c>
      <c r="P118" s="40">
        <v>2</v>
      </c>
      <c r="Q118" s="246">
        <v>3.83</v>
      </c>
      <c r="R118" s="355"/>
      <c r="S118" s="307"/>
      <c r="T118" s="20"/>
      <c r="U118" s="39"/>
    </row>
    <row r="119" spans="1:21" s="3" customFormat="1" ht="15" customHeight="1" x14ac:dyDescent="0.25">
      <c r="A119" s="23">
        <v>114</v>
      </c>
      <c r="B119" s="267" t="s">
        <v>26</v>
      </c>
      <c r="C119" s="311" t="s">
        <v>112</v>
      </c>
      <c r="D119" s="193"/>
      <c r="E119" s="628">
        <v>4.0999999999999996</v>
      </c>
      <c r="F119" s="610" t="s">
        <v>26</v>
      </c>
      <c r="G119" s="17" t="s">
        <v>112</v>
      </c>
      <c r="H119" s="193"/>
      <c r="I119" s="227">
        <v>4.13</v>
      </c>
      <c r="J119" s="241" t="s">
        <v>43</v>
      </c>
      <c r="K119" s="137" t="s">
        <v>133</v>
      </c>
      <c r="L119" s="30"/>
      <c r="M119" s="59">
        <v>4.03</v>
      </c>
      <c r="N119" s="355" t="s">
        <v>34</v>
      </c>
      <c r="O119" s="258" t="s">
        <v>91</v>
      </c>
      <c r="P119" s="40">
        <v>2</v>
      </c>
      <c r="Q119" s="246">
        <v>3.83</v>
      </c>
      <c r="R119" s="355"/>
      <c r="S119" s="312"/>
      <c r="T119" s="20"/>
      <c r="U119" s="39"/>
    </row>
    <row r="120" spans="1:21" s="3" customFormat="1" ht="15" customHeight="1" x14ac:dyDescent="0.25">
      <c r="A120" s="540">
        <v>115</v>
      </c>
      <c r="B120" s="267" t="s">
        <v>2</v>
      </c>
      <c r="C120" s="129" t="s">
        <v>22</v>
      </c>
      <c r="D120" s="803"/>
      <c r="E120" s="807">
        <v>4.0999999999999996</v>
      </c>
      <c r="F120" s="610" t="s">
        <v>26</v>
      </c>
      <c r="G120" s="17" t="s">
        <v>109</v>
      </c>
      <c r="H120" s="803"/>
      <c r="I120" s="804">
        <v>4.13</v>
      </c>
      <c r="J120" s="609" t="s">
        <v>26</v>
      </c>
      <c r="K120" s="129" t="s">
        <v>98</v>
      </c>
      <c r="L120" s="32"/>
      <c r="M120" s="801">
        <v>4</v>
      </c>
      <c r="N120" s="241" t="s">
        <v>43</v>
      </c>
      <c r="O120" s="507" t="s">
        <v>133</v>
      </c>
      <c r="P120" s="795"/>
      <c r="Q120" s="796">
        <v>3.83</v>
      </c>
      <c r="R120" s="370"/>
      <c r="S120" s="307"/>
      <c r="T120" s="798"/>
      <c r="U120" s="799"/>
    </row>
    <row r="121" spans="1:21" s="3" customFormat="1" ht="15" customHeight="1" x14ac:dyDescent="0.25">
      <c r="A121" s="540">
        <v>116</v>
      </c>
      <c r="B121" s="267" t="s">
        <v>0</v>
      </c>
      <c r="C121" s="125" t="s">
        <v>145</v>
      </c>
      <c r="D121" s="803"/>
      <c r="E121" s="807">
        <v>4.0999999999999996</v>
      </c>
      <c r="F121" s="611" t="s">
        <v>2</v>
      </c>
      <c r="G121" s="805" t="s">
        <v>71</v>
      </c>
      <c r="H121" s="803"/>
      <c r="I121" s="804">
        <v>4.13</v>
      </c>
      <c r="J121" s="611" t="s">
        <v>26</v>
      </c>
      <c r="K121" s="802" t="s">
        <v>25</v>
      </c>
      <c r="L121" s="33"/>
      <c r="M121" s="801">
        <v>4.03</v>
      </c>
      <c r="N121" s="793" t="s">
        <v>26</v>
      </c>
      <c r="O121" s="794" t="s">
        <v>99</v>
      </c>
      <c r="P121" s="795"/>
      <c r="Q121" s="796">
        <v>3.83</v>
      </c>
      <c r="R121" s="797"/>
      <c r="S121" s="787"/>
      <c r="T121" s="798"/>
      <c r="U121" s="799"/>
    </row>
    <row r="122" spans="1:21" s="3" customFormat="1" ht="15" customHeight="1" thickBot="1" x14ac:dyDescent="0.3">
      <c r="A122" s="25">
        <v>117</v>
      </c>
      <c r="B122" s="269" t="s">
        <v>0</v>
      </c>
      <c r="C122" s="664" t="s">
        <v>144</v>
      </c>
      <c r="D122" s="89"/>
      <c r="E122" s="808">
        <v>4.0999999999999996</v>
      </c>
      <c r="F122" s="614"/>
      <c r="G122" s="324"/>
      <c r="H122" s="89"/>
      <c r="I122" s="806"/>
      <c r="J122" s="614"/>
      <c r="K122" s="160"/>
      <c r="L122" s="88"/>
      <c r="M122" s="60"/>
      <c r="N122" s="614"/>
      <c r="O122" s="800"/>
      <c r="P122" s="44"/>
      <c r="Q122" s="248"/>
      <c r="R122" s="363"/>
      <c r="S122" s="324"/>
      <c r="T122" s="395"/>
      <c r="U122" s="45"/>
    </row>
    <row r="123" spans="1:21" x14ac:dyDescent="0.25">
      <c r="C123" s="55" t="s">
        <v>127</v>
      </c>
      <c r="D123" s="637">
        <f>AVERAGE(D6:D121)</f>
        <v>4.0649541284403687</v>
      </c>
      <c r="H123" s="217">
        <f>AVERAGE(H6:H121)</f>
        <v>4.0571089452603468</v>
      </c>
      <c r="I123" s="216"/>
      <c r="J123" s="216"/>
      <c r="K123" s="216"/>
      <c r="L123" s="207">
        <f>AVERAGE(L6:L121)</f>
        <v>3.9269369369369382</v>
      </c>
      <c r="M123" s="208"/>
      <c r="N123" s="206"/>
      <c r="O123" s="206"/>
      <c r="P123" s="207">
        <f>AVERAGE(P6:P121)</f>
        <v>3.7119298245614036</v>
      </c>
      <c r="Q123" s="206"/>
      <c r="R123" s="209"/>
      <c r="S123" s="209"/>
      <c r="T123" s="210">
        <f>AVERAGE(T6:T121)</f>
        <v>4.4151515151515159</v>
      </c>
      <c r="U123" s="216"/>
    </row>
    <row r="124" spans="1:21" x14ac:dyDescent="0.25">
      <c r="K124" s="56"/>
      <c r="L124" s="57"/>
      <c r="M124" s="57"/>
      <c r="N124" s="57"/>
      <c r="O124" s="57"/>
      <c r="P124" s="57"/>
      <c r="Q124" s="57"/>
      <c r="R124" s="58"/>
      <c r="S124" s="58"/>
      <c r="T124" s="58"/>
    </row>
  </sheetData>
  <mergeCells count="7">
    <mergeCell ref="A4:A5"/>
    <mergeCell ref="N4:Q4"/>
    <mergeCell ref="R4:U4"/>
    <mergeCell ref="G2:I2"/>
    <mergeCell ref="J4:M4"/>
    <mergeCell ref="F4:I4"/>
    <mergeCell ref="B4:E4"/>
  </mergeCells>
  <conditionalFormatting sqref="L6:L122">
    <cfRule type="containsBlanks" dxfId="1984" priority="32" stopIfTrue="1">
      <formula>LEN(TRIM(L6))=0</formula>
    </cfRule>
    <cfRule type="cellIs" dxfId="1983" priority="33" stopIfTrue="1" operator="lessThan">
      <formula>3.5</formula>
    </cfRule>
    <cfRule type="cellIs" dxfId="1982" priority="34" stopIfTrue="1" operator="between">
      <formula>$L$123</formula>
      <formula>3.5</formula>
    </cfRule>
    <cfRule type="cellIs" dxfId="1981" priority="35" stopIfTrue="1" operator="between">
      <formula>4.449</formula>
      <formula>$L$123</formula>
    </cfRule>
    <cfRule type="cellIs" dxfId="1980" priority="36" stopIfTrue="1" operator="greaterThanOrEqual">
      <formula>4.5</formula>
    </cfRule>
  </conditionalFormatting>
  <conditionalFormatting sqref="P6:P122">
    <cfRule type="containsBlanks" dxfId="1979" priority="26" stopIfTrue="1">
      <formula>LEN(TRIM(P6))=0</formula>
    </cfRule>
    <cfRule type="cellIs" dxfId="1978" priority="27" stopIfTrue="1" operator="lessThan">
      <formula>3.5</formula>
    </cfRule>
    <cfRule type="cellIs" dxfId="1977" priority="28" stopIfTrue="1" operator="between">
      <formula>$P$123</formula>
      <formula>3.5</formula>
    </cfRule>
    <cfRule type="cellIs" dxfId="1976" priority="29" stopIfTrue="1" operator="between">
      <formula>4.449</formula>
      <formula>$P$123</formula>
    </cfRule>
    <cfRule type="cellIs" dxfId="1975" priority="30" stopIfTrue="1" operator="greaterThanOrEqual">
      <formula>4.5</formula>
    </cfRule>
  </conditionalFormatting>
  <conditionalFormatting sqref="H6:H22 H28:H122">
    <cfRule type="containsBlanks" dxfId="1974" priority="13" stopIfTrue="1">
      <formula>LEN(TRIM(H6))=0</formula>
    </cfRule>
    <cfRule type="cellIs" dxfId="1973" priority="14" stopIfTrue="1" operator="equal">
      <formula>$H$123</formula>
    </cfRule>
  </conditionalFormatting>
  <conditionalFormatting sqref="T6:T122">
    <cfRule type="containsBlanks" dxfId="1972" priority="19" stopIfTrue="1">
      <formula>LEN(TRIM(T6))=0</formula>
    </cfRule>
    <cfRule type="cellIs" dxfId="1971" priority="20" stopIfTrue="1" operator="lessThan">
      <formula>3.5</formula>
    </cfRule>
    <cfRule type="cellIs" dxfId="1970" priority="21" stopIfTrue="1" operator="between">
      <formula>$T$123</formula>
      <formula>3.5</formula>
    </cfRule>
    <cfRule type="cellIs" dxfId="1969" priority="23" stopIfTrue="1" operator="between">
      <formula>4.499</formula>
      <formula>$T$123</formula>
    </cfRule>
    <cfRule type="cellIs" dxfId="1968" priority="24" stopIfTrue="1" operator="greaterThanOrEqual">
      <formula>4.5</formula>
    </cfRule>
  </conditionalFormatting>
  <conditionalFormatting sqref="H6:H122">
    <cfRule type="cellIs" dxfId="1967" priority="15" stopIfTrue="1" operator="lessThan">
      <formula>3.5</formula>
    </cfRule>
    <cfRule type="cellIs" dxfId="1966" priority="16" stopIfTrue="1" operator="between">
      <formula>$H$123</formula>
      <formula>3.5</formula>
    </cfRule>
    <cfRule type="cellIs" dxfId="1965" priority="17" stopIfTrue="1" operator="between">
      <formula>4.499</formula>
      <formula>$H$123</formula>
    </cfRule>
    <cfRule type="cellIs" dxfId="1964" priority="18" stopIfTrue="1" operator="greaterThanOrEqual">
      <formula>4.5</formula>
    </cfRule>
  </conditionalFormatting>
  <conditionalFormatting sqref="D6:D122">
    <cfRule type="containsBlanks" dxfId="1963" priority="1" stopIfTrue="1">
      <formula>LEN(TRIM(D6))=0</formula>
    </cfRule>
    <cfRule type="cellIs" dxfId="1962" priority="2" stopIfTrue="1" operator="equal">
      <formula>4.5</formula>
    </cfRule>
    <cfRule type="cellIs" dxfId="1961" priority="3" stopIfTrue="1" operator="equal">
      <formula>$D$123</formula>
    </cfRule>
    <cfRule type="cellIs" dxfId="1960" priority="4" stopIfTrue="1" operator="lessThan">
      <formula>3.5</formula>
    </cfRule>
    <cfRule type="cellIs" dxfId="1959" priority="5" stopIfTrue="1" operator="between">
      <formula>$D$123</formula>
      <formula>3.5</formula>
    </cfRule>
    <cfRule type="cellIs" dxfId="1958" priority="6" stopIfTrue="1" operator="between">
      <formula>4.5</formula>
      <formula>$D$123</formula>
    </cfRule>
    <cfRule type="cellIs" dxfId="1957" priority="7" stopIfTrue="1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B4" sqref="B4:B5"/>
    </sheetView>
  </sheetViews>
  <sheetFormatPr defaultColWidth="8.85546875" defaultRowHeight="15" x14ac:dyDescent="0.25"/>
  <cols>
    <col min="1" max="1" width="5.7109375" style="252" customWidth="1"/>
    <col min="2" max="2" width="18.7109375" style="252" customWidth="1"/>
    <col min="3" max="3" width="31.7109375" style="252" customWidth="1"/>
    <col min="4" max="25" width="7.7109375" style="252" customWidth="1"/>
    <col min="26" max="16384" width="8.85546875" style="252"/>
  </cols>
  <sheetData>
    <row r="1" spans="1:27" x14ac:dyDescent="0.25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Z1" s="390"/>
      <c r="AA1" s="51" t="s">
        <v>123</v>
      </c>
    </row>
    <row r="2" spans="1:27" ht="15.75" x14ac:dyDescent="0.25">
      <c r="A2" s="251"/>
      <c r="B2" s="251"/>
      <c r="C2" s="391" t="s">
        <v>122</v>
      </c>
      <c r="D2" s="391"/>
      <c r="E2" s="391"/>
      <c r="F2" s="391"/>
      <c r="G2" s="316"/>
      <c r="H2" s="316"/>
      <c r="I2" s="316"/>
      <c r="J2" s="316"/>
      <c r="K2" s="316"/>
      <c r="L2" s="251"/>
      <c r="M2" s="251"/>
      <c r="N2" s="251"/>
      <c r="O2" s="251"/>
      <c r="P2" s="251"/>
      <c r="Q2" s="251"/>
      <c r="R2" s="251"/>
      <c r="S2" s="251"/>
      <c r="T2" s="251"/>
      <c r="Z2" s="98"/>
      <c r="AA2" s="51" t="s">
        <v>124</v>
      </c>
    </row>
    <row r="3" spans="1:27" ht="15.75" thickBot="1" x14ac:dyDescent="0.3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Z3" s="99"/>
      <c r="AA3" s="51" t="s">
        <v>125</v>
      </c>
    </row>
    <row r="4" spans="1:27" s="253" customFormat="1" ht="15" customHeight="1" thickBot="1" x14ac:dyDescent="0.3">
      <c r="A4" s="570" t="s">
        <v>69</v>
      </c>
      <c r="B4" s="580" t="s">
        <v>68</v>
      </c>
      <c r="C4" s="562" t="s">
        <v>110</v>
      </c>
      <c r="D4" s="572">
        <v>2019</v>
      </c>
      <c r="E4" s="573"/>
      <c r="F4" s="574"/>
      <c r="G4" s="572">
        <v>2018</v>
      </c>
      <c r="H4" s="573"/>
      <c r="I4" s="574"/>
      <c r="J4" s="572">
        <v>2017</v>
      </c>
      <c r="K4" s="573"/>
      <c r="L4" s="574"/>
      <c r="M4" s="572">
        <v>2016</v>
      </c>
      <c r="N4" s="573"/>
      <c r="O4" s="574"/>
      <c r="P4" s="572">
        <v>2015</v>
      </c>
      <c r="Q4" s="573"/>
      <c r="R4" s="574"/>
      <c r="S4" s="572" t="s">
        <v>117</v>
      </c>
      <c r="T4" s="573"/>
      <c r="U4" s="573"/>
      <c r="V4" s="573"/>
      <c r="W4" s="574"/>
      <c r="X4" s="576" t="s">
        <v>118</v>
      </c>
      <c r="Z4" s="52"/>
      <c r="AA4" s="51" t="s">
        <v>126</v>
      </c>
    </row>
    <row r="5" spans="1:27" s="253" customFormat="1" ht="39.75" customHeight="1" thickBot="1" x14ac:dyDescent="0.25">
      <c r="A5" s="571"/>
      <c r="B5" s="581"/>
      <c r="C5" s="563"/>
      <c r="D5" s="197" t="s">
        <v>119</v>
      </c>
      <c r="E5" s="198" t="s">
        <v>120</v>
      </c>
      <c r="F5" s="199" t="s">
        <v>121</v>
      </c>
      <c r="G5" s="197" t="s">
        <v>119</v>
      </c>
      <c r="H5" s="198" t="s">
        <v>120</v>
      </c>
      <c r="I5" s="199" t="s">
        <v>121</v>
      </c>
      <c r="J5" s="197" t="s">
        <v>119</v>
      </c>
      <c r="K5" s="198" t="s">
        <v>120</v>
      </c>
      <c r="L5" s="199" t="s">
        <v>121</v>
      </c>
      <c r="M5" s="197" t="s">
        <v>119</v>
      </c>
      <c r="N5" s="198" t="s">
        <v>120</v>
      </c>
      <c r="O5" s="199" t="s">
        <v>121</v>
      </c>
      <c r="P5" s="197" t="s">
        <v>119</v>
      </c>
      <c r="Q5" s="384" t="s">
        <v>120</v>
      </c>
      <c r="R5" s="199" t="s">
        <v>121</v>
      </c>
      <c r="S5" s="661">
        <v>2019</v>
      </c>
      <c r="T5" s="656">
        <v>2018</v>
      </c>
      <c r="U5" s="652">
        <v>2017</v>
      </c>
      <c r="V5" s="652">
        <v>2016</v>
      </c>
      <c r="W5" s="653">
        <v>2015</v>
      </c>
      <c r="X5" s="577"/>
    </row>
    <row r="6" spans="1:27" s="253" customFormat="1" ht="15" customHeight="1" x14ac:dyDescent="0.25">
      <c r="A6" s="22">
        <v>1</v>
      </c>
      <c r="B6" s="265" t="s">
        <v>2</v>
      </c>
      <c r="C6" s="515" t="s">
        <v>7</v>
      </c>
      <c r="D6" s="745">
        <v>4</v>
      </c>
      <c r="E6" s="218">
        <v>4.75</v>
      </c>
      <c r="F6" s="711">
        <v>4.0999999999999996</v>
      </c>
      <c r="G6" s="745">
        <v>5</v>
      </c>
      <c r="H6" s="218">
        <v>4.4000000000000004</v>
      </c>
      <c r="I6" s="761">
        <v>4.13</v>
      </c>
      <c r="J6" s="255">
        <v>7</v>
      </c>
      <c r="K6" s="34">
        <v>4.71</v>
      </c>
      <c r="L6" s="256">
        <v>4.03</v>
      </c>
      <c r="M6" s="738">
        <v>8</v>
      </c>
      <c r="N6" s="304">
        <v>4.63</v>
      </c>
      <c r="O6" s="726">
        <v>3.83</v>
      </c>
      <c r="P6" s="673">
        <v>2</v>
      </c>
      <c r="Q6" s="385">
        <v>5</v>
      </c>
      <c r="R6" s="717">
        <v>4.38</v>
      </c>
      <c r="S6" s="322">
        <v>5</v>
      </c>
      <c r="T6" s="657">
        <v>25</v>
      </c>
      <c r="U6" s="200">
        <v>4</v>
      </c>
      <c r="V6" s="69">
        <v>4</v>
      </c>
      <c r="W6" s="70">
        <v>4</v>
      </c>
      <c r="X6" s="378">
        <f>W6+V6+U6+T6+S6</f>
        <v>42</v>
      </c>
    </row>
    <row r="7" spans="1:27" s="253" customFormat="1" ht="15" customHeight="1" x14ac:dyDescent="0.25">
      <c r="A7" s="23">
        <v>2</v>
      </c>
      <c r="B7" s="267" t="s">
        <v>34</v>
      </c>
      <c r="C7" s="512" t="s">
        <v>147</v>
      </c>
      <c r="D7" s="747">
        <v>5</v>
      </c>
      <c r="E7" s="219">
        <v>4.5999999999999996</v>
      </c>
      <c r="F7" s="706">
        <v>4.0999999999999996</v>
      </c>
      <c r="G7" s="747">
        <v>2</v>
      </c>
      <c r="H7" s="219">
        <v>4.5</v>
      </c>
      <c r="I7" s="753">
        <v>4.13</v>
      </c>
      <c r="J7" s="259">
        <v>10</v>
      </c>
      <c r="K7" s="30">
        <v>4.4000000000000004</v>
      </c>
      <c r="L7" s="260">
        <v>4.03</v>
      </c>
      <c r="M7" s="733">
        <v>14</v>
      </c>
      <c r="N7" s="276">
        <v>4.57</v>
      </c>
      <c r="O7" s="728">
        <v>3.83</v>
      </c>
      <c r="P7" s="263">
        <v>5</v>
      </c>
      <c r="Q7" s="383">
        <v>4.8</v>
      </c>
      <c r="R7" s="718">
        <v>4.38</v>
      </c>
      <c r="S7" s="323">
        <v>9</v>
      </c>
      <c r="T7" s="658">
        <v>21</v>
      </c>
      <c r="U7" s="201">
        <v>18</v>
      </c>
      <c r="V7" s="654">
        <v>5</v>
      </c>
      <c r="W7" s="63">
        <v>10</v>
      </c>
      <c r="X7" s="379">
        <f>W7+V7+U7+T7+S7</f>
        <v>63</v>
      </c>
    </row>
    <row r="8" spans="1:27" s="253" customFormat="1" ht="15" customHeight="1" x14ac:dyDescent="0.25">
      <c r="A8" s="23">
        <v>3</v>
      </c>
      <c r="B8" s="267" t="s">
        <v>0</v>
      </c>
      <c r="C8" s="512" t="s">
        <v>143</v>
      </c>
      <c r="D8" s="747">
        <v>13</v>
      </c>
      <c r="E8" s="817">
        <v>4.2300000000000004</v>
      </c>
      <c r="F8" s="706">
        <v>4.0999999999999996</v>
      </c>
      <c r="G8" s="747">
        <v>22</v>
      </c>
      <c r="H8" s="220">
        <v>4.6360000000000001</v>
      </c>
      <c r="I8" s="753">
        <v>4.13</v>
      </c>
      <c r="J8" s="259">
        <v>13</v>
      </c>
      <c r="K8" s="30">
        <v>4.6900000000000004</v>
      </c>
      <c r="L8" s="260">
        <v>4.03</v>
      </c>
      <c r="M8" s="733">
        <v>22</v>
      </c>
      <c r="N8" s="276">
        <v>4.5</v>
      </c>
      <c r="O8" s="728">
        <v>3.83</v>
      </c>
      <c r="P8" s="724">
        <v>9</v>
      </c>
      <c r="Q8" s="383">
        <v>4.5999999999999996</v>
      </c>
      <c r="R8" s="718">
        <v>4.38</v>
      </c>
      <c r="S8" s="323">
        <v>40</v>
      </c>
      <c r="T8" s="658">
        <v>9</v>
      </c>
      <c r="U8" s="201">
        <v>5</v>
      </c>
      <c r="V8" s="654">
        <v>8</v>
      </c>
      <c r="W8" s="63">
        <v>14</v>
      </c>
      <c r="X8" s="379">
        <f>W8+V8+U8+T8+S8</f>
        <v>76</v>
      </c>
    </row>
    <row r="9" spans="1:27" s="253" customFormat="1" ht="15" customHeight="1" x14ac:dyDescent="0.25">
      <c r="A9" s="23">
        <v>4</v>
      </c>
      <c r="B9" s="267" t="s">
        <v>26</v>
      </c>
      <c r="C9" s="818" t="s">
        <v>29</v>
      </c>
      <c r="D9" s="749">
        <v>4</v>
      </c>
      <c r="E9" s="220">
        <v>4.5</v>
      </c>
      <c r="F9" s="769">
        <v>4.0999999999999996</v>
      </c>
      <c r="G9" s="749">
        <v>3</v>
      </c>
      <c r="H9" s="817">
        <v>4.6660000000000004</v>
      </c>
      <c r="I9" s="759">
        <v>4.13</v>
      </c>
      <c r="J9" s="290">
        <v>1</v>
      </c>
      <c r="K9" s="30">
        <v>5</v>
      </c>
      <c r="L9" s="260">
        <v>4.03</v>
      </c>
      <c r="M9" s="733">
        <v>7</v>
      </c>
      <c r="N9" s="276">
        <v>4.1399999999999997</v>
      </c>
      <c r="O9" s="728">
        <v>3.83</v>
      </c>
      <c r="P9" s="263">
        <v>2</v>
      </c>
      <c r="Q9" s="383">
        <v>4</v>
      </c>
      <c r="R9" s="718">
        <v>4.38</v>
      </c>
      <c r="S9" s="323">
        <v>17</v>
      </c>
      <c r="T9" s="658">
        <v>8</v>
      </c>
      <c r="U9" s="201">
        <v>1</v>
      </c>
      <c r="V9" s="654">
        <v>26</v>
      </c>
      <c r="W9" s="63">
        <v>25</v>
      </c>
      <c r="X9" s="379">
        <f>W9+V9+U9+T9+S9</f>
        <v>77</v>
      </c>
    </row>
    <row r="10" spans="1:27" s="253" customFormat="1" ht="15" customHeight="1" x14ac:dyDescent="0.25">
      <c r="A10" s="23">
        <v>5</v>
      </c>
      <c r="B10" s="267" t="s">
        <v>55</v>
      </c>
      <c r="C10" s="518" t="s">
        <v>65</v>
      </c>
      <c r="D10" s="693">
        <v>18</v>
      </c>
      <c r="E10" s="220">
        <v>4.3899999999999997</v>
      </c>
      <c r="F10" s="681">
        <v>4.0999999999999996</v>
      </c>
      <c r="G10" s="747">
        <v>19</v>
      </c>
      <c r="H10" s="220">
        <v>4.6840000000000002</v>
      </c>
      <c r="I10" s="677">
        <v>4.13</v>
      </c>
      <c r="J10" s="268">
        <v>11</v>
      </c>
      <c r="K10" s="30">
        <v>4.55</v>
      </c>
      <c r="L10" s="260">
        <v>4.03</v>
      </c>
      <c r="M10" s="729">
        <v>17</v>
      </c>
      <c r="N10" s="38">
        <v>4.53</v>
      </c>
      <c r="O10" s="728">
        <v>3.83</v>
      </c>
      <c r="P10" s="263"/>
      <c r="Q10" s="383"/>
      <c r="R10" s="718">
        <v>4.38</v>
      </c>
      <c r="S10" s="323">
        <v>28</v>
      </c>
      <c r="T10" s="658">
        <v>5</v>
      </c>
      <c r="U10" s="201">
        <v>8</v>
      </c>
      <c r="V10" s="654">
        <v>7</v>
      </c>
      <c r="W10" s="63">
        <v>34</v>
      </c>
      <c r="X10" s="379">
        <f>W10+V10+U10+T10+S10</f>
        <v>82</v>
      </c>
    </row>
    <row r="11" spans="1:27" s="253" customFormat="1" ht="15" customHeight="1" x14ac:dyDescent="0.25">
      <c r="A11" s="23">
        <v>6</v>
      </c>
      <c r="B11" s="267" t="s">
        <v>43</v>
      </c>
      <c r="C11" s="507" t="s">
        <v>89</v>
      </c>
      <c r="D11" s="747">
        <v>18</v>
      </c>
      <c r="E11" s="220">
        <v>4.5</v>
      </c>
      <c r="F11" s="680">
        <v>4.0999999999999996</v>
      </c>
      <c r="G11" s="747">
        <v>19</v>
      </c>
      <c r="H11" s="220">
        <v>4.5780000000000003</v>
      </c>
      <c r="I11" s="748">
        <v>4.13</v>
      </c>
      <c r="J11" s="259">
        <v>28</v>
      </c>
      <c r="K11" s="30">
        <v>4.32</v>
      </c>
      <c r="L11" s="260">
        <v>4.03</v>
      </c>
      <c r="M11" s="727">
        <v>26</v>
      </c>
      <c r="N11" s="38">
        <v>4.04</v>
      </c>
      <c r="O11" s="728">
        <v>3.83</v>
      </c>
      <c r="P11" s="261">
        <v>7</v>
      </c>
      <c r="Q11" s="383">
        <v>4.9000000000000004</v>
      </c>
      <c r="R11" s="718">
        <v>4.38</v>
      </c>
      <c r="S11" s="323">
        <v>15</v>
      </c>
      <c r="T11" s="658">
        <v>14</v>
      </c>
      <c r="U11" s="201">
        <v>26</v>
      </c>
      <c r="V11" s="654">
        <v>32</v>
      </c>
      <c r="W11" s="63">
        <v>9</v>
      </c>
      <c r="X11" s="379">
        <f>W11+V11+U11+T11+S11</f>
        <v>96</v>
      </c>
    </row>
    <row r="12" spans="1:27" s="253" customFormat="1" ht="15" customHeight="1" x14ac:dyDescent="0.25">
      <c r="A12" s="23">
        <v>7</v>
      </c>
      <c r="B12" s="267" t="s">
        <v>26</v>
      </c>
      <c r="C12" s="638" t="s">
        <v>111</v>
      </c>
      <c r="D12" s="747">
        <v>17</v>
      </c>
      <c r="E12" s="220">
        <v>4.41</v>
      </c>
      <c r="F12" s="710">
        <v>4.0999999999999996</v>
      </c>
      <c r="G12" s="747">
        <v>11</v>
      </c>
      <c r="H12" s="220">
        <v>4.5449999999999999</v>
      </c>
      <c r="I12" s="759">
        <v>4.13</v>
      </c>
      <c r="J12" s="290">
        <v>19</v>
      </c>
      <c r="K12" s="30">
        <v>4.21</v>
      </c>
      <c r="L12" s="260">
        <v>4.03</v>
      </c>
      <c r="M12" s="733">
        <v>18</v>
      </c>
      <c r="N12" s="276">
        <v>4.33</v>
      </c>
      <c r="O12" s="728">
        <v>3.83</v>
      </c>
      <c r="P12" s="263">
        <v>1</v>
      </c>
      <c r="Q12" s="383">
        <v>5</v>
      </c>
      <c r="R12" s="718">
        <v>4.38</v>
      </c>
      <c r="S12" s="323">
        <v>24</v>
      </c>
      <c r="T12" s="658">
        <v>17</v>
      </c>
      <c r="U12" s="201">
        <v>33</v>
      </c>
      <c r="V12" s="654">
        <v>17</v>
      </c>
      <c r="W12" s="63">
        <v>8</v>
      </c>
      <c r="X12" s="379">
        <f>W12+V12+U12+T12+S12</f>
        <v>99</v>
      </c>
    </row>
    <row r="13" spans="1:27" s="253" customFormat="1" ht="15" customHeight="1" x14ac:dyDescent="0.25">
      <c r="A13" s="23">
        <v>8</v>
      </c>
      <c r="B13" s="267" t="s">
        <v>0</v>
      </c>
      <c r="C13" s="507" t="s">
        <v>102</v>
      </c>
      <c r="D13" s="747">
        <v>17</v>
      </c>
      <c r="E13" s="220">
        <v>4.41</v>
      </c>
      <c r="F13" s="680">
        <v>4.0999999999999996</v>
      </c>
      <c r="G13" s="747">
        <v>16</v>
      </c>
      <c r="H13" s="220">
        <v>4.25</v>
      </c>
      <c r="I13" s="748">
        <v>4.13</v>
      </c>
      <c r="J13" s="259">
        <v>12</v>
      </c>
      <c r="K13" s="30">
        <v>4.58</v>
      </c>
      <c r="L13" s="260">
        <v>4.03</v>
      </c>
      <c r="M13" s="733">
        <v>9</v>
      </c>
      <c r="N13" s="276">
        <v>4.67</v>
      </c>
      <c r="O13" s="728">
        <v>3.83</v>
      </c>
      <c r="P13" s="719"/>
      <c r="Q13" s="819"/>
      <c r="R13" s="718">
        <v>4.38</v>
      </c>
      <c r="S13" s="323">
        <v>25</v>
      </c>
      <c r="T13" s="658">
        <v>36</v>
      </c>
      <c r="U13" s="201">
        <v>7</v>
      </c>
      <c r="V13" s="654">
        <v>3</v>
      </c>
      <c r="W13" s="63">
        <v>34</v>
      </c>
      <c r="X13" s="379">
        <f>W13+V13+U13+T13+S13</f>
        <v>105</v>
      </c>
    </row>
    <row r="14" spans="1:27" s="253" customFormat="1" ht="15" customHeight="1" x14ac:dyDescent="0.25">
      <c r="A14" s="23">
        <v>9</v>
      </c>
      <c r="B14" s="267" t="s">
        <v>2</v>
      </c>
      <c r="C14" s="638" t="s">
        <v>20</v>
      </c>
      <c r="D14" s="747">
        <v>20</v>
      </c>
      <c r="E14" s="224">
        <v>4.4000000000000004</v>
      </c>
      <c r="F14" s="710">
        <v>4.0999999999999996</v>
      </c>
      <c r="G14" s="747">
        <v>20</v>
      </c>
      <c r="H14" s="220">
        <v>4.5999999999999996</v>
      </c>
      <c r="I14" s="759">
        <v>4.13</v>
      </c>
      <c r="J14" s="259">
        <v>12</v>
      </c>
      <c r="K14" s="30">
        <v>4.42</v>
      </c>
      <c r="L14" s="260">
        <v>4.03</v>
      </c>
      <c r="M14" s="733">
        <v>18</v>
      </c>
      <c r="N14" s="276">
        <v>4.28</v>
      </c>
      <c r="O14" s="728">
        <v>3.83</v>
      </c>
      <c r="P14" s="261"/>
      <c r="Q14" s="383"/>
      <c r="R14" s="718">
        <v>4.38</v>
      </c>
      <c r="S14" s="323">
        <v>26</v>
      </c>
      <c r="T14" s="658">
        <v>12</v>
      </c>
      <c r="U14" s="201">
        <v>15</v>
      </c>
      <c r="V14" s="654">
        <v>21</v>
      </c>
      <c r="W14" s="63">
        <v>34</v>
      </c>
      <c r="X14" s="379">
        <f>W14+V14+U14+T14+S14</f>
        <v>108</v>
      </c>
    </row>
    <row r="15" spans="1:27" s="253" customFormat="1" ht="15" customHeight="1" thickBot="1" x14ac:dyDescent="0.3">
      <c r="A15" s="540">
        <v>10</v>
      </c>
      <c r="B15" s="809" t="s">
        <v>26</v>
      </c>
      <c r="C15" s="639" t="s">
        <v>30</v>
      </c>
      <c r="D15" s="750">
        <v>11</v>
      </c>
      <c r="E15" s="817">
        <v>4.3600000000000003</v>
      </c>
      <c r="F15" s="792">
        <v>4.0999999999999996</v>
      </c>
      <c r="G15" s="750">
        <v>6</v>
      </c>
      <c r="H15" s="221">
        <v>4.6660000000000004</v>
      </c>
      <c r="I15" s="760">
        <v>4.13</v>
      </c>
      <c r="J15" s="744">
        <v>8</v>
      </c>
      <c r="K15" s="33">
        <v>4.25</v>
      </c>
      <c r="L15" s="820">
        <v>4.03</v>
      </c>
      <c r="M15" s="776">
        <v>8</v>
      </c>
      <c r="N15" s="305">
        <v>4.38</v>
      </c>
      <c r="O15" s="821">
        <v>3.83</v>
      </c>
      <c r="P15" s="669"/>
      <c r="Q15" s="386"/>
      <c r="R15" s="822">
        <v>4.38</v>
      </c>
      <c r="S15" s="655">
        <v>29</v>
      </c>
      <c r="T15" s="823">
        <v>6</v>
      </c>
      <c r="U15" s="202">
        <v>30</v>
      </c>
      <c r="V15" s="824">
        <v>15</v>
      </c>
      <c r="W15" s="825">
        <v>34</v>
      </c>
      <c r="X15" s="380">
        <f>W15+V15+U15+T15+S15</f>
        <v>114</v>
      </c>
    </row>
    <row r="16" spans="1:27" s="253" customFormat="1" ht="15" customHeight="1" x14ac:dyDescent="0.25">
      <c r="A16" s="22">
        <v>11</v>
      </c>
      <c r="B16" s="265" t="s">
        <v>2</v>
      </c>
      <c r="C16" s="515" t="s">
        <v>152</v>
      </c>
      <c r="D16" s="745">
        <v>18</v>
      </c>
      <c r="E16" s="218">
        <v>4.33</v>
      </c>
      <c r="F16" s="711">
        <v>4.0999999999999996</v>
      </c>
      <c r="G16" s="745">
        <v>8</v>
      </c>
      <c r="H16" s="218">
        <v>4.5</v>
      </c>
      <c r="I16" s="761">
        <v>4.13</v>
      </c>
      <c r="J16" s="255">
        <v>15</v>
      </c>
      <c r="K16" s="67">
        <v>4.33</v>
      </c>
      <c r="L16" s="266">
        <v>4.03</v>
      </c>
      <c r="M16" s="738">
        <v>14</v>
      </c>
      <c r="N16" s="304">
        <v>4.43</v>
      </c>
      <c r="O16" s="726">
        <v>3.83</v>
      </c>
      <c r="P16" s="673"/>
      <c r="Q16" s="385"/>
      <c r="R16" s="717">
        <v>4.38</v>
      </c>
      <c r="S16" s="322">
        <v>31</v>
      </c>
      <c r="T16" s="657">
        <v>19</v>
      </c>
      <c r="U16" s="200">
        <v>20</v>
      </c>
      <c r="V16" s="69">
        <v>13</v>
      </c>
      <c r="W16" s="70">
        <v>34</v>
      </c>
      <c r="X16" s="378">
        <f>W16+V16+U16+T16+S16</f>
        <v>117</v>
      </c>
    </row>
    <row r="17" spans="1:24" s="253" customFormat="1" ht="15" customHeight="1" x14ac:dyDescent="0.25">
      <c r="A17" s="23">
        <v>12</v>
      </c>
      <c r="B17" s="257" t="s">
        <v>66</v>
      </c>
      <c r="C17" s="507" t="s">
        <v>83</v>
      </c>
      <c r="D17" s="691">
        <v>6</v>
      </c>
      <c r="E17" s="220">
        <v>4.33</v>
      </c>
      <c r="F17" s="680">
        <v>4.0999999999999996</v>
      </c>
      <c r="G17" s="747">
        <v>8</v>
      </c>
      <c r="H17" s="220">
        <v>4.625</v>
      </c>
      <c r="I17" s="748">
        <v>4.13</v>
      </c>
      <c r="J17" s="259">
        <v>10</v>
      </c>
      <c r="K17" s="30">
        <v>4.0999999999999996</v>
      </c>
      <c r="L17" s="260">
        <v>4.03</v>
      </c>
      <c r="M17" s="727">
        <v>9</v>
      </c>
      <c r="N17" s="38">
        <v>4.33</v>
      </c>
      <c r="O17" s="728">
        <v>3.83</v>
      </c>
      <c r="P17" s="261">
        <v>3</v>
      </c>
      <c r="Q17" s="383">
        <v>4.3</v>
      </c>
      <c r="R17" s="718">
        <v>4.38</v>
      </c>
      <c r="S17" s="323">
        <v>32</v>
      </c>
      <c r="T17" s="658">
        <v>10</v>
      </c>
      <c r="U17" s="201">
        <v>44</v>
      </c>
      <c r="V17" s="654">
        <v>18</v>
      </c>
      <c r="W17" s="63">
        <v>20</v>
      </c>
      <c r="X17" s="379">
        <f>W17+V17+U17+T17+S17</f>
        <v>124</v>
      </c>
    </row>
    <row r="18" spans="1:24" s="253" customFormat="1" ht="15" customHeight="1" x14ac:dyDescent="0.25">
      <c r="A18" s="23">
        <v>13</v>
      </c>
      <c r="B18" s="257" t="s">
        <v>66</v>
      </c>
      <c r="C18" s="507" t="s">
        <v>82</v>
      </c>
      <c r="D18" s="691">
        <v>28</v>
      </c>
      <c r="E18" s="220">
        <v>4.5</v>
      </c>
      <c r="F18" s="680">
        <v>4.0999999999999996</v>
      </c>
      <c r="G18" s="747">
        <v>31</v>
      </c>
      <c r="H18" s="220">
        <v>4.32</v>
      </c>
      <c r="I18" s="748">
        <v>4.13</v>
      </c>
      <c r="J18" s="259">
        <v>25</v>
      </c>
      <c r="K18" s="30">
        <v>4.08</v>
      </c>
      <c r="L18" s="260">
        <v>4.03</v>
      </c>
      <c r="M18" s="727">
        <v>32</v>
      </c>
      <c r="N18" s="38">
        <v>4.0599999999999996</v>
      </c>
      <c r="O18" s="728">
        <v>3.83</v>
      </c>
      <c r="P18" s="261">
        <v>1</v>
      </c>
      <c r="Q18" s="383">
        <v>5</v>
      </c>
      <c r="R18" s="718">
        <v>4.38</v>
      </c>
      <c r="S18" s="323">
        <v>14</v>
      </c>
      <c r="T18" s="658">
        <v>32</v>
      </c>
      <c r="U18" s="201">
        <v>45</v>
      </c>
      <c r="V18" s="654">
        <v>30</v>
      </c>
      <c r="W18" s="63">
        <v>6</v>
      </c>
      <c r="X18" s="379">
        <f>W18+V18+U18+T18+S18</f>
        <v>127</v>
      </c>
    </row>
    <row r="19" spans="1:24" s="253" customFormat="1" ht="15" customHeight="1" x14ac:dyDescent="0.25">
      <c r="A19" s="23">
        <v>14</v>
      </c>
      <c r="B19" s="267" t="s">
        <v>55</v>
      </c>
      <c r="C19" s="518" t="s">
        <v>67</v>
      </c>
      <c r="D19" s="747">
        <v>11</v>
      </c>
      <c r="E19" s="220">
        <v>4.45</v>
      </c>
      <c r="F19" s="681">
        <v>4.0999999999999996</v>
      </c>
      <c r="G19" s="747">
        <v>9</v>
      </c>
      <c r="H19" s="220">
        <v>4.3330000000000002</v>
      </c>
      <c r="I19" s="677">
        <v>4.13</v>
      </c>
      <c r="J19" s="268">
        <v>9</v>
      </c>
      <c r="K19" s="30">
        <v>4.1100000000000003</v>
      </c>
      <c r="L19" s="260">
        <v>4.03</v>
      </c>
      <c r="M19" s="729">
        <v>12</v>
      </c>
      <c r="N19" s="38">
        <v>4.08</v>
      </c>
      <c r="O19" s="728">
        <v>3.83</v>
      </c>
      <c r="P19" s="261">
        <v>3</v>
      </c>
      <c r="Q19" s="383">
        <v>4.7</v>
      </c>
      <c r="R19" s="718">
        <v>4.38</v>
      </c>
      <c r="S19" s="323">
        <v>19</v>
      </c>
      <c r="T19" s="658">
        <v>30</v>
      </c>
      <c r="U19" s="201">
        <v>41</v>
      </c>
      <c r="V19" s="654">
        <v>29</v>
      </c>
      <c r="W19" s="63">
        <v>13</v>
      </c>
      <c r="X19" s="379">
        <f>W19+V19+U19+T19+S19</f>
        <v>132</v>
      </c>
    </row>
    <row r="20" spans="1:24" s="253" customFormat="1" ht="15" customHeight="1" x14ac:dyDescent="0.25">
      <c r="A20" s="23">
        <v>15</v>
      </c>
      <c r="B20" s="267" t="s">
        <v>34</v>
      </c>
      <c r="C20" s="507" t="s">
        <v>93</v>
      </c>
      <c r="D20" s="747">
        <v>35</v>
      </c>
      <c r="E20" s="766">
        <v>4.29</v>
      </c>
      <c r="F20" s="680">
        <v>4.0999999999999996</v>
      </c>
      <c r="G20" s="747">
        <v>25</v>
      </c>
      <c r="H20" s="219">
        <v>4.4800000000000004</v>
      </c>
      <c r="I20" s="748">
        <v>4.13</v>
      </c>
      <c r="J20" s="259">
        <v>29</v>
      </c>
      <c r="K20" s="30">
        <v>4.21</v>
      </c>
      <c r="L20" s="260">
        <v>4.03</v>
      </c>
      <c r="M20" s="733">
        <v>30</v>
      </c>
      <c r="N20" s="276">
        <v>3.9</v>
      </c>
      <c r="O20" s="728">
        <v>3.83</v>
      </c>
      <c r="P20" s="263">
        <v>4</v>
      </c>
      <c r="Q20" s="383">
        <v>5</v>
      </c>
      <c r="R20" s="718">
        <v>4.38</v>
      </c>
      <c r="S20" s="323">
        <v>36</v>
      </c>
      <c r="T20" s="658">
        <v>22</v>
      </c>
      <c r="U20" s="201">
        <v>31</v>
      </c>
      <c r="V20" s="654">
        <v>45</v>
      </c>
      <c r="W20" s="63">
        <v>1</v>
      </c>
      <c r="X20" s="379">
        <f>W20+V20+U20+T20+S20</f>
        <v>135</v>
      </c>
    </row>
    <row r="21" spans="1:24" s="253" customFormat="1" ht="15" customHeight="1" x14ac:dyDescent="0.25">
      <c r="A21" s="23">
        <v>16</v>
      </c>
      <c r="B21" s="267" t="s">
        <v>43</v>
      </c>
      <c r="C21" s="507" t="s">
        <v>80</v>
      </c>
      <c r="D21" s="747">
        <v>7</v>
      </c>
      <c r="E21" s="220">
        <v>4.43</v>
      </c>
      <c r="F21" s="680">
        <v>4.0999999999999996</v>
      </c>
      <c r="G21" s="747">
        <v>8</v>
      </c>
      <c r="H21" s="220">
        <v>4.375</v>
      </c>
      <c r="I21" s="748">
        <v>4.13</v>
      </c>
      <c r="J21" s="259">
        <v>14</v>
      </c>
      <c r="K21" s="30">
        <v>4</v>
      </c>
      <c r="L21" s="260">
        <v>4.03</v>
      </c>
      <c r="M21" s="727">
        <v>19</v>
      </c>
      <c r="N21" s="38">
        <v>4.37</v>
      </c>
      <c r="O21" s="728">
        <v>3.83</v>
      </c>
      <c r="P21" s="261">
        <v>5</v>
      </c>
      <c r="Q21" s="383">
        <v>4.2</v>
      </c>
      <c r="R21" s="718">
        <v>4.38</v>
      </c>
      <c r="S21" s="323">
        <v>22</v>
      </c>
      <c r="T21" s="658">
        <v>27</v>
      </c>
      <c r="U21" s="201">
        <v>51</v>
      </c>
      <c r="V21" s="654">
        <v>16</v>
      </c>
      <c r="W21" s="63">
        <v>22</v>
      </c>
      <c r="X21" s="379">
        <f>W21+V21+U21+T21+S21</f>
        <v>138</v>
      </c>
    </row>
    <row r="22" spans="1:24" s="253" customFormat="1" ht="15" customHeight="1" x14ac:dyDescent="0.25">
      <c r="A22" s="23">
        <v>17</v>
      </c>
      <c r="B22" s="267" t="s">
        <v>2</v>
      </c>
      <c r="C22" s="638" t="s">
        <v>6</v>
      </c>
      <c r="D22" s="747">
        <v>9</v>
      </c>
      <c r="E22" s="220">
        <v>4.1100000000000003</v>
      </c>
      <c r="F22" s="710">
        <v>4.0999999999999996</v>
      </c>
      <c r="G22" s="747">
        <v>5</v>
      </c>
      <c r="H22" s="220">
        <v>4.5999999999999996</v>
      </c>
      <c r="I22" s="759">
        <v>4.13</v>
      </c>
      <c r="J22" s="259">
        <v>9</v>
      </c>
      <c r="K22" s="30">
        <v>4.78</v>
      </c>
      <c r="L22" s="260">
        <v>4.03</v>
      </c>
      <c r="M22" s="733">
        <v>3</v>
      </c>
      <c r="N22" s="276">
        <v>4</v>
      </c>
      <c r="O22" s="728">
        <v>3.83</v>
      </c>
      <c r="P22" s="261"/>
      <c r="Q22" s="383"/>
      <c r="R22" s="718">
        <v>4.38</v>
      </c>
      <c r="S22" s="323">
        <v>52</v>
      </c>
      <c r="T22" s="658">
        <v>13</v>
      </c>
      <c r="U22" s="201">
        <v>2</v>
      </c>
      <c r="V22" s="654">
        <v>37</v>
      </c>
      <c r="W22" s="63">
        <v>34</v>
      </c>
      <c r="X22" s="379">
        <f>W22+V22+U22+T22+S22</f>
        <v>138</v>
      </c>
    </row>
    <row r="23" spans="1:24" s="253" customFormat="1" ht="15" customHeight="1" x14ac:dyDescent="0.25">
      <c r="A23" s="23">
        <v>18</v>
      </c>
      <c r="B23" s="267" t="s">
        <v>2</v>
      </c>
      <c r="C23" s="638" t="s">
        <v>9</v>
      </c>
      <c r="D23" s="747">
        <v>12</v>
      </c>
      <c r="E23" s="220">
        <v>4.58</v>
      </c>
      <c r="F23" s="710">
        <v>4.0999999999999996</v>
      </c>
      <c r="G23" s="747">
        <v>12</v>
      </c>
      <c r="H23" s="220">
        <v>4.0830000000000002</v>
      </c>
      <c r="I23" s="759">
        <v>4.13</v>
      </c>
      <c r="J23" s="259">
        <v>14</v>
      </c>
      <c r="K23" s="30">
        <v>4.29</v>
      </c>
      <c r="L23" s="260">
        <v>4.03</v>
      </c>
      <c r="M23" s="733">
        <v>11</v>
      </c>
      <c r="N23" s="276">
        <v>4</v>
      </c>
      <c r="O23" s="728">
        <v>3.83</v>
      </c>
      <c r="P23" s="261">
        <v>2</v>
      </c>
      <c r="Q23" s="383">
        <v>4.5</v>
      </c>
      <c r="R23" s="718">
        <v>4.38</v>
      </c>
      <c r="S23" s="323">
        <v>11</v>
      </c>
      <c r="T23" s="658">
        <v>55</v>
      </c>
      <c r="U23" s="201">
        <v>28</v>
      </c>
      <c r="V23" s="654">
        <v>33</v>
      </c>
      <c r="W23" s="63">
        <v>17</v>
      </c>
      <c r="X23" s="379">
        <f>W23+V23+U23+T23+S23</f>
        <v>144</v>
      </c>
    </row>
    <row r="24" spans="1:24" s="253" customFormat="1" ht="15" customHeight="1" x14ac:dyDescent="0.25">
      <c r="A24" s="23">
        <v>19</v>
      </c>
      <c r="B24" s="257" t="s">
        <v>66</v>
      </c>
      <c r="C24" s="507" t="s">
        <v>85</v>
      </c>
      <c r="D24" s="691">
        <v>5</v>
      </c>
      <c r="E24" s="220">
        <v>4.2</v>
      </c>
      <c r="F24" s="680">
        <v>4.0999999999999996</v>
      </c>
      <c r="G24" s="747">
        <v>9</v>
      </c>
      <c r="H24" s="220">
        <v>4.444</v>
      </c>
      <c r="I24" s="748">
        <v>4.13</v>
      </c>
      <c r="J24" s="259">
        <v>3</v>
      </c>
      <c r="K24" s="30">
        <v>4.33</v>
      </c>
      <c r="L24" s="260">
        <v>4.03</v>
      </c>
      <c r="M24" s="727">
        <v>6</v>
      </c>
      <c r="N24" s="38">
        <v>4.17</v>
      </c>
      <c r="O24" s="728">
        <v>3.83</v>
      </c>
      <c r="P24" s="263"/>
      <c r="Q24" s="383"/>
      <c r="R24" s="718">
        <v>4.38</v>
      </c>
      <c r="S24" s="323">
        <v>42</v>
      </c>
      <c r="T24" s="658">
        <v>23</v>
      </c>
      <c r="U24" s="201">
        <v>23</v>
      </c>
      <c r="V24" s="654">
        <v>24</v>
      </c>
      <c r="W24" s="63">
        <v>34</v>
      </c>
      <c r="X24" s="379">
        <f>W24+V24+U24+T24+S24</f>
        <v>146</v>
      </c>
    </row>
    <row r="25" spans="1:24" s="253" customFormat="1" ht="15" customHeight="1" thickBot="1" x14ac:dyDescent="0.3">
      <c r="A25" s="25">
        <v>20</v>
      </c>
      <c r="B25" s="269" t="s">
        <v>2</v>
      </c>
      <c r="C25" s="642" t="s">
        <v>21</v>
      </c>
      <c r="D25" s="754">
        <v>10</v>
      </c>
      <c r="E25" s="767">
        <v>4.4000000000000004</v>
      </c>
      <c r="F25" s="713">
        <v>4.0999999999999996</v>
      </c>
      <c r="G25" s="754">
        <v>8</v>
      </c>
      <c r="H25" s="223">
        <v>4.625</v>
      </c>
      <c r="I25" s="762">
        <v>4.13</v>
      </c>
      <c r="J25" s="279">
        <v>12</v>
      </c>
      <c r="K25" s="31">
        <v>4.42</v>
      </c>
      <c r="L25" s="271">
        <v>4.03</v>
      </c>
      <c r="M25" s="790">
        <v>15</v>
      </c>
      <c r="N25" s="668">
        <v>3.67</v>
      </c>
      <c r="O25" s="731">
        <v>3.83</v>
      </c>
      <c r="P25" s="281"/>
      <c r="Q25" s="387"/>
      <c r="R25" s="720">
        <v>4.38</v>
      </c>
      <c r="S25" s="336">
        <v>27</v>
      </c>
      <c r="T25" s="659">
        <v>11</v>
      </c>
      <c r="U25" s="203">
        <v>14</v>
      </c>
      <c r="V25" s="72">
        <v>61</v>
      </c>
      <c r="W25" s="73">
        <v>34</v>
      </c>
      <c r="X25" s="381">
        <f>W25+V25+U25+T25+S25</f>
        <v>147</v>
      </c>
    </row>
    <row r="26" spans="1:24" s="253" customFormat="1" ht="15" customHeight="1" x14ac:dyDescent="0.25">
      <c r="A26" s="26">
        <v>21</v>
      </c>
      <c r="B26" s="272" t="s">
        <v>34</v>
      </c>
      <c r="C26" s="810" t="s">
        <v>148</v>
      </c>
      <c r="D26" s="745">
        <v>6</v>
      </c>
      <c r="E26" s="811">
        <v>4.67</v>
      </c>
      <c r="F26" s="814">
        <v>4.0999999999999996</v>
      </c>
      <c r="G26" s="755">
        <v>7</v>
      </c>
      <c r="H26" s="786">
        <v>4.5709999999999997</v>
      </c>
      <c r="I26" s="816">
        <v>4.13</v>
      </c>
      <c r="J26" s="283">
        <v>18</v>
      </c>
      <c r="K26" s="53">
        <v>4.5</v>
      </c>
      <c r="L26" s="274">
        <v>4.03</v>
      </c>
      <c r="M26" s="733">
        <v>2</v>
      </c>
      <c r="N26" s="276">
        <v>3.5</v>
      </c>
      <c r="O26" s="732">
        <v>3.83</v>
      </c>
      <c r="P26" s="675"/>
      <c r="Q26" s="388"/>
      <c r="R26" s="721">
        <v>4.38</v>
      </c>
      <c r="S26" s="335">
        <v>7</v>
      </c>
      <c r="T26" s="660">
        <v>16</v>
      </c>
      <c r="U26" s="204">
        <v>9</v>
      </c>
      <c r="V26" s="54">
        <v>82</v>
      </c>
      <c r="W26" s="62">
        <v>34</v>
      </c>
      <c r="X26" s="382">
        <f>W26+V26+U26+T26+S26</f>
        <v>148</v>
      </c>
    </row>
    <row r="27" spans="1:24" s="253" customFormat="1" ht="15" customHeight="1" x14ac:dyDescent="0.25">
      <c r="A27" s="23">
        <v>22</v>
      </c>
      <c r="B27" s="267" t="s">
        <v>43</v>
      </c>
      <c r="C27" s="507" t="s">
        <v>53</v>
      </c>
      <c r="D27" s="747">
        <v>5</v>
      </c>
      <c r="E27" s="220">
        <v>4.2</v>
      </c>
      <c r="F27" s="680">
        <v>4.0999999999999996</v>
      </c>
      <c r="G27" s="747">
        <v>3</v>
      </c>
      <c r="H27" s="220">
        <v>4.6660000000000004</v>
      </c>
      <c r="I27" s="748">
        <v>4.13</v>
      </c>
      <c r="J27" s="259">
        <v>10</v>
      </c>
      <c r="K27" s="30">
        <v>4.5</v>
      </c>
      <c r="L27" s="260">
        <v>4.03</v>
      </c>
      <c r="M27" s="733">
        <v>5</v>
      </c>
      <c r="N27" s="276">
        <v>3.8</v>
      </c>
      <c r="O27" s="728">
        <v>3.83</v>
      </c>
      <c r="P27" s="261"/>
      <c r="Q27" s="383"/>
      <c r="R27" s="718">
        <v>4.38</v>
      </c>
      <c r="S27" s="323">
        <v>43</v>
      </c>
      <c r="T27" s="658">
        <v>7</v>
      </c>
      <c r="U27" s="201">
        <v>10</v>
      </c>
      <c r="V27" s="654">
        <v>54</v>
      </c>
      <c r="W27" s="63">
        <v>34</v>
      </c>
      <c r="X27" s="379">
        <f>W27+V27+U27+T27+S27</f>
        <v>148</v>
      </c>
    </row>
    <row r="28" spans="1:24" s="253" customFormat="1" ht="15" customHeight="1" x14ac:dyDescent="0.25">
      <c r="A28" s="23">
        <v>23</v>
      </c>
      <c r="B28" s="267" t="s">
        <v>2</v>
      </c>
      <c r="C28" s="638" t="s">
        <v>12</v>
      </c>
      <c r="D28" s="755">
        <v>32</v>
      </c>
      <c r="E28" s="224">
        <v>4.59</v>
      </c>
      <c r="F28" s="710">
        <v>4.0999999999999996</v>
      </c>
      <c r="G28" s="747">
        <v>21</v>
      </c>
      <c r="H28" s="220">
        <v>4.7619999999999996</v>
      </c>
      <c r="I28" s="759">
        <v>4.13</v>
      </c>
      <c r="J28" s="259">
        <v>32</v>
      </c>
      <c r="K28" s="30">
        <v>3.94</v>
      </c>
      <c r="L28" s="260">
        <v>4.03</v>
      </c>
      <c r="M28" s="733">
        <v>19</v>
      </c>
      <c r="N28" s="276">
        <v>3.89</v>
      </c>
      <c r="O28" s="728">
        <v>3.83</v>
      </c>
      <c r="P28" s="261"/>
      <c r="Q28" s="383"/>
      <c r="R28" s="718">
        <v>4.38</v>
      </c>
      <c r="S28" s="323">
        <v>10</v>
      </c>
      <c r="T28" s="658">
        <v>4</v>
      </c>
      <c r="U28" s="201">
        <v>64</v>
      </c>
      <c r="V28" s="654">
        <v>48</v>
      </c>
      <c r="W28" s="63">
        <v>34</v>
      </c>
      <c r="X28" s="379">
        <f>W28+V28+U28+T28+S28</f>
        <v>160</v>
      </c>
    </row>
    <row r="29" spans="1:24" s="253" customFormat="1" ht="15" customHeight="1" x14ac:dyDescent="0.25">
      <c r="A29" s="23">
        <v>24</v>
      </c>
      <c r="B29" s="267" t="s">
        <v>2</v>
      </c>
      <c r="C29" s="638" t="s">
        <v>3</v>
      </c>
      <c r="D29" s="749">
        <v>4</v>
      </c>
      <c r="E29" s="220">
        <v>4.75</v>
      </c>
      <c r="F29" s="710">
        <v>4.0999999999999996</v>
      </c>
      <c r="G29" s="747">
        <v>3</v>
      </c>
      <c r="H29" s="220">
        <v>4</v>
      </c>
      <c r="I29" s="759">
        <v>4.13</v>
      </c>
      <c r="J29" s="259">
        <v>6</v>
      </c>
      <c r="K29" s="30">
        <v>4.17</v>
      </c>
      <c r="L29" s="260">
        <v>4.03</v>
      </c>
      <c r="M29" s="733">
        <v>6</v>
      </c>
      <c r="N29" s="276">
        <v>4.33</v>
      </c>
      <c r="O29" s="728">
        <v>3.83</v>
      </c>
      <c r="P29" s="261"/>
      <c r="Q29" s="383"/>
      <c r="R29" s="718">
        <v>4.38</v>
      </c>
      <c r="S29" s="323">
        <v>6</v>
      </c>
      <c r="T29" s="658">
        <v>65</v>
      </c>
      <c r="U29" s="201">
        <v>37</v>
      </c>
      <c r="V29" s="654">
        <v>19</v>
      </c>
      <c r="W29" s="63">
        <v>34</v>
      </c>
      <c r="X29" s="379">
        <f>W29+V29+U29+T29+S29</f>
        <v>161</v>
      </c>
    </row>
    <row r="30" spans="1:24" s="253" customFormat="1" ht="15" customHeight="1" x14ac:dyDescent="0.25">
      <c r="A30" s="23">
        <v>25</v>
      </c>
      <c r="B30" s="267" t="s">
        <v>34</v>
      </c>
      <c r="C30" s="507" t="s">
        <v>74</v>
      </c>
      <c r="D30" s="747">
        <v>1</v>
      </c>
      <c r="E30" s="826">
        <v>5</v>
      </c>
      <c r="F30" s="680">
        <v>4.0999999999999996</v>
      </c>
      <c r="G30" s="747">
        <v>1</v>
      </c>
      <c r="H30" s="219">
        <v>4</v>
      </c>
      <c r="I30" s="748">
        <v>4.13</v>
      </c>
      <c r="J30" s="259">
        <v>2</v>
      </c>
      <c r="K30" s="30">
        <v>4.5</v>
      </c>
      <c r="L30" s="260">
        <v>4.03</v>
      </c>
      <c r="M30" s="733">
        <v>1</v>
      </c>
      <c r="N30" s="276">
        <v>4</v>
      </c>
      <c r="O30" s="728">
        <v>3.83</v>
      </c>
      <c r="P30" s="263"/>
      <c r="Q30" s="383"/>
      <c r="R30" s="718">
        <v>4.38</v>
      </c>
      <c r="S30" s="323">
        <v>2</v>
      </c>
      <c r="T30" s="658">
        <v>72</v>
      </c>
      <c r="U30" s="201">
        <v>13</v>
      </c>
      <c r="V30" s="654">
        <v>43</v>
      </c>
      <c r="W30" s="63">
        <v>34</v>
      </c>
      <c r="X30" s="379">
        <f>W30+V30+U30+T30+S30</f>
        <v>164</v>
      </c>
    </row>
    <row r="31" spans="1:24" s="253" customFormat="1" ht="15" customHeight="1" x14ac:dyDescent="0.25">
      <c r="A31" s="23">
        <v>26</v>
      </c>
      <c r="B31" s="257" t="s">
        <v>66</v>
      </c>
      <c r="C31" s="507" t="s">
        <v>86</v>
      </c>
      <c r="D31" s="691">
        <v>18</v>
      </c>
      <c r="E31" s="220">
        <v>4.5599999999999996</v>
      </c>
      <c r="F31" s="680">
        <v>4.0999999999999996</v>
      </c>
      <c r="G31" s="747">
        <v>22</v>
      </c>
      <c r="H31" s="220">
        <v>4.5</v>
      </c>
      <c r="I31" s="748">
        <v>4.13</v>
      </c>
      <c r="J31" s="259">
        <v>8</v>
      </c>
      <c r="K31" s="30">
        <v>4.3</v>
      </c>
      <c r="L31" s="260">
        <v>4.03</v>
      </c>
      <c r="M31" s="727">
        <v>17</v>
      </c>
      <c r="N31" s="38">
        <v>3.12</v>
      </c>
      <c r="O31" s="728">
        <v>3.83</v>
      </c>
      <c r="P31" s="261">
        <v>3</v>
      </c>
      <c r="Q31" s="383">
        <v>4.7</v>
      </c>
      <c r="R31" s="718">
        <v>4.38</v>
      </c>
      <c r="S31" s="323">
        <v>12</v>
      </c>
      <c r="T31" s="658">
        <v>18</v>
      </c>
      <c r="U31" s="201">
        <v>27</v>
      </c>
      <c r="V31" s="654">
        <v>98</v>
      </c>
      <c r="W31" s="63">
        <v>11</v>
      </c>
      <c r="X31" s="379">
        <f>W31+V31+U31+T31+S31</f>
        <v>166</v>
      </c>
    </row>
    <row r="32" spans="1:24" s="253" customFormat="1" ht="15" customHeight="1" x14ac:dyDescent="0.25">
      <c r="A32" s="23">
        <v>27</v>
      </c>
      <c r="B32" s="267" t="s">
        <v>43</v>
      </c>
      <c r="C32" s="507" t="s">
        <v>44</v>
      </c>
      <c r="D32" s="747">
        <v>4</v>
      </c>
      <c r="E32" s="220">
        <v>5</v>
      </c>
      <c r="F32" s="680">
        <v>4.0999999999999996</v>
      </c>
      <c r="G32" s="747">
        <v>9</v>
      </c>
      <c r="H32" s="220">
        <v>4.1109999999999998</v>
      </c>
      <c r="I32" s="748">
        <v>4.13</v>
      </c>
      <c r="J32" s="259">
        <v>6</v>
      </c>
      <c r="K32" s="30">
        <v>4.33</v>
      </c>
      <c r="L32" s="260">
        <v>4.03</v>
      </c>
      <c r="M32" s="733">
        <v>7</v>
      </c>
      <c r="N32" s="276">
        <v>3.57</v>
      </c>
      <c r="O32" s="728">
        <v>3.83</v>
      </c>
      <c r="P32" s="261"/>
      <c r="Q32" s="383"/>
      <c r="R32" s="718">
        <v>4.38</v>
      </c>
      <c r="S32" s="323">
        <v>1</v>
      </c>
      <c r="T32" s="658">
        <v>48</v>
      </c>
      <c r="U32" s="201">
        <v>22</v>
      </c>
      <c r="V32" s="654">
        <v>72</v>
      </c>
      <c r="W32" s="63">
        <v>34</v>
      </c>
      <c r="X32" s="379">
        <f>W32+V32+U32+T32+S32</f>
        <v>177</v>
      </c>
    </row>
    <row r="33" spans="1:25" s="253" customFormat="1" ht="15" customHeight="1" x14ac:dyDescent="0.25">
      <c r="A33" s="23">
        <v>28</v>
      </c>
      <c r="B33" s="267" t="s">
        <v>34</v>
      </c>
      <c r="C33" s="507" t="s">
        <v>107</v>
      </c>
      <c r="D33" s="747">
        <v>27</v>
      </c>
      <c r="E33" s="219">
        <v>4.1100000000000003</v>
      </c>
      <c r="F33" s="680">
        <v>4.0999999999999996</v>
      </c>
      <c r="G33" s="747">
        <v>11</v>
      </c>
      <c r="H33" s="219">
        <v>4</v>
      </c>
      <c r="I33" s="748">
        <v>4.13</v>
      </c>
      <c r="J33" s="259">
        <v>26</v>
      </c>
      <c r="K33" s="30">
        <v>4.1900000000000004</v>
      </c>
      <c r="L33" s="260">
        <v>4.03</v>
      </c>
      <c r="M33" s="735">
        <v>23</v>
      </c>
      <c r="N33" s="277">
        <v>4.13</v>
      </c>
      <c r="O33" s="728">
        <v>3.83</v>
      </c>
      <c r="P33" s="263">
        <v>1</v>
      </c>
      <c r="Q33" s="383">
        <v>5</v>
      </c>
      <c r="R33" s="718">
        <v>4.38</v>
      </c>
      <c r="S33" s="323">
        <v>51</v>
      </c>
      <c r="T33" s="658">
        <v>58</v>
      </c>
      <c r="U33" s="201">
        <v>34</v>
      </c>
      <c r="V33" s="654">
        <v>27</v>
      </c>
      <c r="W33" s="63">
        <v>7</v>
      </c>
      <c r="X33" s="379">
        <f>W33+V33+U33+T33+S33</f>
        <v>177</v>
      </c>
    </row>
    <row r="34" spans="1:25" s="253" customFormat="1" ht="15" customHeight="1" x14ac:dyDescent="0.25">
      <c r="A34" s="23">
        <v>29</v>
      </c>
      <c r="B34" s="286" t="s">
        <v>34</v>
      </c>
      <c r="C34" s="507" t="s">
        <v>94</v>
      </c>
      <c r="D34" s="747">
        <v>10</v>
      </c>
      <c r="E34" s="219">
        <v>4.5</v>
      </c>
      <c r="F34" s="680">
        <v>4.0999999999999996</v>
      </c>
      <c r="G34" s="747">
        <v>10</v>
      </c>
      <c r="H34" s="219">
        <v>3.9</v>
      </c>
      <c r="I34" s="748">
        <v>4.13</v>
      </c>
      <c r="J34" s="259">
        <v>17</v>
      </c>
      <c r="K34" s="30">
        <v>4.41</v>
      </c>
      <c r="L34" s="260">
        <v>4.03</v>
      </c>
      <c r="M34" s="735">
        <v>12</v>
      </c>
      <c r="N34" s="277">
        <v>3.92</v>
      </c>
      <c r="O34" s="728">
        <v>3.83</v>
      </c>
      <c r="P34" s="263">
        <v>11</v>
      </c>
      <c r="Q34" s="383">
        <v>4.0999999999999996</v>
      </c>
      <c r="R34" s="718">
        <v>4.38</v>
      </c>
      <c r="S34" s="323">
        <v>16</v>
      </c>
      <c r="T34" s="658">
        <v>78</v>
      </c>
      <c r="U34" s="201">
        <v>17</v>
      </c>
      <c r="V34" s="654">
        <v>44</v>
      </c>
      <c r="W34" s="63">
        <v>23</v>
      </c>
      <c r="X34" s="379">
        <f>W34+V34+U34+T34+S34</f>
        <v>178</v>
      </c>
    </row>
    <row r="35" spans="1:25" s="253" customFormat="1" ht="15" customHeight="1" thickBot="1" x14ac:dyDescent="0.3">
      <c r="A35" s="540">
        <v>30</v>
      </c>
      <c r="B35" s="809" t="s">
        <v>0</v>
      </c>
      <c r="C35" s="827" t="s">
        <v>105</v>
      </c>
      <c r="D35" s="754">
        <v>20</v>
      </c>
      <c r="E35" s="223">
        <v>3.95</v>
      </c>
      <c r="F35" s="764">
        <v>4.0999999999999996</v>
      </c>
      <c r="G35" s="749">
        <v>16</v>
      </c>
      <c r="H35" s="817">
        <v>3.9375</v>
      </c>
      <c r="I35" s="751">
        <v>4.13</v>
      </c>
      <c r="J35" s="743">
        <v>12</v>
      </c>
      <c r="K35" s="33">
        <v>4.42</v>
      </c>
      <c r="L35" s="820">
        <v>4.03</v>
      </c>
      <c r="M35" s="737">
        <v>12</v>
      </c>
      <c r="N35" s="828">
        <v>4.5</v>
      </c>
      <c r="O35" s="821">
        <v>3.83</v>
      </c>
      <c r="P35" s="722">
        <v>4</v>
      </c>
      <c r="Q35" s="819">
        <v>5</v>
      </c>
      <c r="R35" s="822">
        <v>4.38</v>
      </c>
      <c r="S35" s="655">
        <v>76</v>
      </c>
      <c r="T35" s="823">
        <v>74</v>
      </c>
      <c r="U35" s="202">
        <v>16</v>
      </c>
      <c r="V35" s="824">
        <v>10</v>
      </c>
      <c r="W35" s="825">
        <v>2</v>
      </c>
      <c r="X35" s="380">
        <f>W35+V35+U35+T35+S35</f>
        <v>178</v>
      </c>
    </row>
    <row r="36" spans="1:25" s="253" customFormat="1" ht="15" customHeight="1" x14ac:dyDescent="0.25">
      <c r="A36" s="22">
        <v>31</v>
      </c>
      <c r="B36" s="670" t="s">
        <v>66</v>
      </c>
      <c r="C36" s="242" t="s">
        <v>142</v>
      </c>
      <c r="D36" s="690">
        <v>3</v>
      </c>
      <c r="E36" s="218">
        <v>4.67</v>
      </c>
      <c r="F36" s="686">
        <v>4.0999999999999996</v>
      </c>
      <c r="G36" s="745">
        <v>11</v>
      </c>
      <c r="H36" s="218">
        <v>3.91</v>
      </c>
      <c r="I36" s="746">
        <v>4.13</v>
      </c>
      <c r="J36" s="255">
        <v>9</v>
      </c>
      <c r="K36" s="34">
        <v>4.1100000000000003</v>
      </c>
      <c r="L36" s="266">
        <v>4.03</v>
      </c>
      <c r="M36" s="725">
        <v>10</v>
      </c>
      <c r="N36" s="34">
        <v>4.3</v>
      </c>
      <c r="O36" s="726">
        <v>3.83</v>
      </c>
      <c r="P36" s="288"/>
      <c r="Q36" s="385"/>
      <c r="R36" s="717">
        <v>4.38</v>
      </c>
      <c r="S36" s="322">
        <v>8</v>
      </c>
      <c r="T36" s="657">
        <v>77</v>
      </c>
      <c r="U36" s="85">
        <v>40</v>
      </c>
      <c r="V36" s="85">
        <v>20</v>
      </c>
      <c r="W36" s="70">
        <v>34</v>
      </c>
      <c r="X36" s="378">
        <f>W36+V36+U36+T36+S36</f>
        <v>179</v>
      </c>
    </row>
    <row r="37" spans="1:25" s="253" customFormat="1" ht="15" customHeight="1" x14ac:dyDescent="0.25">
      <c r="A37" s="23">
        <v>32</v>
      </c>
      <c r="B37" s="257" t="s">
        <v>66</v>
      </c>
      <c r="C37" s="507" t="s">
        <v>87</v>
      </c>
      <c r="D37" s="691">
        <v>8</v>
      </c>
      <c r="E37" s="220">
        <v>4</v>
      </c>
      <c r="F37" s="680">
        <v>4.0999999999999996</v>
      </c>
      <c r="G37" s="747">
        <v>9</v>
      </c>
      <c r="H37" s="220">
        <v>4.2220000000000004</v>
      </c>
      <c r="I37" s="748">
        <v>4.13</v>
      </c>
      <c r="J37" s="259">
        <v>6</v>
      </c>
      <c r="K37" s="32">
        <v>4.33</v>
      </c>
      <c r="L37" s="260">
        <v>4.03</v>
      </c>
      <c r="M37" s="734">
        <v>10</v>
      </c>
      <c r="N37" s="32">
        <v>3.9</v>
      </c>
      <c r="O37" s="728">
        <v>3.83</v>
      </c>
      <c r="P37" s="261">
        <v>3</v>
      </c>
      <c r="Q37" s="383">
        <v>4.7</v>
      </c>
      <c r="R37" s="718">
        <v>4.38</v>
      </c>
      <c r="S37" s="323">
        <v>62</v>
      </c>
      <c r="T37" s="658">
        <v>38</v>
      </c>
      <c r="U37" s="29">
        <v>21</v>
      </c>
      <c r="V37" s="29">
        <v>46</v>
      </c>
      <c r="W37" s="63">
        <v>12</v>
      </c>
      <c r="X37" s="379">
        <f>W37+V37+U37+T37+S37</f>
        <v>179</v>
      </c>
    </row>
    <row r="38" spans="1:25" s="253" customFormat="1" ht="15" customHeight="1" x14ac:dyDescent="0.25">
      <c r="A38" s="23">
        <v>33</v>
      </c>
      <c r="B38" s="267" t="s">
        <v>34</v>
      </c>
      <c r="C38" s="507" t="s">
        <v>149</v>
      </c>
      <c r="D38" s="747">
        <v>18</v>
      </c>
      <c r="E38" s="219">
        <v>4.17</v>
      </c>
      <c r="F38" s="680">
        <v>4.0999999999999996</v>
      </c>
      <c r="G38" s="747">
        <v>13</v>
      </c>
      <c r="H38" s="219">
        <v>3.923</v>
      </c>
      <c r="I38" s="748">
        <v>4.13</v>
      </c>
      <c r="J38" s="259">
        <v>8</v>
      </c>
      <c r="K38" s="32">
        <v>4.25</v>
      </c>
      <c r="L38" s="260">
        <v>4.03</v>
      </c>
      <c r="M38" s="735">
        <v>7</v>
      </c>
      <c r="N38" s="277">
        <v>4.57</v>
      </c>
      <c r="O38" s="728">
        <v>3.83</v>
      </c>
      <c r="P38" s="263">
        <v>3</v>
      </c>
      <c r="Q38" s="383">
        <v>4</v>
      </c>
      <c r="R38" s="718">
        <v>4.38</v>
      </c>
      <c r="S38" s="323">
        <v>46</v>
      </c>
      <c r="T38" s="658">
        <v>75</v>
      </c>
      <c r="U38" s="29">
        <v>29</v>
      </c>
      <c r="V38" s="29">
        <v>6</v>
      </c>
      <c r="W38" s="63">
        <v>24</v>
      </c>
      <c r="X38" s="379">
        <f>W38+V38+U38+T38+S38</f>
        <v>180</v>
      </c>
    </row>
    <row r="39" spans="1:25" s="253" customFormat="1" ht="15" customHeight="1" x14ac:dyDescent="0.25">
      <c r="A39" s="23">
        <v>34</v>
      </c>
      <c r="B39" s="267" t="s">
        <v>26</v>
      </c>
      <c r="C39" s="638" t="s">
        <v>32</v>
      </c>
      <c r="D39" s="755">
        <v>4</v>
      </c>
      <c r="E39" s="224">
        <v>4.75</v>
      </c>
      <c r="F39" s="710">
        <v>4.0999999999999996</v>
      </c>
      <c r="G39" s="747">
        <v>6</v>
      </c>
      <c r="H39" s="220">
        <v>4.3330000000000002</v>
      </c>
      <c r="I39" s="759">
        <v>4.13</v>
      </c>
      <c r="J39" s="290">
        <v>13</v>
      </c>
      <c r="K39" s="32">
        <v>4.08</v>
      </c>
      <c r="L39" s="260">
        <v>4.03</v>
      </c>
      <c r="M39" s="735">
        <v>5</v>
      </c>
      <c r="N39" s="277">
        <v>3.6</v>
      </c>
      <c r="O39" s="728">
        <v>3.83</v>
      </c>
      <c r="P39" s="263">
        <v>4</v>
      </c>
      <c r="Q39" s="383">
        <v>3.8</v>
      </c>
      <c r="R39" s="718">
        <v>4.38</v>
      </c>
      <c r="S39" s="323">
        <v>4</v>
      </c>
      <c r="T39" s="658">
        <v>31</v>
      </c>
      <c r="U39" s="29">
        <v>47</v>
      </c>
      <c r="V39" s="29">
        <v>69</v>
      </c>
      <c r="W39" s="63">
        <v>31</v>
      </c>
      <c r="X39" s="379">
        <f>W39+V39+U39+T39+S39</f>
        <v>182</v>
      </c>
      <c r="Y39" s="313"/>
    </row>
    <row r="40" spans="1:25" s="253" customFormat="1" ht="15" customHeight="1" x14ac:dyDescent="0.25">
      <c r="A40" s="23">
        <v>35</v>
      </c>
      <c r="B40" s="267" t="s">
        <v>34</v>
      </c>
      <c r="C40" s="507" t="s">
        <v>92</v>
      </c>
      <c r="D40" s="747">
        <v>1</v>
      </c>
      <c r="E40" s="219">
        <v>3</v>
      </c>
      <c r="F40" s="680">
        <v>4.0999999999999996</v>
      </c>
      <c r="G40" s="747">
        <v>4</v>
      </c>
      <c r="H40" s="219">
        <v>4.25</v>
      </c>
      <c r="I40" s="748">
        <v>4.13</v>
      </c>
      <c r="J40" s="259">
        <v>3</v>
      </c>
      <c r="K40" s="32">
        <v>4.67</v>
      </c>
      <c r="L40" s="260">
        <v>4.03</v>
      </c>
      <c r="M40" s="735">
        <v>2</v>
      </c>
      <c r="N40" s="277">
        <v>5</v>
      </c>
      <c r="O40" s="728">
        <v>3.83</v>
      </c>
      <c r="P40" s="263"/>
      <c r="Q40" s="383"/>
      <c r="R40" s="718">
        <v>4.38</v>
      </c>
      <c r="S40" s="323">
        <v>108</v>
      </c>
      <c r="T40" s="658">
        <v>37</v>
      </c>
      <c r="U40" s="29">
        <v>6</v>
      </c>
      <c r="V40" s="29">
        <v>1</v>
      </c>
      <c r="W40" s="63">
        <v>34</v>
      </c>
      <c r="X40" s="379">
        <f>W40+V40+U40+T40+S40</f>
        <v>186</v>
      </c>
      <c r="Y40" s="313"/>
    </row>
    <row r="41" spans="1:25" s="253" customFormat="1" ht="15" customHeight="1" x14ac:dyDescent="0.25">
      <c r="A41" s="23">
        <v>36</v>
      </c>
      <c r="B41" s="267" t="s">
        <v>26</v>
      </c>
      <c r="C41" s="638" t="s">
        <v>97</v>
      </c>
      <c r="D41" s="747">
        <v>14</v>
      </c>
      <c r="E41" s="220">
        <v>4.1399999999999997</v>
      </c>
      <c r="F41" s="710">
        <v>4.0999999999999996</v>
      </c>
      <c r="G41" s="747">
        <v>12</v>
      </c>
      <c r="H41" s="220">
        <v>4.5830000000000002</v>
      </c>
      <c r="I41" s="759">
        <v>4.13</v>
      </c>
      <c r="J41" s="290">
        <v>6</v>
      </c>
      <c r="K41" s="32">
        <v>4.17</v>
      </c>
      <c r="L41" s="260">
        <v>4.03</v>
      </c>
      <c r="M41" s="735">
        <v>5</v>
      </c>
      <c r="N41" s="277">
        <v>3.8</v>
      </c>
      <c r="O41" s="728">
        <v>3.83</v>
      </c>
      <c r="P41" s="263"/>
      <c r="Q41" s="383"/>
      <c r="R41" s="718">
        <v>4.38</v>
      </c>
      <c r="S41" s="323">
        <v>48</v>
      </c>
      <c r="T41" s="658">
        <v>15</v>
      </c>
      <c r="U41" s="29">
        <v>35</v>
      </c>
      <c r="V41" s="29">
        <v>55</v>
      </c>
      <c r="W41" s="63">
        <v>34</v>
      </c>
      <c r="X41" s="379">
        <f>W41+V41+U41+T41+S41</f>
        <v>187</v>
      </c>
      <c r="Y41" s="313"/>
    </row>
    <row r="42" spans="1:25" s="253" customFormat="1" ht="15" customHeight="1" x14ac:dyDescent="0.25">
      <c r="A42" s="23">
        <v>37</v>
      </c>
      <c r="B42" s="267" t="s">
        <v>2</v>
      </c>
      <c r="C42" s="638" t="s">
        <v>4</v>
      </c>
      <c r="D42" s="747">
        <v>14</v>
      </c>
      <c r="E42" s="220">
        <v>4.21</v>
      </c>
      <c r="F42" s="710">
        <v>4.0999999999999996</v>
      </c>
      <c r="G42" s="747">
        <v>12</v>
      </c>
      <c r="H42" s="220">
        <v>4.1660000000000004</v>
      </c>
      <c r="I42" s="759">
        <v>4.13</v>
      </c>
      <c r="J42" s="259">
        <v>24</v>
      </c>
      <c r="K42" s="32">
        <v>4.08</v>
      </c>
      <c r="L42" s="260">
        <v>4.03</v>
      </c>
      <c r="M42" s="735">
        <v>13</v>
      </c>
      <c r="N42" s="277">
        <v>4.1500000000000004</v>
      </c>
      <c r="O42" s="728">
        <v>3.83</v>
      </c>
      <c r="P42" s="261"/>
      <c r="Q42" s="383"/>
      <c r="R42" s="718">
        <v>4.38</v>
      </c>
      <c r="S42" s="323">
        <v>41</v>
      </c>
      <c r="T42" s="658">
        <v>43</v>
      </c>
      <c r="U42" s="29">
        <v>46</v>
      </c>
      <c r="V42" s="29">
        <v>25</v>
      </c>
      <c r="W42" s="63">
        <v>34</v>
      </c>
      <c r="X42" s="379">
        <f>W42+V42+U42+T42+S42</f>
        <v>189</v>
      </c>
      <c r="Y42" s="313"/>
    </row>
    <row r="43" spans="1:25" s="253" customFormat="1" ht="15" customHeight="1" x14ac:dyDescent="0.25">
      <c r="A43" s="23">
        <v>38</v>
      </c>
      <c r="B43" s="267" t="s">
        <v>43</v>
      </c>
      <c r="C43" s="507" t="s">
        <v>81</v>
      </c>
      <c r="D43" s="747">
        <v>7</v>
      </c>
      <c r="E43" s="220">
        <v>4.29</v>
      </c>
      <c r="F43" s="680">
        <v>4.0999999999999996</v>
      </c>
      <c r="G43" s="747">
        <v>19</v>
      </c>
      <c r="H43" s="220">
        <v>4.0519999999999996</v>
      </c>
      <c r="I43" s="748">
        <v>4.13</v>
      </c>
      <c r="J43" s="259">
        <v>8</v>
      </c>
      <c r="K43" s="32">
        <v>4.38</v>
      </c>
      <c r="L43" s="260">
        <v>4.03</v>
      </c>
      <c r="M43" s="735">
        <v>6</v>
      </c>
      <c r="N43" s="277">
        <v>3.83</v>
      </c>
      <c r="O43" s="728">
        <v>3.83</v>
      </c>
      <c r="P43" s="261"/>
      <c r="Q43" s="383"/>
      <c r="R43" s="718">
        <v>4.38</v>
      </c>
      <c r="S43" s="323">
        <v>38</v>
      </c>
      <c r="T43" s="658">
        <v>57</v>
      </c>
      <c r="U43" s="29">
        <v>19</v>
      </c>
      <c r="V43" s="29">
        <v>51</v>
      </c>
      <c r="W43" s="63">
        <v>34</v>
      </c>
      <c r="X43" s="379">
        <f>W43+V43+U43+T43+S43</f>
        <v>199</v>
      </c>
      <c r="Y43" s="313"/>
    </row>
    <row r="44" spans="1:25" s="253" customFormat="1" ht="15" customHeight="1" x14ac:dyDescent="0.25">
      <c r="A44" s="23">
        <v>39</v>
      </c>
      <c r="B44" s="267" t="s">
        <v>2</v>
      </c>
      <c r="C44" s="638" t="s">
        <v>153</v>
      </c>
      <c r="D44" s="747">
        <v>35</v>
      </c>
      <c r="E44" s="220">
        <v>4.03</v>
      </c>
      <c r="F44" s="710">
        <v>4.0999999999999996</v>
      </c>
      <c r="G44" s="747">
        <v>44</v>
      </c>
      <c r="H44" s="220">
        <v>4.3630000000000004</v>
      </c>
      <c r="I44" s="759">
        <v>4.13</v>
      </c>
      <c r="J44" s="259">
        <v>29</v>
      </c>
      <c r="K44" s="32">
        <v>4.21</v>
      </c>
      <c r="L44" s="260">
        <v>4.03</v>
      </c>
      <c r="M44" s="735">
        <v>17</v>
      </c>
      <c r="N44" s="277">
        <v>3.82</v>
      </c>
      <c r="O44" s="728">
        <v>3.83</v>
      </c>
      <c r="P44" s="261"/>
      <c r="Q44" s="383"/>
      <c r="R44" s="718">
        <v>4.38</v>
      </c>
      <c r="S44" s="323">
        <v>57</v>
      </c>
      <c r="T44" s="658">
        <v>29</v>
      </c>
      <c r="U44" s="29">
        <v>32</v>
      </c>
      <c r="V44" s="29">
        <v>52</v>
      </c>
      <c r="W44" s="63">
        <v>34</v>
      </c>
      <c r="X44" s="379">
        <f>W44+V44+U44+T44+S44</f>
        <v>204</v>
      </c>
      <c r="Y44" s="313"/>
    </row>
    <row r="45" spans="1:25" s="253" customFormat="1" ht="15" customHeight="1" thickBot="1" x14ac:dyDescent="0.3">
      <c r="A45" s="540">
        <v>40</v>
      </c>
      <c r="B45" s="809" t="s">
        <v>43</v>
      </c>
      <c r="C45" s="829" t="s">
        <v>146</v>
      </c>
      <c r="D45" s="749">
        <v>30</v>
      </c>
      <c r="E45" s="817">
        <v>3.97</v>
      </c>
      <c r="F45" s="813">
        <v>4.0999999999999996</v>
      </c>
      <c r="G45" s="754">
        <v>19</v>
      </c>
      <c r="H45" s="223">
        <v>4.2629999999999999</v>
      </c>
      <c r="I45" s="758">
        <v>4.13</v>
      </c>
      <c r="J45" s="279">
        <v>13</v>
      </c>
      <c r="K45" s="88">
        <v>3.92</v>
      </c>
      <c r="L45" s="271">
        <v>4.03</v>
      </c>
      <c r="M45" s="736">
        <v>16</v>
      </c>
      <c r="N45" s="280">
        <v>4.0599999999999996</v>
      </c>
      <c r="O45" s="731">
        <v>3.83</v>
      </c>
      <c r="P45" s="281">
        <v>2</v>
      </c>
      <c r="Q45" s="387">
        <v>5</v>
      </c>
      <c r="R45" s="720">
        <v>4.38</v>
      </c>
      <c r="S45" s="336">
        <v>75</v>
      </c>
      <c r="T45" s="659">
        <v>34</v>
      </c>
      <c r="U45" s="89">
        <v>66</v>
      </c>
      <c r="V45" s="89">
        <v>31</v>
      </c>
      <c r="W45" s="73">
        <v>3</v>
      </c>
      <c r="X45" s="381">
        <f>W45+V45+U45+T45+S45</f>
        <v>209</v>
      </c>
      <c r="Y45" s="313"/>
    </row>
    <row r="46" spans="1:25" s="253" customFormat="1" ht="15" customHeight="1" x14ac:dyDescent="0.25">
      <c r="A46" s="22">
        <v>41</v>
      </c>
      <c r="B46" s="265" t="s">
        <v>43</v>
      </c>
      <c r="C46" s="242" t="s">
        <v>79</v>
      </c>
      <c r="D46" s="745">
        <v>22</v>
      </c>
      <c r="E46" s="218">
        <v>4.09</v>
      </c>
      <c r="F46" s="676">
        <v>4.0999999999999996</v>
      </c>
      <c r="G46" s="755">
        <v>21</v>
      </c>
      <c r="H46" s="224">
        <v>4.0949999999999998</v>
      </c>
      <c r="I46" s="756">
        <v>4.13</v>
      </c>
      <c r="J46" s="283">
        <v>16</v>
      </c>
      <c r="K46" s="47">
        <v>4</v>
      </c>
      <c r="L46" s="274">
        <v>4.03</v>
      </c>
      <c r="M46" s="733">
        <v>9</v>
      </c>
      <c r="N46" s="284">
        <v>4.22</v>
      </c>
      <c r="O46" s="732">
        <v>3.83</v>
      </c>
      <c r="P46" s="285"/>
      <c r="Q46" s="388"/>
      <c r="R46" s="721">
        <v>4.38</v>
      </c>
      <c r="S46" s="335">
        <v>54</v>
      </c>
      <c r="T46" s="660">
        <v>50</v>
      </c>
      <c r="U46" s="236">
        <v>50</v>
      </c>
      <c r="V46" s="236">
        <v>23</v>
      </c>
      <c r="W46" s="62">
        <v>34</v>
      </c>
      <c r="X46" s="382">
        <f>W46+V46+U46+T46+S46</f>
        <v>211</v>
      </c>
      <c r="Y46" s="313"/>
    </row>
    <row r="47" spans="1:25" s="253" customFormat="1" ht="15" customHeight="1" x14ac:dyDescent="0.25">
      <c r="A47" s="23">
        <v>42</v>
      </c>
      <c r="B47" s="267" t="s">
        <v>2</v>
      </c>
      <c r="C47" s="638" t="s">
        <v>17</v>
      </c>
      <c r="D47" s="747">
        <v>6</v>
      </c>
      <c r="E47" s="224">
        <v>4.33</v>
      </c>
      <c r="F47" s="710">
        <v>4.0999999999999996</v>
      </c>
      <c r="G47" s="747">
        <v>10</v>
      </c>
      <c r="H47" s="220">
        <v>4.3</v>
      </c>
      <c r="I47" s="759">
        <v>4.13</v>
      </c>
      <c r="J47" s="259">
        <v>4</v>
      </c>
      <c r="K47" s="32">
        <v>3.25</v>
      </c>
      <c r="L47" s="260">
        <v>4.03</v>
      </c>
      <c r="M47" s="735">
        <v>5</v>
      </c>
      <c r="N47" s="277">
        <v>4.4000000000000004</v>
      </c>
      <c r="O47" s="728">
        <v>3.83</v>
      </c>
      <c r="P47" s="261"/>
      <c r="Q47" s="383"/>
      <c r="R47" s="718">
        <v>4.38</v>
      </c>
      <c r="S47" s="323">
        <v>33</v>
      </c>
      <c r="T47" s="658">
        <v>33</v>
      </c>
      <c r="U47" s="29">
        <v>98</v>
      </c>
      <c r="V47" s="29">
        <v>14</v>
      </c>
      <c r="W47" s="63">
        <v>34</v>
      </c>
      <c r="X47" s="379">
        <f>W47+V47+U47+T47+S47</f>
        <v>212</v>
      </c>
      <c r="Y47" s="313"/>
    </row>
    <row r="48" spans="1:25" s="253" customFormat="1" ht="15" customHeight="1" x14ac:dyDescent="0.25">
      <c r="A48" s="23">
        <v>43</v>
      </c>
      <c r="B48" s="267" t="s">
        <v>2</v>
      </c>
      <c r="C48" s="638" t="s">
        <v>16</v>
      </c>
      <c r="D48" s="747">
        <v>37</v>
      </c>
      <c r="E48" s="220">
        <v>4.03</v>
      </c>
      <c r="F48" s="710">
        <v>4.0999999999999996</v>
      </c>
      <c r="G48" s="747">
        <v>27</v>
      </c>
      <c r="H48" s="220">
        <v>4.37</v>
      </c>
      <c r="I48" s="759">
        <v>4.13</v>
      </c>
      <c r="J48" s="259">
        <v>19</v>
      </c>
      <c r="K48" s="32">
        <v>4.1100000000000003</v>
      </c>
      <c r="L48" s="260">
        <v>4.03</v>
      </c>
      <c r="M48" s="735">
        <v>19</v>
      </c>
      <c r="N48" s="277">
        <v>3.63</v>
      </c>
      <c r="O48" s="728">
        <v>3.83</v>
      </c>
      <c r="P48" s="261">
        <v>2</v>
      </c>
      <c r="Q48" s="383">
        <v>4</v>
      </c>
      <c r="R48" s="718">
        <v>4.38</v>
      </c>
      <c r="S48" s="323">
        <v>56</v>
      </c>
      <c r="T48" s="658">
        <v>28</v>
      </c>
      <c r="U48" s="29">
        <v>39</v>
      </c>
      <c r="V48" s="29">
        <v>65</v>
      </c>
      <c r="W48" s="63">
        <v>26</v>
      </c>
      <c r="X48" s="379">
        <f>W48+V48+U48+T48+S48</f>
        <v>214</v>
      </c>
      <c r="Y48" s="313"/>
    </row>
    <row r="49" spans="1:25" s="253" customFormat="1" ht="15" customHeight="1" x14ac:dyDescent="0.25">
      <c r="A49" s="23">
        <v>44</v>
      </c>
      <c r="B49" s="267" t="s">
        <v>0</v>
      </c>
      <c r="C49" s="507" t="s">
        <v>101</v>
      </c>
      <c r="D49" s="755">
        <v>14</v>
      </c>
      <c r="E49" s="224">
        <v>4.1399999999999997</v>
      </c>
      <c r="F49" s="680">
        <v>4.0999999999999996</v>
      </c>
      <c r="G49" s="747">
        <v>13</v>
      </c>
      <c r="H49" s="220">
        <v>3.923</v>
      </c>
      <c r="I49" s="748">
        <v>4.13</v>
      </c>
      <c r="J49" s="259">
        <v>19</v>
      </c>
      <c r="K49" s="32">
        <v>4.74</v>
      </c>
      <c r="L49" s="260">
        <v>4.03</v>
      </c>
      <c r="M49" s="735">
        <v>8</v>
      </c>
      <c r="N49" s="277">
        <v>3.75</v>
      </c>
      <c r="O49" s="728">
        <v>3.83</v>
      </c>
      <c r="P49" s="263"/>
      <c r="Q49" s="383"/>
      <c r="R49" s="718">
        <v>4.38</v>
      </c>
      <c r="S49" s="323">
        <v>49</v>
      </c>
      <c r="T49" s="658">
        <v>76</v>
      </c>
      <c r="U49" s="29">
        <v>3</v>
      </c>
      <c r="V49" s="29">
        <v>58</v>
      </c>
      <c r="W49" s="63">
        <v>34</v>
      </c>
      <c r="X49" s="379">
        <f>W49+V49+U49+T49+S49</f>
        <v>220</v>
      </c>
      <c r="Y49" s="313"/>
    </row>
    <row r="50" spans="1:25" s="253" customFormat="1" ht="15" customHeight="1" x14ac:dyDescent="0.25">
      <c r="A50" s="23">
        <v>45</v>
      </c>
      <c r="B50" s="267" t="s">
        <v>34</v>
      </c>
      <c r="C50" s="507" t="s">
        <v>41</v>
      </c>
      <c r="D50" s="747">
        <v>15</v>
      </c>
      <c r="E50" s="219">
        <v>4</v>
      </c>
      <c r="F50" s="680">
        <v>4.0999999999999996</v>
      </c>
      <c r="G50" s="747">
        <v>14</v>
      </c>
      <c r="H50" s="219">
        <v>4.0709999999999997</v>
      </c>
      <c r="I50" s="748">
        <v>4.13</v>
      </c>
      <c r="J50" s="259">
        <v>12</v>
      </c>
      <c r="K50" s="32">
        <v>3.92</v>
      </c>
      <c r="L50" s="260">
        <v>4.03</v>
      </c>
      <c r="M50" s="735">
        <v>16</v>
      </c>
      <c r="N50" s="277">
        <v>4.5</v>
      </c>
      <c r="O50" s="728">
        <v>3.83</v>
      </c>
      <c r="P50" s="263"/>
      <c r="Q50" s="383"/>
      <c r="R50" s="718">
        <v>4.38</v>
      </c>
      <c r="S50" s="323">
        <v>59</v>
      </c>
      <c r="T50" s="658">
        <v>56</v>
      </c>
      <c r="U50" s="29">
        <v>67</v>
      </c>
      <c r="V50" s="29">
        <v>9</v>
      </c>
      <c r="W50" s="63">
        <v>34</v>
      </c>
      <c r="X50" s="379">
        <f>W50+V50+U50+T50+S50</f>
        <v>225</v>
      </c>
    </row>
    <row r="51" spans="1:25" s="253" customFormat="1" ht="15" customHeight="1" x14ac:dyDescent="0.25">
      <c r="A51" s="23">
        <v>46</v>
      </c>
      <c r="B51" s="267" t="s">
        <v>55</v>
      </c>
      <c r="C51" s="641" t="s">
        <v>64</v>
      </c>
      <c r="D51" s="694">
        <v>12</v>
      </c>
      <c r="E51" s="220">
        <v>4.42</v>
      </c>
      <c r="F51" s="682">
        <v>4.0999999999999996</v>
      </c>
      <c r="G51" s="747">
        <v>17</v>
      </c>
      <c r="H51" s="220">
        <v>4.1760000000000002</v>
      </c>
      <c r="I51" s="752">
        <v>4.13</v>
      </c>
      <c r="J51" s="268">
        <v>7</v>
      </c>
      <c r="K51" s="32">
        <v>3.71</v>
      </c>
      <c r="L51" s="260">
        <v>4.03</v>
      </c>
      <c r="M51" s="773">
        <v>8</v>
      </c>
      <c r="N51" s="32">
        <v>3.88</v>
      </c>
      <c r="O51" s="728">
        <v>3.83</v>
      </c>
      <c r="P51" s="263"/>
      <c r="Q51" s="383"/>
      <c r="R51" s="718">
        <v>4.38</v>
      </c>
      <c r="S51" s="323">
        <v>23</v>
      </c>
      <c r="T51" s="658">
        <v>42</v>
      </c>
      <c r="U51" s="29">
        <v>85</v>
      </c>
      <c r="V51" s="29">
        <v>49</v>
      </c>
      <c r="W51" s="63">
        <v>34</v>
      </c>
      <c r="X51" s="379">
        <f>W51+V51+U51+T51+S51</f>
        <v>233</v>
      </c>
    </row>
    <row r="52" spans="1:25" s="253" customFormat="1" ht="15" customHeight="1" x14ac:dyDescent="0.25">
      <c r="A52" s="23">
        <v>47</v>
      </c>
      <c r="B52" s="267" t="s">
        <v>2</v>
      </c>
      <c r="C52" s="638" t="s">
        <v>154</v>
      </c>
      <c r="D52" s="747">
        <v>34</v>
      </c>
      <c r="E52" s="220">
        <v>4.1500000000000004</v>
      </c>
      <c r="F52" s="710">
        <v>4.0999999999999996</v>
      </c>
      <c r="G52" s="747">
        <v>33</v>
      </c>
      <c r="H52" s="220">
        <v>4.0910000000000002</v>
      </c>
      <c r="I52" s="759">
        <v>4.13</v>
      </c>
      <c r="J52" s="259">
        <v>28</v>
      </c>
      <c r="K52" s="32">
        <v>3.86</v>
      </c>
      <c r="L52" s="260">
        <v>4.03</v>
      </c>
      <c r="M52" s="791">
        <v>36</v>
      </c>
      <c r="N52" s="277">
        <v>3.86</v>
      </c>
      <c r="O52" s="728">
        <v>3.83</v>
      </c>
      <c r="P52" s="261">
        <v>2</v>
      </c>
      <c r="Q52" s="383">
        <v>4.5</v>
      </c>
      <c r="R52" s="718">
        <v>4.38</v>
      </c>
      <c r="S52" s="323">
        <v>47</v>
      </c>
      <c r="T52" s="658">
        <v>51</v>
      </c>
      <c r="U52" s="29">
        <v>68</v>
      </c>
      <c r="V52" s="29">
        <v>50</v>
      </c>
      <c r="W52" s="63">
        <v>18</v>
      </c>
      <c r="X52" s="379">
        <f>W52+V52+U52+T52+S52</f>
        <v>234</v>
      </c>
    </row>
    <row r="53" spans="1:25" s="253" customFormat="1" ht="15" customHeight="1" x14ac:dyDescent="0.25">
      <c r="A53" s="23">
        <v>48</v>
      </c>
      <c r="B53" s="267" t="s">
        <v>26</v>
      </c>
      <c r="C53" s="638" t="s">
        <v>27</v>
      </c>
      <c r="D53" s="747">
        <v>32</v>
      </c>
      <c r="E53" s="220">
        <v>3.91</v>
      </c>
      <c r="F53" s="710">
        <v>4.0999999999999996</v>
      </c>
      <c r="G53" s="747">
        <v>18</v>
      </c>
      <c r="H53" s="220">
        <v>3.94</v>
      </c>
      <c r="I53" s="759">
        <v>4.13</v>
      </c>
      <c r="J53" s="290">
        <v>14</v>
      </c>
      <c r="K53" s="32">
        <v>4.1399999999999997</v>
      </c>
      <c r="L53" s="260">
        <v>4.03</v>
      </c>
      <c r="M53" s="740">
        <v>14</v>
      </c>
      <c r="N53" s="277">
        <v>4.43</v>
      </c>
      <c r="O53" s="728">
        <v>3.83</v>
      </c>
      <c r="P53" s="263"/>
      <c r="Q53" s="383"/>
      <c r="R53" s="718">
        <v>4.38</v>
      </c>
      <c r="S53" s="323">
        <v>77</v>
      </c>
      <c r="T53" s="658">
        <v>73</v>
      </c>
      <c r="U53" s="29">
        <v>38</v>
      </c>
      <c r="V53" s="29">
        <v>12</v>
      </c>
      <c r="W53" s="63">
        <v>34</v>
      </c>
      <c r="X53" s="379">
        <f>W53+V53+U53+T53+S53</f>
        <v>234</v>
      </c>
    </row>
    <row r="54" spans="1:25" s="253" customFormat="1" ht="15" customHeight="1" x14ac:dyDescent="0.25">
      <c r="A54" s="23">
        <v>49</v>
      </c>
      <c r="B54" s="267" t="s">
        <v>55</v>
      </c>
      <c r="C54" s="507" t="s">
        <v>60</v>
      </c>
      <c r="D54" s="691">
        <v>7</v>
      </c>
      <c r="E54" s="220">
        <v>4.43</v>
      </c>
      <c r="F54" s="680">
        <v>4.0999999999999996</v>
      </c>
      <c r="G54" s="747">
        <v>4</v>
      </c>
      <c r="H54" s="220">
        <v>4.5</v>
      </c>
      <c r="I54" s="748">
        <v>4.13</v>
      </c>
      <c r="J54" s="268">
        <v>4</v>
      </c>
      <c r="K54" s="32">
        <v>3.75</v>
      </c>
      <c r="L54" s="260">
        <v>4.03</v>
      </c>
      <c r="M54" s="773">
        <v>2</v>
      </c>
      <c r="N54" s="32">
        <v>3.5</v>
      </c>
      <c r="O54" s="728">
        <v>3.83</v>
      </c>
      <c r="P54" s="263"/>
      <c r="Q54" s="383"/>
      <c r="R54" s="718">
        <v>4.38</v>
      </c>
      <c r="S54" s="323">
        <v>21</v>
      </c>
      <c r="T54" s="658">
        <v>20</v>
      </c>
      <c r="U54" s="29">
        <v>82</v>
      </c>
      <c r="V54" s="29">
        <v>80</v>
      </c>
      <c r="W54" s="63">
        <v>34</v>
      </c>
      <c r="X54" s="379">
        <f>W54+V54+U54+T54+S54</f>
        <v>237</v>
      </c>
    </row>
    <row r="55" spans="1:25" s="253" customFormat="1" ht="15" customHeight="1" thickBot="1" x14ac:dyDescent="0.3">
      <c r="A55" s="25">
        <v>50</v>
      </c>
      <c r="B55" s="269" t="s">
        <v>55</v>
      </c>
      <c r="C55" s="640" t="s">
        <v>63</v>
      </c>
      <c r="D55" s="699">
        <v>7</v>
      </c>
      <c r="E55" s="223">
        <v>4</v>
      </c>
      <c r="F55" s="707">
        <v>4.0999999999999996</v>
      </c>
      <c r="G55" s="749">
        <v>10</v>
      </c>
      <c r="H55" s="817">
        <v>4.2</v>
      </c>
      <c r="I55" s="751">
        <v>4.13</v>
      </c>
      <c r="J55" s="742">
        <v>13</v>
      </c>
      <c r="K55" s="830">
        <v>4</v>
      </c>
      <c r="L55" s="820">
        <v>4.03</v>
      </c>
      <c r="M55" s="777">
        <v>6</v>
      </c>
      <c r="N55" s="830">
        <v>3.67</v>
      </c>
      <c r="O55" s="821">
        <v>3.83</v>
      </c>
      <c r="P55" s="722">
        <v>3</v>
      </c>
      <c r="Q55" s="819">
        <v>4.3</v>
      </c>
      <c r="R55" s="822">
        <v>4.38</v>
      </c>
      <c r="S55" s="655">
        <v>63</v>
      </c>
      <c r="T55" s="823">
        <v>40</v>
      </c>
      <c r="U55" s="831">
        <v>52</v>
      </c>
      <c r="V55" s="831">
        <v>63</v>
      </c>
      <c r="W55" s="825">
        <v>21</v>
      </c>
      <c r="X55" s="380">
        <f>W55+V55+U55+T55+S55</f>
        <v>239</v>
      </c>
      <c r="Y55" s="313"/>
    </row>
    <row r="56" spans="1:25" s="253" customFormat="1" ht="15" customHeight="1" x14ac:dyDescent="0.25">
      <c r="A56" s="26">
        <v>51</v>
      </c>
      <c r="B56" s="272" t="s">
        <v>34</v>
      </c>
      <c r="C56" s="505" t="s">
        <v>39</v>
      </c>
      <c r="D56" s="755">
        <v>9</v>
      </c>
      <c r="E56" s="225">
        <v>4.5599999999999996</v>
      </c>
      <c r="F56" s="708">
        <v>4.0999999999999996</v>
      </c>
      <c r="G56" s="745">
        <v>12</v>
      </c>
      <c r="H56" s="635">
        <v>3</v>
      </c>
      <c r="I56" s="746">
        <v>4.13</v>
      </c>
      <c r="J56" s="255">
        <v>12</v>
      </c>
      <c r="K56" s="34">
        <v>4</v>
      </c>
      <c r="L56" s="266">
        <v>4.03</v>
      </c>
      <c r="M56" s="738">
        <v>4</v>
      </c>
      <c r="N56" s="287">
        <v>3.75</v>
      </c>
      <c r="O56" s="726">
        <v>3.83</v>
      </c>
      <c r="P56" s="288">
        <v>4</v>
      </c>
      <c r="Q56" s="385">
        <v>4.5</v>
      </c>
      <c r="R56" s="717">
        <v>4.38</v>
      </c>
      <c r="S56" s="322">
        <v>13</v>
      </c>
      <c r="T56" s="657">
        <v>101</v>
      </c>
      <c r="U56" s="85">
        <v>53</v>
      </c>
      <c r="V56" s="85">
        <v>60</v>
      </c>
      <c r="W56" s="70">
        <v>15</v>
      </c>
      <c r="X56" s="378">
        <f>W56+V56+U56+T56+S56</f>
        <v>242</v>
      </c>
      <c r="Y56" s="313"/>
    </row>
    <row r="57" spans="1:25" s="253" customFormat="1" ht="15" customHeight="1" x14ac:dyDescent="0.25">
      <c r="A57" s="23">
        <v>52</v>
      </c>
      <c r="B57" s="267" t="s">
        <v>34</v>
      </c>
      <c r="C57" s="507" t="s">
        <v>40</v>
      </c>
      <c r="D57" s="747">
        <v>16</v>
      </c>
      <c r="E57" s="219">
        <v>4.1900000000000004</v>
      </c>
      <c r="F57" s="685">
        <v>4.0999999999999996</v>
      </c>
      <c r="G57" s="747">
        <v>20</v>
      </c>
      <c r="H57" s="219">
        <v>4.25</v>
      </c>
      <c r="I57" s="748">
        <v>4.13</v>
      </c>
      <c r="J57" s="259">
        <v>11</v>
      </c>
      <c r="K57" s="32">
        <v>3.82</v>
      </c>
      <c r="L57" s="260">
        <v>4.03</v>
      </c>
      <c r="M57" s="739">
        <v>20</v>
      </c>
      <c r="N57" s="277">
        <v>3.55</v>
      </c>
      <c r="O57" s="728">
        <v>3.83</v>
      </c>
      <c r="P57" s="263">
        <v>7</v>
      </c>
      <c r="Q57" s="383">
        <v>4.3</v>
      </c>
      <c r="R57" s="718">
        <v>4.38</v>
      </c>
      <c r="S57" s="323">
        <v>45</v>
      </c>
      <c r="T57" s="658">
        <v>35</v>
      </c>
      <c r="U57" s="29">
        <v>73</v>
      </c>
      <c r="V57" s="29">
        <v>75</v>
      </c>
      <c r="W57" s="63">
        <v>19</v>
      </c>
      <c r="X57" s="379">
        <f>W57+V57+U57+T57+S57</f>
        <v>247</v>
      </c>
      <c r="Y57" s="313"/>
    </row>
    <row r="58" spans="1:25" s="253" customFormat="1" ht="15" customHeight="1" x14ac:dyDescent="0.25">
      <c r="A58" s="23">
        <v>53</v>
      </c>
      <c r="B58" s="267" t="s">
        <v>2</v>
      </c>
      <c r="C58" s="638" t="s">
        <v>19</v>
      </c>
      <c r="D58" s="747">
        <v>30</v>
      </c>
      <c r="E58" s="220">
        <v>4.03</v>
      </c>
      <c r="F58" s="710">
        <v>4.0999999999999996</v>
      </c>
      <c r="G58" s="747">
        <v>16</v>
      </c>
      <c r="H58" s="220">
        <v>4.125</v>
      </c>
      <c r="I58" s="679">
        <v>4.13</v>
      </c>
      <c r="J58" s="259">
        <v>20</v>
      </c>
      <c r="K58" s="32">
        <v>4</v>
      </c>
      <c r="L58" s="260">
        <v>4.03</v>
      </c>
      <c r="M58" s="735">
        <v>15</v>
      </c>
      <c r="N58" s="277">
        <v>3.6</v>
      </c>
      <c r="O58" s="728">
        <v>3.83</v>
      </c>
      <c r="P58" s="261"/>
      <c r="Q58" s="383"/>
      <c r="R58" s="718">
        <v>4.38</v>
      </c>
      <c r="S58" s="323">
        <v>58</v>
      </c>
      <c r="T58" s="658">
        <v>46</v>
      </c>
      <c r="U58" s="29">
        <v>49</v>
      </c>
      <c r="V58" s="29">
        <v>67</v>
      </c>
      <c r="W58" s="63">
        <v>34</v>
      </c>
      <c r="X58" s="379">
        <f>W58+V58+U58+T58+S58</f>
        <v>254</v>
      </c>
      <c r="Y58" s="313"/>
    </row>
    <row r="59" spans="1:25" s="253" customFormat="1" ht="15" customHeight="1" x14ac:dyDescent="0.25">
      <c r="A59" s="23">
        <v>54</v>
      </c>
      <c r="B59" s="267" t="s">
        <v>2</v>
      </c>
      <c r="C59" s="638" t="s">
        <v>24</v>
      </c>
      <c r="D59" s="747">
        <v>11</v>
      </c>
      <c r="E59" s="220">
        <v>4.3600000000000003</v>
      </c>
      <c r="F59" s="710">
        <v>4.0999999999999996</v>
      </c>
      <c r="G59" s="747">
        <v>13</v>
      </c>
      <c r="H59" s="220">
        <v>4.077</v>
      </c>
      <c r="I59" s="759">
        <v>4.13</v>
      </c>
      <c r="J59" s="259">
        <v>9</v>
      </c>
      <c r="K59" s="32">
        <v>4</v>
      </c>
      <c r="L59" s="260">
        <v>4.03</v>
      </c>
      <c r="M59" s="735">
        <v>11</v>
      </c>
      <c r="N59" s="277">
        <v>3.45</v>
      </c>
      <c r="O59" s="728">
        <v>3.83</v>
      </c>
      <c r="P59" s="261"/>
      <c r="Q59" s="383"/>
      <c r="R59" s="718">
        <v>4.38</v>
      </c>
      <c r="S59" s="323">
        <v>30</v>
      </c>
      <c r="T59" s="658">
        <v>53</v>
      </c>
      <c r="U59" s="29">
        <v>54</v>
      </c>
      <c r="V59" s="29">
        <v>84</v>
      </c>
      <c r="W59" s="63">
        <v>34</v>
      </c>
      <c r="X59" s="379">
        <f>W59+V59+U59+T59+S59</f>
        <v>255</v>
      </c>
      <c r="Y59" s="313"/>
    </row>
    <row r="60" spans="1:25" s="253" customFormat="1" ht="15" customHeight="1" x14ac:dyDescent="0.25">
      <c r="A60" s="23">
        <v>55</v>
      </c>
      <c r="B60" s="267" t="s">
        <v>34</v>
      </c>
      <c r="C60" s="507" t="s">
        <v>91</v>
      </c>
      <c r="D60" s="755">
        <v>1</v>
      </c>
      <c r="E60" s="225">
        <v>5</v>
      </c>
      <c r="F60" s="680">
        <v>4.0999999999999996</v>
      </c>
      <c r="G60" s="747">
        <v>1</v>
      </c>
      <c r="H60" s="219">
        <v>5</v>
      </c>
      <c r="I60" s="748">
        <v>4.13</v>
      </c>
      <c r="J60" s="290">
        <v>2</v>
      </c>
      <c r="K60" s="32">
        <v>3</v>
      </c>
      <c r="L60" s="260">
        <v>4.03</v>
      </c>
      <c r="M60" s="735">
        <v>1</v>
      </c>
      <c r="N60" s="277">
        <v>2</v>
      </c>
      <c r="O60" s="728">
        <v>3.83</v>
      </c>
      <c r="P60" s="263"/>
      <c r="Q60" s="383"/>
      <c r="R60" s="718">
        <v>4.38</v>
      </c>
      <c r="S60" s="323">
        <v>3</v>
      </c>
      <c r="T60" s="658">
        <v>2</v>
      </c>
      <c r="U60" s="29">
        <v>105</v>
      </c>
      <c r="V60" s="29">
        <v>114</v>
      </c>
      <c r="W60" s="63">
        <v>34</v>
      </c>
      <c r="X60" s="379">
        <f>W60+V60+U60+T60+S60</f>
        <v>258</v>
      </c>
      <c r="Y60" s="313"/>
    </row>
    <row r="61" spans="1:25" s="253" customFormat="1" ht="15" customHeight="1" x14ac:dyDescent="0.25">
      <c r="A61" s="23">
        <v>56</v>
      </c>
      <c r="B61" s="267" t="s">
        <v>26</v>
      </c>
      <c r="C61" s="638" t="s">
        <v>96</v>
      </c>
      <c r="D61" s="747">
        <v>10</v>
      </c>
      <c r="E61" s="220">
        <v>4</v>
      </c>
      <c r="F61" s="710">
        <v>4.0999999999999996</v>
      </c>
      <c r="G61" s="747">
        <v>14</v>
      </c>
      <c r="H61" s="220">
        <v>4.4290000000000003</v>
      </c>
      <c r="I61" s="759">
        <v>4.13</v>
      </c>
      <c r="J61" s="290">
        <v>5</v>
      </c>
      <c r="K61" s="32">
        <v>4</v>
      </c>
      <c r="L61" s="260">
        <v>4.03</v>
      </c>
      <c r="M61" s="741">
        <v>9</v>
      </c>
      <c r="N61" s="295">
        <v>3.44</v>
      </c>
      <c r="O61" s="728">
        <v>3.83</v>
      </c>
      <c r="P61" s="263"/>
      <c r="Q61" s="383"/>
      <c r="R61" s="718">
        <v>4.38</v>
      </c>
      <c r="S61" s="323">
        <v>60</v>
      </c>
      <c r="T61" s="658">
        <v>24</v>
      </c>
      <c r="U61" s="29">
        <v>57</v>
      </c>
      <c r="V61" s="29">
        <v>85</v>
      </c>
      <c r="W61" s="63">
        <v>34</v>
      </c>
      <c r="X61" s="379">
        <f>W61+V61+U61+T61+S61</f>
        <v>260</v>
      </c>
      <c r="Y61" s="313"/>
    </row>
    <row r="62" spans="1:25" s="253" customFormat="1" ht="15" customHeight="1" x14ac:dyDescent="0.25">
      <c r="A62" s="23">
        <v>57</v>
      </c>
      <c r="B62" s="267" t="s">
        <v>55</v>
      </c>
      <c r="C62" s="518" t="s">
        <v>61</v>
      </c>
      <c r="D62" s="747">
        <v>4</v>
      </c>
      <c r="E62" s="220">
        <v>4</v>
      </c>
      <c r="F62" s="681">
        <v>4.0999999999999996</v>
      </c>
      <c r="G62" s="747">
        <v>8</v>
      </c>
      <c r="H62" s="220">
        <v>3.625</v>
      </c>
      <c r="I62" s="677">
        <v>4.13</v>
      </c>
      <c r="J62" s="268">
        <v>3</v>
      </c>
      <c r="K62" s="32">
        <v>4</v>
      </c>
      <c r="L62" s="260">
        <v>4.03</v>
      </c>
      <c r="M62" s="773">
        <v>2</v>
      </c>
      <c r="N62" s="32">
        <v>4.5</v>
      </c>
      <c r="O62" s="728">
        <v>3.83</v>
      </c>
      <c r="P62" s="263"/>
      <c r="Q62" s="383"/>
      <c r="R62" s="718">
        <v>4.38</v>
      </c>
      <c r="S62" s="323">
        <v>68</v>
      </c>
      <c r="T62" s="658">
        <v>93</v>
      </c>
      <c r="U62" s="29">
        <v>58</v>
      </c>
      <c r="V62" s="29">
        <v>11</v>
      </c>
      <c r="W62" s="63">
        <v>34</v>
      </c>
      <c r="X62" s="379">
        <f>W62+V62+U62+T62+S62</f>
        <v>264</v>
      </c>
      <c r="Y62" s="313"/>
    </row>
    <row r="63" spans="1:25" s="253" customFormat="1" ht="15" customHeight="1" x14ac:dyDescent="0.25">
      <c r="A63" s="23">
        <v>58</v>
      </c>
      <c r="B63" s="267" t="s">
        <v>34</v>
      </c>
      <c r="C63" s="507" t="s">
        <v>36</v>
      </c>
      <c r="D63" s="747">
        <v>2</v>
      </c>
      <c r="E63" s="219">
        <v>4</v>
      </c>
      <c r="F63" s="680">
        <v>4.0999999999999996</v>
      </c>
      <c r="G63" s="747">
        <v>2</v>
      </c>
      <c r="H63" s="219">
        <v>4</v>
      </c>
      <c r="I63" s="748">
        <v>4.13</v>
      </c>
      <c r="J63" s="259">
        <v>8</v>
      </c>
      <c r="K63" s="32">
        <v>3.75</v>
      </c>
      <c r="L63" s="260">
        <v>4.03</v>
      </c>
      <c r="M63" s="735">
        <v>8</v>
      </c>
      <c r="N63" s="277">
        <v>4.13</v>
      </c>
      <c r="O63" s="728">
        <v>3.83</v>
      </c>
      <c r="P63" s="263">
        <v>2</v>
      </c>
      <c r="Q63" s="383">
        <v>4.5</v>
      </c>
      <c r="R63" s="718">
        <v>4.38</v>
      </c>
      <c r="S63" s="323">
        <v>72</v>
      </c>
      <c r="T63" s="658">
        <v>69</v>
      </c>
      <c r="U63" s="29">
        <v>81</v>
      </c>
      <c r="V63" s="29">
        <v>28</v>
      </c>
      <c r="W63" s="63">
        <v>16</v>
      </c>
      <c r="X63" s="379">
        <f>W63+V63+U63+T63+S63</f>
        <v>266</v>
      </c>
      <c r="Y63" s="313"/>
    </row>
    <row r="64" spans="1:25" s="253" customFormat="1" ht="15" customHeight="1" x14ac:dyDescent="0.25">
      <c r="A64" s="23">
        <v>59</v>
      </c>
      <c r="B64" s="267" t="s">
        <v>2</v>
      </c>
      <c r="C64" s="638" t="s">
        <v>1</v>
      </c>
      <c r="D64" s="747">
        <v>7</v>
      </c>
      <c r="E64" s="220">
        <v>4.1399999999999997</v>
      </c>
      <c r="F64" s="710">
        <v>4.0999999999999996</v>
      </c>
      <c r="G64" s="747">
        <v>12</v>
      </c>
      <c r="H64" s="220">
        <v>3.75</v>
      </c>
      <c r="I64" s="759">
        <v>4.13</v>
      </c>
      <c r="J64" s="259">
        <v>6</v>
      </c>
      <c r="K64" s="32">
        <v>4.5</v>
      </c>
      <c r="L64" s="260">
        <v>4.03</v>
      </c>
      <c r="M64" s="735">
        <v>7</v>
      </c>
      <c r="N64" s="277">
        <v>3.43</v>
      </c>
      <c r="O64" s="728">
        <v>3.83</v>
      </c>
      <c r="P64" s="261"/>
      <c r="Q64" s="383"/>
      <c r="R64" s="718">
        <v>4.38</v>
      </c>
      <c r="S64" s="323">
        <v>50</v>
      </c>
      <c r="T64" s="658">
        <v>87</v>
      </c>
      <c r="U64" s="29">
        <v>11</v>
      </c>
      <c r="V64" s="29">
        <v>86</v>
      </c>
      <c r="W64" s="63">
        <v>34</v>
      </c>
      <c r="X64" s="379">
        <f>W64+V64+U64+T64+S64</f>
        <v>268</v>
      </c>
      <c r="Y64" s="313"/>
    </row>
    <row r="65" spans="1:25" s="253" customFormat="1" ht="15" customHeight="1" thickBot="1" x14ac:dyDescent="0.3">
      <c r="A65" s="25">
        <v>60</v>
      </c>
      <c r="B65" s="269" t="s">
        <v>2</v>
      </c>
      <c r="C65" s="642" t="s">
        <v>18</v>
      </c>
      <c r="D65" s="754">
        <v>10</v>
      </c>
      <c r="E65" s="223">
        <v>4</v>
      </c>
      <c r="F65" s="713">
        <v>4.0999999999999996</v>
      </c>
      <c r="G65" s="754">
        <v>21</v>
      </c>
      <c r="H65" s="223">
        <v>4.1429999999999998</v>
      </c>
      <c r="I65" s="762">
        <v>4.13</v>
      </c>
      <c r="J65" s="279">
        <v>9</v>
      </c>
      <c r="K65" s="88">
        <v>4.1100000000000003</v>
      </c>
      <c r="L65" s="271">
        <v>4.03</v>
      </c>
      <c r="M65" s="736">
        <v>7</v>
      </c>
      <c r="N65" s="280">
        <v>3.14</v>
      </c>
      <c r="O65" s="731">
        <v>3.83</v>
      </c>
      <c r="P65" s="281">
        <v>1</v>
      </c>
      <c r="Q65" s="387">
        <v>4</v>
      </c>
      <c r="R65" s="720">
        <v>4.38</v>
      </c>
      <c r="S65" s="336">
        <v>61</v>
      </c>
      <c r="T65" s="659">
        <v>44</v>
      </c>
      <c r="U65" s="89">
        <v>43</v>
      </c>
      <c r="V65" s="89">
        <v>96</v>
      </c>
      <c r="W65" s="73">
        <v>28</v>
      </c>
      <c r="X65" s="381">
        <f>W65+V65+U65+T65+S65</f>
        <v>272</v>
      </c>
      <c r="Y65" s="313"/>
    </row>
    <row r="66" spans="1:25" s="253" customFormat="1" ht="15" customHeight="1" x14ac:dyDescent="0.25">
      <c r="A66" s="26">
        <v>61</v>
      </c>
      <c r="B66" s="272" t="s">
        <v>43</v>
      </c>
      <c r="C66" s="505" t="s">
        <v>47</v>
      </c>
      <c r="D66" s="745">
        <v>11</v>
      </c>
      <c r="E66" s="218">
        <v>3.91</v>
      </c>
      <c r="F66" s="676">
        <v>4.0999999999999996</v>
      </c>
      <c r="G66" s="755">
        <v>2</v>
      </c>
      <c r="H66" s="224">
        <v>4</v>
      </c>
      <c r="I66" s="756">
        <v>4.13</v>
      </c>
      <c r="J66" s="283">
        <v>2</v>
      </c>
      <c r="K66" s="47">
        <v>4</v>
      </c>
      <c r="L66" s="274">
        <v>4.03</v>
      </c>
      <c r="M66" s="733">
        <v>4</v>
      </c>
      <c r="N66" s="284">
        <v>4</v>
      </c>
      <c r="O66" s="732">
        <v>3.83</v>
      </c>
      <c r="P66" s="285"/>
      <c r="Q66" s="388"/>
      <c r="R66" s="721">
        <v>4.38</v>
      </c>
      <c r="S66" s="335">
        <v>78</v>
      </c>
      <c r="T66" s="660">
        <v>67</v>
      </c>
      <c r="U66" s="236">
        <v>59</v>
      </c>
      <c r="V66" s="236">
        <v>36</v>
      </c>
      <c r="W66" s="62">
        <v>34</v>
      </c>
      <c r="X66" s="382">
        <f>W66+V66+U66+T66+S66</f>
        <v>274</v>
      </c>
      <c r="Y66" s="313"/>
    </row>
    <row r="67" spans="1:25" s="253" customFormat="1" ht="15" customHeight="1" x14ac:dyDescent="0.25">
      <c r="A67" s="23">
        <v>62</v>
      </c>
      <c r="B67" s="267" t="s">
        <v>43</v>
      </c>
      <c r="C67" s="507" t="s">
        <v>42</v>
      </c>
      <c r="D67" s="747">
        <v>7</v>
      </c>
      <c r="E67" s="220">
        <v>3.57</v>
      </c>
      <c r="F67" s="680">
        <v>4.0999999999999996</v>
      </c>
      <c r="G67" s="747">
        <v>5</v>
      </c>
      <c r="H67" s="220">
        <v>4.2</v>
      </c>
      <c r="I67" s="748">
        <v>4.13</v>
      </c>
      <c r="J67" s="259">
        <v>7</v>
      </c>
      <c r="K67" s="32">
        <v>3.86</v>
      </c>
      <c r="L67" s="260">
        <v>4.03</v>
      </c>
      <c r="M67" s="735">
        <v>5</v>
      </c>
      <c r="N67" s="277">
        <v>4</v>
      </c>
      <c r="O67" s="728">
        <v>3.83</v>
      </c>
      <c r="P67" s="261"/>
      <c r="Q67" s="383"/>
      <c r="R67" s="718">
        <v>4.38</v>
      </c>
      <c r="S67" s="323">
        <v>94</v>
      </c>
      <c r="T67" s="658">
        <v>41</v>
      </c>
      <c r="U67" s="29">
        <v>71</v>
      </c>
      <c r="V67" s="29">
        <v>35</v>
      </c>
      <c r="W67" s="63">
        <v>34</v>
      </c>
      <c r="X67" s="379">
        <f>W67+V67+U67+T67+S67</f>
        <v>275</v>
      </c>
      <c r="Y67" s="313"/>
    </row>
    <row r="68" spans="1:25" s="253" customFormat="1" ht="15" customHeight="1" x14ac:dyDescent="0.25">
      <c r="A68" s="23">
        <v>63</v>
      </c>
      <c r="B68" s="267" t="s">
        <v>2</v>
      </c>
      <c r="C68" s="638" t="s">
        <v>5</v>
      </c>
      <c r="D68" s="747">
        <v>8</v>
      </c>
      <c r="E68" s="220">
        <v>3.63</v>
      </c>
      <c r="F68" s="710">
        <v>4.0999999999999996</v>
      </c>
      <c r="G68" s="747">
        <v>3</v>
      </c>
      <c r="H68" s="220">
        <v>4</v>
      </c>
      <c r="I68" s="759">
        <v>4.13</v>
      </c>
      <c r="J68" s="259">
        <v>1</v>
      </c>
      <c r="K68" s="32">
        <v>4</v>
      </c>
      <c r="L68" s="260">
        <v>4.03</v>
      </c>
      <c r="M68" s="735">
        <v>8</v>
      </c>
      <c r="N68" s="277">
        <v>4.25</v>
      </c>
      <c r="O68" s="728">
        <v>3.83</v>
      </c>
      <c r="P68" s="261"/>
      <c r="Q68" s="383"/>
      <c r="R68" s="718">
        <v>4.38</v>
      </c>
      <c r="S68" s="323">
        <v>92</v>
      </c>
      <c r="T68" s="658">
        <v>66</v>
      </c>
      <c r="U68" s="29">
        <v>63</v>
      </c>
      <c r="V68" s="29">
        <v>22</v>
      </c>
      <c r="W68" s="63">
        <v>34</v>
      </c>
      <c r="X68" s="379">
        <f>W68+V68+U68+T68+S68</f>
        <v>277</v>
      </c>
      <c r="Y68" s="313"/>
    </row>
    <row r="69" spans="1:25" s="253" customFormat="1" ht="15" customHeight="1" x14ac:dyDescent="0.25">
      <c r="A69" s="23">
        <v>64</v>
      </c>
      <c r="B69" s="257" t="s">
        <v>66</v>
      </c>
      <c r="C69" s="507" t="s">
        <v>84</v>
      </c>
      <c r="D69" s="691">
        <v>7</v>
      </c>
      <c r="E69" s="220">
        <v>4.29</v>
      </c>
      <c r="F69" s="680">
        <v>4.0999999999999996</v>
      </c>
      <c r="G69" s="747">
        <v>8</v>
      </c>
      <c r="H69" s="220">
        <v>3.75</v>
      </c>
      <c r="I69" s="748">
        <v>4.13</v>
      </c>
      <c r="J69" s="259">
        <v>13</v>
      </c>
      <c r="K69" s="32">
        <v>3.31</v>
      </c>
      <c r="L69" s="260">
        <v>4.03</v>
      </c>
      <c r="M69" s="734">
        <v>15</v>
      </c>
      <c r="N69" s="32">
        <v>3.8</v>
      </c>
      <c r="O69" s="728">
        <v>3.83</v>
      </c>
      <c r="P69" s="261">
        <v>1</v>
      </c>
      <c r="Q69" s="383">
        <v>5</v>
      </c>
      <c r="R69" s="718">
        <v>4.38</v>
      </c>
      <c r="S69" s="323">
        <v>37</v>
      </c>
      <c r="T69" s="658">
        <v>88</v>
      </c>
      <c r="U69" s="29">
        <v>97</v>
      </c>
      <c r="V69" s="29">
        <v>53</v>
      </c>
      <c r="W69" s="63">
        <v>5</v>
      </c>
      <c r="X69" s="379">
        <f>W69+V69+U69+T69+S69</f>
        <v>280</v>
      </c>
      <c r="Y69" s="313"/>
    </row>
    <row r="70" spans="1:25" s="253" customFormat="1" ht="15" customHeight="1" x14ac:dyDescent="0.25">
      <c r="A70" s="23">
        <v>65</v>
      </c>
      <c r="B70" s="257" t="s">
        <v>66</v>
      </c>
      <c r="C70" s="507" t="s">
        <v>88</v>
      </c>
      <c r="D70" s="700">
        <v>7</v>
      </c>
      <c r="E70" s="224">
        <v>4.43</v>
      </c>
      <c r="F70" s="680">
        <v>4.0999999999999996</v>
      </c>
      <c r="G70" s="747">
        <v>1</v>
      </c>
      <c r="H70" s="220">
        <v>4</v>
      </c>
      <c r="I70" s="748">
        <v>4.13</v>
      </c>
      <c r="J70" s="259">
        <v>22</v>
      </c>
      <c r="K70" s="32">
        <v>3.77</v>
      </c>
      <c r="L70" s="260">
        <v>4.03</v>
      </c>
      <c r="M70" s="734">
        <v>2</v>
      </c>
      <c r="N70" s="32">
        <v>3.5</v>
      </c>
      <c r="O70" s="728">
        <v>3.83</v>
      </c>
      <c r="P70" s="263"/>
      <c r="Q70" s="383"/>
      <c r="R70" s="718">
        <v>4.38</v>
      </c>
      <c r="S70" s="323">
        <v>20</v>
      </c>
      <c r="T70" s="658">
        <v>70</v>
      </c>
      <c r="U70" s="29">
        <v>79</v>
      </c>
      <c r="V70" s="29">
        <v>79</v>
      </c>
      <c r="W70" s="63">
        <v>34</v>
      </c>
      <c r="X70" s="379">
        <f>W70+V70+U70+T70+S70</f>
        <v>282</v>
      </c>
      <c r="Y70" s="313"/>
    </row>
    <row r="71" spans="1:25" s="253" customFormat="1" ht="15" customHeight="1" x14ac:dyDescent="0.25">
      <c r="A71" s="23">
        <v>66</v>
      </c>
      <c r="B71" s="267" t="s">
        <v>43</v>
      </c>
      <c r="C71" s="507" t="s">
        <v>46</v>
      </c>
      <c r="D71" s="747">
        <v>10</v>
      </c>
      <c r="E71" s="220">
        <v>3.3</v>
      </c>
      <c r="F71" s="680">
        <v>4.0999999999999996</v>
      </c>
      <c r="G71" s="747">
        <v>5</v>
      </c>
      <c r="H71" s="220">
        <v>3.8</v>
      </c>
      <c r="I71" s="748">
        <v>4.13</v>
      </c>
      <c r="J71" s="259">
        <v>3</v>
      </c>
      <c r="K71" s="32">
        <v>4.33</v>
      </c>
      <c r="L71" s="260">
        <v>4.03</v>
      </c>
      <c r="M71" s="735">
        <v>1</v>
      </c>
      <c r="N71" s="277">
        <v>4</v>
      </c>
      <c r="O71" s="728">
        <v>3.83</v>
      </c>
      <c r="P71" s="261"/>
      <c r="Q71" s="383"/>
      <c r="R71" s="718">
        <v>4.38</v>
      </c>
      <c r="S71" s="323">
        <v>102</v>
      </c>
      <c r="T71" s="658">
        <v>82</v>
      </c>
      <c r="U71" s="29">
        <v>25</v>
      </c>
      <c r="V71" s="29">
        <v>41</v>
      </c>
      <c r="W71" s="63">
        <v>34</v>
      </c>
      <c r="X71" s="379">
        <f>W71+V71+U71+T71+S71</f>
        <v>284</v>
      </c>
    </row>
    <row r="72" spans="1:25" s="253" customFormat="1" ht="15" customHeight="1" x14ac:dyDescent="0.25">
      <c r="A72" s="23">
        <v>67</v>
      </c>
      <c r="B72" s="267" t="s">
        <v>26</v>
      </c>
      <c r="C72" s="240" t="s">
        <v>98</v>
      </c>
      <c r="D72" s="755">
        <v>4</v>
      </c>
      <c r="E72" s="224">
        <v>4.25</v>
      </c>
      <c r="F72" s="688">
        <v>4.0999999999999996</v>
      </c>
      <c r="G72" s="755">
        <v>2</v>
      </c>
      <c r="H72" s="224">
        <v>5</v>
      </c>
      <c r="I72" s="679">
        <v>4.13</v>
      </c>
      <c r="J72" s="290"/>
      <c r="K72" s="32"/>
      <c r="L72" s="260">
        <v>4.03</v>
      </c>
      <c r="M72" s="735">
        <v>6</v>
      </c>
      <c r="N72" s="277">
        <v>3</v>
      </c>
      <c r="O72" s="728">
        <v>3.83</v>
      </c>
      <c r="P72" s="263"/>
      <c r="Q72" s="383"/>
      <c r="R72" s="718">
        <v>4.38</v>
      </c>
      <c r="S72" s="323">
        <v>39</v>
      </c>
      <c r="T72" s="658">
        <v>1</v>
      </c>
      <c r="U72" s="234">
        <v>112</v>
      </c>
      <c r="V72" s="29">
        <v>102</v>
      </c>
      <c r="W72" s="63">
        <v>34</v>
      </c>
      <c r="X72" s="379">
        <f>W72+V72+U72+T72+S72</f>
        <v>288</v>
      </c>
    </row>
    <row r="73" spans="1:25" s="253" customFormat="1" ht="15" customHeight="1" x14ac:dyDescent="0.25">
      <c r="A73" s="23">
        <v>68</v>
      </c>
      <c r="B73" s="267" t="s">
        <v>43</v>
      </c>
      <c r="C73" s="507" t="s">
        <v>51</v>
      </c>
      <c r="D73" s="747">
        <v>10</v>
      </c>
      <c r="E73" s="220">
        <v>4.0999999999999996</v>
      </c>
      <c r="F73" s="680">
        <v>4.0999999999999996</v>
      </c>
      <c r="G73" s="747">
        <v>8</v>
      </c>
      <c r="H73" s="220">
        <v>3.875</v>
      </c>
      <c r="I73" s="748">
        <v>4.13</v>
      </c>
      <c r="J73" s="259">
        <v>12</v>
      </c>
      <c r="K73" s="32">
        <v>3.75</v>
      </c>
      <c r="L73" s="260">
        <v>4.03</v>
      </c>
      <c r="M73" s="735">
        <v>1</v>
      </c>
      <c r="N73" s="277">
        <v>4</v>
      </c>
      <c r="O73" s="728">
        <v>3.83</v>
      </c>
      <c r="P73" s="261"/>
      <c r="Q73" s="383"/>
      <c r="R73" s="718">
        <v>4.38</v>
      </c>
      <c r="S73" s="323">
        <v>53</v>
      </c>
      <c r="T73" s="658">
        <v>79</v>
      </c>
      <c r="U73" s="29">
        <v>80</v>
      </c>
      <c r="V73" s="29">
        <v>42</v>
      </c>
      <c r="W73" s="63">
        <v>34</v>
      </c>
      <c r="X73" s="379">
        <f>W73+V73+U73+T73+S73</f>
        <v>288</v>
      </c>
    </row>
    <row r="74" spans="1:25" s="253" customFormat="1" ht="15" customHeight="1" x14ac:dyDescent="0.25">
      <c r="A74" s="23">
        <v>69</v>
      </c>
      <c r="B74" s="267" t="s">
        <v>26</v>
      </c>
      <c r="C74" s="638" t="s">
        <v>108</v>
      </c>
      <c r="D74" s="749">
        <v>4</v>
      </c>
      <c r="E74" s="220">
        <v>4</v>
      </c>
      <c r="F74" s="710">
        <v>4.0999999999999996</v>
      </c>
      <c r="G74" s="747">
        <v>6</v>
      </c>
      <c r="H74" s="220">
        <v>3.8330000000000002</v>
      </c>
      <c r="I74" s="759">
        <v>4.13</v>
      </c>
      <c r="J74" s="290">
        <v>4</v>
      </c>
      <c r="K74" s="32">
        <v>4.5</v>
      </c>
      <c r="L74" s="260">
        <v>4.03</v>
      </c>
      <c r="M74" s="735">
        <v>4</v>
      </c>
      <c r="N74" s="277">
        <v>3</v>
      </c>
      <c r="O74" s="728">
        <v>3.83</v>
      </c>
      <c r="P74" s="723">
        <v>1</v>
      </c>
      <c r="Q74" s="383">
        <v>4</v>
      </c>
      <c r="R74" s="718">
        <v>4.38</v>
      </c>
      <c r="S74" s="323">
        <v>69</v>
      </c>
      <c r="T74" s="658">
        <v>81</v>
      </c>
      <c r="U74" s="29">
        <v>12</v>
      </c>
      <c r="V74" s="29">
        <v>104</v>
      </c>
      <c r="W74" s="63">
        <v>27</v>
      </c>
      <c r="X74" s="379">
        <f>W74+V74+U74+T74+S74</f>
        <v>293</v>
      </c>
    </row>
    <row r="75" spans="1:25" s="253" customFormat="1" ht="15" customHeight="1" thickBot="1" x14ac:dyDescent="0.3">
      <c r="A75" s="540">
        <v>70</v>
      </c>
      <c r="B75" s="809" t="s">
        <v>34</v>
      </c>
      <c r="C75" s="827" t="s">
        <v>38</v>
      </c>
      <c r="D75" s="754">
        <v>7</v>
      </c>
      <c r="E75" s="230">
        <v>4</v>
      </c>
      <c r="F75" s="707">
        <v>4.0999999999999996</v>
      </c>
      <c r="G75" s="749">
        <v>10</v>
      </c>
      <c r="H75" s="826">
        <v>4</v>
      </c>
      <c r="I75" s="751">
        <v>4.13</v>
      </c>
      <c r="J75" s="743">
        <v>14</v>
      </c>
      <c r="K75" s="830">
        <v>3.86</v>
      </c>
      <c r="L75" s="820">
        <v>4.03</v>
      </c>
      <c r="M75" s="737">
        <v>5</v>
      </c>
      <c r="N75" s="828">
        <v>3.6</v>
      </c>
      <c r="O75" s="821">
        <v>3.83</v>
      </c>
      <c r="P75" s="719"/>
      <c r="Q75" s="819"/>
      <c r="R75" s="822">
        <v>4.38</v>
      </c>
      <c r="S75" s="655">
        <v>64</v>
      </c>
      <c r="T75" s="823">
        <v>59</v>
      </c>
      <c r="U75" s="831">
        <v>69</v>
      </c>
      <c r="V75" s="831">
        <v>68</v>
      </c>
      <c r="W75" s="825">
        <v>34</v>
      </c>
      <c r="X75" s="380">
        <f>W75+V75+U75+T75+S75</f>
        <v>294</v>
      </c>
    </row>
    <row r="76" spans="1:25" s="253" customFormat="1" ht="15" customHeight="1" x14ac:dyDescent="0.25">
      <c r="A76" s="22">
        <v>71</v>
      </c>
      <c r="B76" s="265" t="s">
        <v>55</v>
      </c>
      <c r="C76" s="242" t="s">
        <v>62</v>
      </c>
      <c r="D76" s="690">
        <v>13</v>
      </c>
      <c r="E76" s="218">
        <v>3.85</v>
      </c>
      <c r="F76" s="676">
        <v>4.0999999999999996</v>
      </c>
      <c r="G76" s="745">
        <v>14</v>
      </c>
      <c r="H76" s="218">
        <v>4.1428571428571432</v>
      </c>
      <c r="I76" s="746">
        <v>4.13</v>
      </c>
      <c r="J76" s="667">
        <v>15</v>
      </c>
      <c r="K76" s="34">
        <v>3.73</v>
      </c>
      <c r="L76" s="266">
        <v>4.03</v>
      </c>
      <c r="M76" s="730">
        <v>12</v>
      </c>
      <c r="N76" s="34">
        <v>3.75</v>
      </c>
      <c r="O76" s="726">
        <v>3.83</v>
      </c>
      <c r="P76" s="673">
        <v>11</v>
      </c>
      <c r="Q76" s="385">
        <v>3.8</v>
      </c>
      <c r="R76" s="717">
        <v>4.38</v>
      </c>
      <c r="S76" s="322">
        <v>82</v>
      </c>
      <c r="T76" s="657">
        <v>45</v>
      </c>
      <c r="U76" s="85">
        <v>83</v>
      </c>
      <c r="V76" s="85">
        <v>57</v>
      </c>
      <c r="W76" s="70">
        <v>30</v>
      </c>
      <c r="X76" s="378">
        <f>W76+V76+U76+T76+S76</f>
        <v>297</v>
      </c>
    </row>
    <row r="77" spans="1:25" s="253" customFormat="1" ht="15" customHeight="1" x14ac:dyDescent="0.25">
      <c r="A77" s="23">
        <v>72</v>
      </c>
      <c r="B77" s="267" t="s">
        <v>0</v>
      </c>
      <c r="C77" s="507" t="s">
        <v>103</v>
      </c>
      <c r="D77" s="747">
        <v>4</v>
      </c>
      <c r="E77" s="817">
        <v>4</v>
      </c>
      <c r="F77" s="680">
        <v>4.0999999999999996</v>
      </c>
      <c r="G77" s="747">
        <v>13</v>
      </c>
      <c r="H77" s="220">
        <v>4.077</v>
      </c>
      <c r="I77" s="748">
        <v>4.13</v>
      </c>
      <c r="J77" s="259">
        <v>20</v>
      </c>
      <c r="K77" s="32">
        <v>4.05</v>
      </c>
      <c r="L77" s="260">
        <v>4.03</v>
      </c>
      <c r="M77" s="735">
        <v>24</v>
      </c>
      <c r="N77" s="277">
        <v>3.08</v>
      </c>
      <c r="O77" s="728">
        <v>3.83</v>
      </c>
      <c r="P77" s="261">
        <v>1</v>
      </c>
      <c r="Q77" s="383">
        <v>4</v>
      </c>
      <c r="R77" s="718">
        <v>4.38</v>
      </c>
      <c r="S77" s="323">
        <v>70</v>
      </c>
      <c r="T77" s="658">
        <v>54</v>
      </c>
      <c r="U77" s="29">
        <v>48</v>
      </c>
      <c r="V77" s="29">
        <v>99</v>
      </c>
      <c r="W77" s="63">
        <v>29</v>
      </c>
      <c r="X77" s="379">
        <f>W77+V77+U77+T77+S77</f>
        <v>300</v>
      </c>
    </row>
    <row r="78" spans="1:25" s="253" customFormat="1" ht="15" customHeight="1" x14ac:dyDescent="0.25">
      <c r="A78" s="23">
        <v>73</v>
      </c>
      <c r="B78" s="267" t="s">
        <v>2</v>
      </c>
      <c r="C78" s="293" t="s">
        <v>155</v>
      </c>
      <c r="D78" s="747">
        <v>21</v>
      </c>
      <c r="E78" s="817">
        <v>3.81</v>
      </c>
      <c r="F78" s="712">
        <v>4.0999999999999996</v>
      </c>
      <c r="G78" s="747">
        <v>30</v>
      </c>
      <c r="H78" s="220">
        <v>4.0999999999999996</v>
      </c>
      <c r="I78" s="759">
        <v>4.13</v>
      </c>
      <c r="J78" s="268">
        <v>23</v>
      </c>
      <c r="K78" s="32">
        <v>3.83</v>
      </c>
      <c r="L78" s="260">
        <v>4.03</v>
      </c>
      <c r="M78" s="735">
        <v>25</v>
      </c>
      <c r="N78" s="277">
        <v>3.6</v>
      </c>
      <c r="O78" s="728">
        <v>3.83</v>
      </c>
      <c r="P78" s="261"/>
      <c r="Q78" s="383"/>
      <c r="R78" s="718">
        <v>4.38</v>
      </c>
      <c r="S78" s="323">
        <v>84</v>
      </c>
      <c r="T78" s="658">
        <v>49</v>
      </c>
      <c r="U78" s="29">
        <v>72</v>
      </c>
      <c r="V78" s="29">
        <v>66</v>
      </c>
      <c r="W78" s="63">
        <v>34</v>
      </c>
      <c r="X78" s="379">
        <f>W78+V78+U78+T78+S78</f>
        <v>305</v>
      </c>
    </row>
    <row r="79" spans="1:25" s="253" customFormat="1" ht="15" customHeight="1" x14ac:dyDescent="0.25">
      <c r="A79" s="23">
        <v>74</v>
      </c>
      <c r="B79" s="267" t="s">
        <v>26</v>
      </c>
      <c r="C79" s="638" t="s">
        <v>31</v>
      </c>
      <c r="D79" s="755">
        <v>7</v>
      </c>
      <c r="E79" s="220">
        <v>3.71</v>
      </c>
      <c r="F79" s="710">
        <v>4.0999999999999996</v>
      </c>
      <c r="G79" s="747">
        <v>7</v>
      </c>
      <c r="H79" s="220">
        <v>4</v>
      </c>
      <c r="I79" s="679">
        <v>4.13</v>
      </c>
      <c r="J79" s="290">
        <v>7</v>
      </c>
      <c r="K79" s="32">
        <v>3.57</v>
      </c>
      <c r="L79" s="260">
        <v>4.03</v>
      </c>
      <c r="M79" s="735">
        <v>7</v>
      </c>
      <c r="N79" s="277">
        <v>4</v>
      </c>
      <c r="O79" s="728">
        <v>3.83</v>
      </c>
      <c r="P79" s="263"/>
      <c r="Q79" s="383"/>
      <c r="R79" s="718">
        <v>4.38</v>
      </c>
      <c r="S79" s="323">
        <v>88</v>
      </c>
      <c r="T79" s="658">
        <v>61</v>
      </c>
      <c r="U79" s="29">
        <v>88</v>
      </c>
      <c r="V79" s="29">
        <v>34</v>
      </c>
      <c r="W79" s="63">
        <v>34</v>
      </c>
      <c r="X79" s="379">
        <f>W79+V79+U79+T79+S79</f>
        <v>305</v>
      </c>
    </row>
    <row r="80" spans="1:25" s="253" customFormat="1" ht="15" customHeight="1" x14ac:dyDescent="0.25">
      <c r="A80" s="23">
        <v>75</v>
      </c>
      <c r="B80" s="267" t="s">
        <v>26</v>
      </c>
      <c r="C80" s="638" t="s">
        <v>28</v>
      </c>
      <c r="D80" s="747">
        <v>8</v>
      </c>
      <c r="E80" s="220">
        <v>3.88</v>
      </c>
      <c r="F80" s="710">
        <v>4.0999999999999996</v>
      </c>
      <c r="G80" s="747">
        <v>8</v>
      </c>
      <c r="H80" s="220">
        <v>4.125</v>
      </c>
      <c r="I80" s="759">
        <v>4.13</v>
      </c>
      <c r="J80" s="290">
        <v>9</v>
      </c>
      <c r="K80" s="32">
        <v>4.1100000000000003</v>
      </c>
      <c r="L80" s="260">
        <v>4.03</v>
      </c>
      <c r="M80" s="735">
        <v>2</v>
      </c>
      <c r="N80" s="277">
        <v>3</v>
      </c>
      <c r="O80" s="728">
        <v>3.83</v>
      </c>
      <c r="P80" s="263"/>
      <c r="Q80" s="383"/>
      <c r="R80" s="718">
        <v>4.38</v>
      </c>
      <c r="S80" s="323">
        <v>81</v>
      </c>
      <c r="T80" s="658">
        <v>47</v>
      </c>
      <c r="U80" s="29">
        <v>42</v>
      </c>
      <c r="V80" s="29">
        <v>106</v>
      </c>
      <c r="W80" s="63">
        <v>34</v>
      </c>
      <c r="X80" s="379">
        <f>W80+V80+U80+T80+S80</f>
        <v>310</v>
      </c>
    </row>
    <row r="81" spans="1:24" s="253" customFormat="1" ht="15" customHeight="1" x14ac:dyDescent="0.25">
      <c r="A81" s="23">
        <v>76</v>
      </c>
      <c r="B81" s="267" t="s">
        <v>55</v>
      </c>
      <c r="C81" s="518" t="s">
        <v>59</v>
      </c>
      <c r="D81" s="755">
        <v>2</v>
      </c>
      <c r="E81" s="224">
        <v>4.5</v>
      </c>
      <c r="F81" s="681">
        <v>4.0999999999999996</v>
      </c>
      <c r="G81" s="747">
        <v>1</v>
      </c>
      <c r="H81" s="220">
        <v>3</v>
      </c>
      <c r="I81" s="677">
        <v>4.13</v>
      </c>
      <c r="J81" s="268">
        <v>3</v>
      </c>
      <c r="K81" s="32">
        <v>3.33</v>
      </c>
      <c r="L81" s="260">
        <v>4.03</v>
      </c>
      <c r="M81" s="773">
        <v>3</v>
      </c>
      <c r="N81" s="32">
        <v>3.67</v>
      </c>
      <c r="O81" s="728">
        <v>3.83</v>
      </c>
      <c r="P81" s="263"/>
      <c r="Q81" s="383"/>
      <c r="R81" s="718">
        <v>4.38</v>
      </c>
      <c r="S81" s="323">
        <v>18</v>
      </c>
      <c r="T81" s="658">
        <v>103</v>
      </c>
      <c r="U81" s="29">
        <v>95</v>
      </c>
      <c r="V81" s="29">
        <v>64</v>
      </c>
      <c r="W81" s="63">
        <v>34</v>
      </c>
      <c r="X81" s="379">
        <f>W81+V81+U81+T81+S81</f>
        <v>314</v>
      </c>
    </row>
    <row r="82" spans="1:24" s="253" customFormat="1" ht="15" customHeight="1" x14ac:dyDescent="0.25">
      <c r="A82" s="23">
        <v>77</v>
      </c>
      <c r="B82" s="267" t="s">
        <v>26</v>
      </c>
      <c r="C82" s="638" t="s">
        <v>95</v>
      </c>
      <c r="D82" s="747">
        <v>15</v>
      </c>
      <c r="E82" s="220">
        <v>3.8</v>
      </c>
      <c r="F82" s="710">
        <v>4.0999999999999996</v>
      </c>
      <c r="G82" s="747">
        <v>11</v>
      </c>
      <c r="H82" s="220">
        <v>4.0910000000000002</v>
      </c>
      <c r="I82" s="759">
        <v>4.13</v>
      </c>
      <c r="J82" s="290">
        <v>6</v>
      </c>
      <c r="K82" s="32">
        <v>4.17</v>
      </c>
      <c r="L82" s="260">
        <v>4.03</v>
      </c>
      <c r="M82" s="735">
        <v>5</v>
      </c>
      <c r="N82" s="277">
        <v>2.6</v>
      </c>
      <c r="O82" s="728">
        <v>3.83</v>
      </c>
      <c r="P82" s="263"/>
      <c r="Q82" s="383"/>
      <c r="R82" s="718">
        <v>4.38</v>
      </c>
      <c r="S82" s="323">
        <v>85</v>
      </c>
      <c r="T82" s="658">
        <v>52</v>
      </c>
      <c r="U82" s="29">
        <v>36</v>
      </c>
      <c r="V82" s="29">
        <v>109</v>
      </c>
      <c r="W82" s="63">
        <v>34</v>
      </c>
      <c r="X82" s="379">
        <f>W82+V82+U82+T82+S82</f>
        <v>316</v>
      </c>
    </row>
    <row r="83" spans="1:24" s="253" customFormat="1" ht="15" customHeight="1" x14ac:dyDescent="0.25">
      <c r="A83" s="23">
        <v>78</v>
      </c>
      <c r="B83" s="267" t="s">
        <v>43</v>
      </c>
      <c r="C83" s="507" t="s">
        <v>77</v>
      </c>
      <c r="D83" s="747">
        <v>4</v>
      </c>
      <c r="E83" s="224">
        <v>3.25</v>
      </c>
      <c r="F83" s="680">
        <v>4.0999999999999996</v>
      </c>
      <c r="G83" s="747">
        <v>2</v>
      </c>
      <c r="H83" s="220">
        <v>4</v>
      </c>
      <c r="I83" s="748">
        <v>4.13</v>
      </c>
      <c r="J83" s="259">
        <v>5</v>
      </c>
      <c r="K83" s="32">
        <v>3.8</v>
      </c>
      <c r="L83" s="260">
        <v>4.03</v>
      </c>
      <c r="M83" s="735">
        <v>2</v>
      </c>
      <c r="N83" s="277">
        <v>4</v>
      </c>
      <c r="O83" s="728">
        <v>3.83</v>
      </c>
      <c r="P83" s="261">
        <v>2</v>
      </c>
      <c r="Q83" s="383">
        <v>3.5</v>
      </c>
      <c r="R83" s="718">
        <v>4.38</v>
      </c>
      <c r="S83" s="323">
        <v>104</v>
      </c>
      <c r="T83" s="658">
        <v>68</v>
      </c>
      <c r="U83" s="29">
        <v>74</v>
      </c>
      <c r="V83" s="29">
        <v>38</v>
      </c>
      <c r="W83" s="63">
        <v>32</v>
      </c>
      <c r="X83" s="379">
        <f>W83+V83+U83+T83+S83</f>
        <v>316</v>
      </c>
    </row>
    <row r="84" spans="1:24" s="253" customFormat="1" ht="15" customHeight="1" x14ac:dyDescent="0.25">
      <c r="A84" s="23">
        <v>79</v>
      </c>
      <c r="B84" s="267" t="s">
        <v>26</v>
      </c>
      <c r="C84" s="638" t="s">
        <v>99</v>
      </c>
      <c r="D84" s="747">
        <v>17</v>
      </c>
      <c r="E84" s="220">
        <v>3.88</v>
      </c>
      <c r="F84" s="710">
        <v>4.0999999999999996</v>
      </c>
      <c r="G84" s="747">
        <v>13</v>
      </c>
      <c r="H84" s="220">
        <v>4.3849999999999998</v>
      </c>
      <c r="I84" s="759">
        <v>4.13</v>
      </c>
      <c r="J84" s="290">
        <v>14</v>
      </c>
      <c r="K84" s="32">
        <v>3.93</v>
      </c>
      <c r="L84" s="260">
        <v>4.03</v>
      </c>
      <c r="M84" s="735"/>
      <c r="N84" s="277"/>
      <c r="O84" s="728">
        <v>3.83</v>
      </c>
      <c r="P84" s="263"/>
      <c r="Q84" s="383"/>
      <c r="R84" s="718">
        <v>4.38</v>
      </c>
      <c r="S84" s="323">
        <v>80</v>
      </c>
      <c r="T84" s="658">
        <v>26</v>
      </c>
      <c r="U84" s="29">
        <v>65</v>
      </c>
      <c r="V84" s="29">
        <v>115</v>
      </c>
      <c r="W84" s="63">
        <v>34</v>
      </c>
      <c r="X84" s="379">
        <f>W84+V84+U84+T84+S84</f>
        <v>320</v>
      </c>
    </row>
    <row r="85" spans="1:24" s="253" customFormat="1" ht="15" customHeight="1" thickBot="1" x14ac:dyDescent="0.3">
      <c r="A85" s="25">
        <v>80</v>
      </c>
      <c r="B85" s="269" t="s">
        <v>55</v>
      </c>
      <c r="C85" s="270" t="s">
        <v>106</v>
      </c>
      <c r="D85" s="754">
        <v>2</v>
      </c>
      <c r="E85" s="223">
        <v>4</v>
      </c>
      <c r="F85" s="684">
        <v>4.0999999999999996</v>
      </c>
      <c r="G85" s="696"/>
      <c r="H85" s="671"/>
      <c r="I85" s="678">
        <v>4.13</v>
      </c>
      <c r="J85" s="672">
        <v>1</v>
      </c>
      <c r="K85" s="88">
        <v>3</v>
      </c>
      <c r="L85" s="271">
        <v>4.03</v>
      </c>
      <c r="M85" s="775">
        <v>1</v>
      </c>
      <c r="N85" s="88">
        <v>5</v>
      </c>
      <c r="O85" s="731">
        <v>3.83</v>
      </c>
      <c r="P85" s="674"/>
      <c r="Q85" s="387"/>
      <c r="R85" s="720">
        <v>4.38</v>
      </c>
      <c r="S85" s="336">
        <v>71</v>
      </c>
      <c r="T85" s="659">
        <v>108</v>
      </c>
      <c r="U85" s="89">
        <v>106</v>
      </c>
      <c r="V85" s="89">
        <v>2</v>
      </c>
      <c r="W85" s="73">
        <v>34</v>
      </c>
      <c r="X85" s="381">
        <f>W85+V85+U85+T85+S85</f>
        <v>321</v>
      </c>
    </row>
    <row r="86" spans="1:24" s="253" customFormat="1" ht="15" customHeight="1" x14ac:dyDescent="0.25">
      <c r="A86" s="26">
        <v>81</v>
      </c>
      <c r="B86" s="314" t="s">
        <v>0</v>
      </c>
      <c r="C86" s="663" t="s">
        <v>162</v>
      </c>
      <c r="D86" s="745">
        <v>37</v>
      </c>
      <c r="E86" s="218">
        <v>4.08</v>
      </c>
      <c r="F86" s="768">
        <v>4.0999999999999996</v>
      </c>
      <c r="G86" s="755">
        <v>37</v>
      </c>
      <c r="H86" s="224">
        <v>3.25</v>
      </c>
      <c r="I86" s="771">
        <v>4.13</v>
      </c>
      <c r="J86" s="283">
        <v>5</v>
      </c>
      <c r="K86" s="47">
        <v>3.8</v>
      </c>
      <c r="L86" s="274">
        <v>4.03</v>
      </c>
      <c r="M86" s="727">
        <v>8</v>
      </c>
      <c r="N86" s="47">
        <v>3.75</v>
      </c>
      <c r="O86" s="732">
        <v>3.83</v>
      </c>
      <c r="P86" s="285"/>
      <c r="Q86" s="388"/>
      <c r="R86" s="721">
        <v>4.38</v>
      </c>
      <c r="S86" s="335">
        <v>55</v>
      </c>
      <c r="T86" s="660">
        <v>98</v>
      </c>
      <c r="U86" s="236">
        <v>77</v>
      </c>
      <c r="V86" s="236">
        <v>59</v>
      </c>
      <c r="W86" s="62">
        <v>34</v>
      </c>
      <c r="X86" s="382">
        <f>W86+V86+U86+T86+S86</f>
        <v>323</v>
      </c>
    </row>
    <row r="87" spans="1:24" s="253" customFormat="1" ht="15" customHeight="1" x14ac:dyDescent="0.25">
      <c r="A87" s="23">
        <v>82</v>
      </c>
      <c r="B87" s="267" t="s">
        <v>26</v>
      </c>
      <c r="C87" s="638" t="s">
        <v>25</v>
      </c>
      <c r="D87" s="747">
        <v>4</v>
      </c>
      <c r="E87" s="220">
        <v>3</v>
      </c>
      <c r="F87" s="710">
        <v>4.0999999999999996</v>
      </c>
      <c r="G87" s="747">
        <v>1</v>
      </c>
      <c r="H87" s="220">
        <v>5</v>
      </c>
      <c r="I87" s="759">
        <v>4.13</v>
      </c>
      <c r="J87" s="290"/>
      <c r="K87" s="32"/>
      <c r="L87" s="260">
        <v>4.03</v>
      </c>
      <c r="M87" s="735">
        <v>12</v>
      </c>
      <c r="N87" s="277">
        <v>3.58</v>
      </c>
      <c r="O87" s="728">
        <v>3.83</v>
      </c>
      <c r="P87" s="263"/>
      <c r="Q87" s="383"/>
      <c r="R87" s="718">
        <v>4.38</v>
      </c>
      <c r="S87" s="323">
        <v>105</v>
      </c>
      <c r="T87" s="658">
        <v>3</v>
      </c>
      <c r="U87" s="334">
        <v>112</v>
      </c>
      <c r="V87" s="29">
        <v>71</v>
      </c>
      <c r="W87" s="63">
        <v>34</v>
      </c>
      <c r="X87" s="379">
        <f>W87+V87+U87+T87+S87</f>
        <v>325</v>
      </c>
    </row>
    <row r="88" spans="1:24" s="253" customFormat="1" ht="15" customHeight="1" x14ac:dyDescent="0.25">
      <c r="A88" s="23">
        <v>83</v>
      </c>
      <c r="B88" s="267" t="s">
        <v>2</v>
      </c>
      <c r="C88" s="638" t="s">
        <v>151</v>
      </c>
      <c r="D88" s="747">
        <v>33</v>
      </c>
      <c r="E88" s="220">
        <v>3.73</v>
      </c>
      <c r="F88" s="710">
        <v>4.0999999999999996</v>
      </c>
      <c r="G88" s="747">
        <v>39</v>
      </c>
      <c r="H88" s="220">
        <v>3.8719999999999999</v>
      </c>
      <c r="I88" s="759">
        <v>4.13</v>
      </c>
      <c r="J88" s="259">
        <v>40</v>
      </c>
      <c r="K88" s="32">
        <v>3.78</v>
      </c>
      <c r="L88" s="260">
        <v>4.03</v>
      </c>
      <c r="M88" s="735">
        <v>46</v>
      </c>
      <c r="N88" s="277">
        <v>3.89</v>
      </c>
      <c r="O88" s="728">
        <v>3.83</v>
      </c>
      <c r="P88" s="261"/>
      <c r="Q88" s="383"/>
      <c r="R88" s="718">
        <v>4.38</v>
      </c>
      <c r="S88" s="323">
        <v>87</v>
      </c>
      <c r="T88" s="658">
        <v>80</v>
      </c>
      <c r="U88" s="29">
        <v>78</v>
      </c>
      <c r="V88" s="29">
        <v>47</v>
      </c>
      <c r="W88" s="63">
        <v>34</v>
      </c>
      <c r="X88" s="379">
        <f>W88+V88+U88+T88+S88</f>
        <v>326</v>
      </c>
    </row>
    <row r="89" spans="1:24" s="253" customFormat="1" ht="15" customHeight="1" x14ac:dyDescent="0.25">
      <c r="A89" s="23">
        <v>84</v>
      </c>
      <c r="B89" s="267" t="s">
        <v>43</v>
      </c>
      <c r="C89" s="507" t="s">
        <v>45</v>
      </c>
      <c r="D89" s="747">
        <v>3</v>
      </c>
      <c r="E89" s="220">
        <v>4.33</v>
      </c>
      <c r="F89" s="680">
        <v>4.0999999999999996</v>
      </c>
      <c r="G89" s="747">
        <v>1</v>
      </c>
      <c r="H89" s="220">
        <v>3</v>
      </c>
      <c r="I89" s="748">
        <v>4.13</v>
      </c>
      <c r="J89" s="259">
        <v>4</v>
      </c>
      <c r="K89" s="32">
        <v>3.5</v>
      </c>
      <c r="L89" s="260">
        <v>4.03</v>
      </c>
      <c r="M89" s="735">
        <v>4</v>
      </c>
      <c r="N89" s="277">
        <v>3.5</v>
      </c>
      <c r="O89" s="728">
        <v>3.83</v>
      </c>
      <c r="P89" s="261"/>
      <c r="Q89" s="383"/>
      <c r="R89" s="718">
        <v>4.38</v>
      </c>
      <c r="S89" s="323">
        <v>34</v>
      </c>
      <c r="T89" s="658">
        <v>105</v>
      </c>
      <c r="U89" s="29">
        <v>91</v>
      </c>
      <c r="V89" s="29">
        <v>77</v>
      </c>
      <c r="W89" s="63">
        <v>34</v>
      </c>
      <c r="X89" s="379">
        <f>W89+V89+U89+T89+S89</f>
        <v>341</v>
      </c>
    </row>
    <row r="90" spans="1:24" s="253" customFormat="1" ht="15" customHeight="1" x14ac:dyDescent="0.25">
      <c r="A90" s="23">
        <v>85</v>
      </c>
      <c r="B90" s="267" t="s">
        <v>34</v>
      </c>
      <c r="C90" s="507" t="s">
        <v>90</v>
      </c>
      <c r="D90" s="755">
        <v>14</v>
      </c>
      <c r="E90" s="812">
        <v>3.5</v>
      </c>
      <c r="F90" s="680">
        <v>4.0999999999999996</v>
      </c>
      <c r="G90" s="747">
        <v>5</v>
      </c>
      <c r="H90" s="219">
        <v>3.8</v>
      </c>
      <c r="I90" s="748">
        <v>4.13</v>
      </c>
      <c r="J90" s="259">
        <v>6</v>
      </c>
      <c r="K90" s="32">
        <v>4</v>
      </c>
      <c r="L90" s="260">
        <v>4.03</v>
      </c>
      <c r="M90" s="735">
        <v>9</v>
      </c>
      <c r="N90" s="277">
        <v>3.56</v>
      </c>
      <c r="O90" s="728">
        <v>3.83</v>
      </c>
      <c r="P90" s="263"/>
      <c r="Q90" s="383"/>
      <c r="R90" s="718">
        <v>4.38</v>
      </c>
      <c r="S90" s="323">
        <v>95</v>
      </c>
      <c r="T90" s="658">
        <v>83</v>
      </c>
      <c r="U90" s="29">
        <v>55</v>
      </c>
      <c r="V90" s="29">
        <v>74</v>
      </c>
      <c r="W90" s="63">
        <v>34</v>
      </c>
      <c r="X90" s="379">
        <f>W90+V90+U90+T90+S90</f>
        <v>341</v>
      </c>
    </row>
    <row r="91" spans="1:24" s="253" customFormat="1" ht="15" customHeight="1" x14ac:dyDescent="0.25">
      <c r="A91" s="23">
        <v>86</v>
      </c>
      <c r="B91" s="267" t="s">
        <v>43</v>
      </c>
      <c r="C91" s="507" t="s">
        <v>48</v>
      </c>
      <c r="D91" s="747">
        <v>6</v>
      </c>
      <c r="E91" s="220">
        <v>4</v>
      </c>
      <c r="F91" s="680">
        <v>4.0999999999999996</v>
      </c>
      <c r="G91" s="747">
        <v>2</v>
      </c>
      <c r="H91" s="220">
        <v>3.5</v>
      </c>
      <c r="I91" s="748">
        <v>4.13</v>
      </c>
      <c r="J91" s="259"/>
      <c r="K91" s="32"/>
      <c r="L91" s="260">
        <v>4.03</v>
      </c>
      <c r="M91" s="734">
        <v>1</v>
      </c>
      <c r="N91" s="32">
        <v>4</v>
      </c>
      <c r="O91" s="728">
        <v>3.83</v>
      </c>
      <c r="P91" s="261"/>
      <c r="Q91" s="383"/>
      <c r="R91" s="718">
        <v>4.38</v>
      </c>
      <c r="S91" s="323">
        <v>65</v>
      </c>
      <c r="T91" s="658">
        <v>94</v>
      </c>
      <c r="U91" s="234">
        <v>112</v>
      </c>
      <c r="V91" s="29">
        <v>39</v>
      </c>
      <c r="W91" s="63">
        <v>34</v>
      </c>
      <c r="X91" s="379">
        <f>W91+V91+U91+T91+S91</f>
        <v>344</v>
      </c>
    </row>
    <row r="92" spans="1:24" s="253" customFormat="1" ht="15" customHeight="1" x14ac:dyDescent="0.25">
      <c r="A92" s="23">
        <v>87</v>
      </c>
      <c r="B92" s="267" t="s">
        <v>2</v>
      </c>
      <c r="C92" s="638" t="s">
        <v>23</v>
      </c>
      <c r="D92" s="747">
        <v>6</v>
      </c>
      <c r="E92" s="220">
        <v>4</v>
      </c>
      <c r="F92" s="689">
        <v>4.0999999999999996</v>
      </c>
      <c r="G92" s="747">
        <v>9</v>
      </c>
      <c r="H92" s="220">
        <v>3.7770000000000001</v>
      </c>
      <c r="I92" s="759">
        <v>4.13</v>
      </c>
      <c r="J92" s="259">
        <v>5</v>
      </c>
      <c r="K92" s="32">
        <v>3.8</v>
      </c>
      <c r="L92" s="260">
        <v>4.03</v>
      </c>
      <c r="M92" s="735">
        <v>5</v>
      </c>
      <c r="N92" s="277">
        <v>3.4</v>
      </c>
      <c r="O92" s="728">
        <v>3.83</v>
      </c>
      <c r="P92" s="261"/>
      <c r="Q92" s="383"/>
      <c r="R92" s="718">
        <v>4.38</v>
      </c>
      <c r="S92" s="323">
        <v>66</v>
      </c>
      <c r="T92" s="658">
        <v>85</v>
      </c>
      <c r="U92" s="29">
        <v>75</v>
      </c>
      <c r="V92" s="29">
        <v>87</v>
      </c>
      <c r="W92" s="63">
        <v>34</v>
      </c>
      <c r="X92" s="379">
        <f>W92+V92+U92+T92+S92</f>
        <v>347</v>
      </c>
    </row>
    <row r="93" spans="1:24" s="253" customFormat="1" ht="15" customHeight="1" x14ac:dyDescent="0.25">
      <c r="A93" s="23">
        <v>88</v>
      </c>
      <c r="B93" s="267" t="s">
        <v>43</v>
      </c>
      <c r="C93" s="507" t="s">
        <v>78</v>
      </c>
      <c r="D93" s="747">
        <v>1</v>
      </c>
      <c r="E93" s="220">
        <v>3</v>
      </c>
      <c r="F93" s="680">
        <v>4.0999999999999996</v>
      </c>
      <c r="G93" s="747">
        <v>1</v>
      </c>
      <c r="H93" s="220">
        <v>3</v>
      </c>
      <c r="I93" s="748">
        <v>4.13</v>
      </c>
      <c r="J93" s="259">
        <v>1</v>
      </c>
      <c r="K93" s="32">
        <v>4</v>
      </c>
      <c r="L93" s="260">
        <v>4.03</v>
      </c>
      <c r="M93" s="735">
        <v>1</v>
      </c>
      <c r="N93" s="277">
        <v>4</v>
      </c>
      <c r="O93" s="728">
        <v>3.83</v>
      </c>
      <c r="P93" s="261"/>
      <c r="Q93" s="383"/>
      <c r="R93" s="718">
        <v>4.38</v>
      </c>
      <c r="S93" s="323">
        <v>107</v>
      </c>
      <c r="T93" s="658">
        <v>106</v>
      </c>
      <c r="U93" s="29">
        <v>62</v>
      </c>
      <c r="V93" s="29">
        <v>40</v>
      </c>
      <c r="W93" s="63">
        <v>34</v>
      </c>
      <c r="X93" s="379">
        <f>W93+V93+U93+T93+S93</f>
        <v>349</v>
      </c>
    </row>
    <row r="94" spans="1:24" s="253" customFormat="1" ht="15" customHeight="1" x14ac:dyDescent="0.25">
      <c r="A94" s="23">
        <v>89</v>
      </c>
      <c r="B94" s="267" t="s">
        <v>26</v>
      </c>
      <c r="C94" s="638" t="s">
        <v>100</v>
      </c>
      <c r="D94" s="747">
        <v>2</v>
      </c>
      <c r="E94" s="220">
        <v>4</v>
      </c>
      <c r="F94" s="710">
        <v>4.0999999999999996</v>
      </c>
      <c r="G94" s="747">
        <v>9</v>
      </c>
      <c r="H94" s="220">
        <v>4.2220000000000004</v>
      </c>
      <c r="I94" s="759">
        <v>4.13</v>
      </c>
      <c r="J94" s="290">
        <v>7</v>
      </c>
      <c r="K94" s="32">
        <v>3.43</v>
      </c>
      <c r="L94" s="260">
        <v>4.03</v>
      </c>
      <c r="M94" s="735">
        <v>4</v>
      </c>
      <c r="N94" s="277">
        <v>2.25</v>
      </c>
      <c r="O94" s="728">
        <v>3.83</v>
      </c>
      <c r="P94" s="263"/>
      <c r="Q94" s="383"/>
      <c r="R94" s="718">
        <v>4.38</v>
      </c>
      <c r="S94" s="323">
        <v>73</v>
      </c>
      <c r="T94" s="658">
        <v>39</v>
      </c>
      <c r="U94" s="29">
        <v>94</v>
      </c>
      <c r="V94" s="29">
        <v>111</v>
      </c>
      <c r="W94" s="63">
        <v>34</v>
      </c>
      <c r="X94" s="379">
        <f>W94+V94+U94+T94+S94</f>
        <v>351</v>
      </c>
    </row>
    <row r="95" spans="1:24" s="253" customFormat="1" ht="15" customHeight="1" thickBot="1" x14ac:dyDescent="0.3">
      <c r="A95" s="540">
        <v>90</v>
      </c>
      <c r="B95" s="809" t="s">
        <v>2</v>
      </c>
      <c r="C95" s="818" t="s">
        <v>72</v>
      </c>
      <c r="D95" s="754">
        <v>5</v>
      </c>
      <c r="E95" s="223">
        <v>3.4</v>
      </c>
      <c r="F95" s="713">
        <v>4.0999999999999996</v>
      </c>
      <c r="G95" s="749">
        <v>6</v>
      </c>
      <c r="H95" s="817">
        <v>3.6659999999999999</v>
      </c>
      <c r="I95" s="760">
        <v>4.13</v>
      </c>
      <c r="J95" s="743">
        <v>6</v>
      </c>
      <c r="K95" s="830">
        <v>4</v>
      </c>
      <c r="L95" s="820">
        <v>4.03</v>
      </c>
      <c r="M95" s="737">
        <v>5</v>
      </c>
      <c r="N95" s="828">
        <v>3.6</v>
      </c>
      <c r="O95" s="821">
        <v>3.83</v>
      </c>
      <c r="P95" s="722"/>
      <c r="Q95" s="819"/>
      <c r="R95" s="822">
        <v>4.38</v>
      </c>
      <c r="S95" s="655">
        <v>101</v>
      </c>
      <c r="T95" s="823">
        <v>92</v>
      </c>
      <c r="U95" s="831">
        <v>56</v>
      </c>
      <c r="V95" s="831">
        <v>70</v>
      </c>
      <c r="W95" s="825">
        <v>34</v>
      </c>
      <c r="X95" s="380">
        <f>W95+V95+U95+T95+S95</f>
        <v>353</v>
      </c>
    </row>
    <row r="96" spans="1:24" s="253" customFormat="1" ht="15" customHeight="1" x14ac:dyDescent="0.25">
      <c r="A96" s="22">
        <v>91</v>
      </c>
      <c r="B96" s="265" t="s">
        <v>2</v>
      </c>
      <c r="C96" s="515" t="s">
        <v>13</v>
      </c>
      <c r="D96" s="745">
        <v>11</v>
      </c>
      <c r="E96" s="218">
        <v>3.91</v>
      </c>
      <c r="F96" s="711">
        <v>4.0999999999999996</v>
      </c>
      <c r="G96" s="745">
        <v>7</v>
      </c>
      <c r="H96" s="218">
        <v>4</v>
      </c>
      <c r="I96" s="761">
        <v>4.13</v>
      </c>
      <c r="J96" s="255">
        <v>9</v>
      </c>
      <c r="K96" s="34">
        <v>3.56</v>
      </c>
      <c r="L96" s="266">
        <v>4.03</v>
      </c>
      <c r="M96" s="774">
        <v>13</v>
      </c>
      <c r="N96" s="287">
        <v>3.15</v>
      </c>
      <c r="O96" s="726">
        <v>3.83</v>
      </c>
      <c r="P96" s="673"/>
      <c r="Q96" s="385"/>
      <c r="R96" s="717">
        <v>4.38</v>
      </c>
      <c r="S96" s="322">
        <v>79</v>
      </c>
      <c r="T96" s="657">
        <v>62</v>
      </c>
      <c r="U96" s="85">
        <v>89</v>
      </c>
      <c r="V96" s="85">
        <v>95</v>
      </c>
      <c r="W96" s="70">
        <v>34</v>
      </c>
      <c r="X96" s="378">
        <f>W96+V96+U96+T96+S96</f>
        <v>359</v>
      </c>
    </row>
    <row r="97" spans="1:24" s="253" customFormat="1" ht="15" customHeight="1" x14ac:dyDescent="0.25">
      <c r="A97" s="23">
        <v>92</v>
      </c>
      <c r="B97" s="267" t="s">
        <v>2</v>
      </c>
      <c r="C97" s="638" t="s">
        <v>14</v>
      </c>
      <c r="D97" s="747">
        <v>6</v>
      </c>
      <c r="E97" s="220">
        <v>3.83</v>
      </c>
      <c r="F97" s="710">
        <v>4.0999999999999996</v>
      </c>
      <c r="G97" s="747">
        <v>14</v>
      </c>
      <c r="H97" s="220">
        <v>3.0710000000000002</v>
      </c>
      <c r="I97" s="759">
        <v>4.13</v>
      </c>
      <c r="J97" s="259">
        <v>11</v>
      </c>
      <c r="K97" s="32">
        <v>3.64</v>
      </c>
      <c r="L97" s="260">
        <v>4.03</v>
      </c>
      <c r="M97" s="735">
        <v>9</v>
      </c>
      <c r="N97" s="277">
        <v>3.78</v>
      </c>
      <c r="O97" s="728">
        <v>3.83</v>
      </c>
      <c r="P97" s="261"/>
      <c r="Q97" s="383"/>
      <c r="R97" s="718">
        <v>4.38</v>
      </c>
      <c r="S97" s="323">
        <v>83</v>
      </c>
      <c r="T97" s="658">
        <v>100</v>
      </c>
      <c r="U97" s="29">
        <v>87</v>
      </c>
      <c r="V97" s="29">
        <v>56</v>
      </c>
      <c r="W97" s="63">
        <v>34</v>
      </c>
      <c r="X97" s="379">
        <f>W97+V97+U97+T97+S97</f>
        <v>360</v>
      </c>
    </row>
    <row r="98" spans="1:24" s="253" customFormat="1" ht="15" customHeight="1" x14ac:dyDescent="0.25">
      <c r="A98" s="23">
        <v>93</v>
      </c>
      <c r="B98" s="267" t="s">
        <v>43</v>
      </c>
      <c r="C98" s="507" t="s">
        <v>50</v>
      </c>
      <c r="D98" s="747">
        <v>4</v>
      </c>
      <c r="E98" s="220">
        <v>3.25</v>
      </c>
      <c r="F98" s="680">
        <v>4.0999999999999996</v>
      </c>
      <c r="G98" s="747">
        <v>3</v>
      </c>
      <c r="H98" s="220">
        <v>4</v>
      </c>
      <c r="I98" s="748">
        <v>4.13</v>
      </c>
      <c r="J98" s="259">
        <v>7</v>
      </c>
      <c r="K98" s="32">
        <v>3.86</v>
      </c>
      <c r="L98" s="260">
        <v>4.03</v>
      </c>
      <c r="M98" s="734">
        <v>4</v>
      </c>
      <c r="N98" s="32">
        <v>3.25</v>
      </c>
      <c r="O98" s="728">
        <v>3.83</v>
      </c>
      <c r="P98" s="261"/>
      <c r="Q98" s="383"/>
      <c r="R98" s="718">
        <v>4.38</v>
      </c>
      <c r="S98" s="323">
        <v>103</v>
      </c>
      <c r="T98" s="658">
        <v>64</v>
      </c>
      <c r="U98" s="29">
        <v>70</v>
      </c>
      <c r="V98" s="29">
        <v>89</v>
      </c>
      <c r="W98" s="63">
        <v>34</v>
      </c>
      <c r="X98" s="379">
        <f>W98+V98+U98+T98+S98</f>
        <v>360</v>
      </c>
    </row>
    <row r="99" spans="1:24" s="253" customFormat="1" ht="15" customHeight="1" x14ac:dyDescent="0.25">
      <c r="A99" s="23">
        <v>94</v>
      </c>
      <c r="B99" s="267" t="s">
        <v>2</v>
      </c>
      <c r="C99" s="638" t="s">
        <v>15</v>
      </c>
      <c r="D99" s="747">
        <v>5</v>
      </c>
      <c r="E99" s="220">
        <v>4.2</v>
      </c>
      <c r="F99" s="710">
        <v>4.0999999999999996</v>
      </c>
      <c r="G99" s="747">
        <v>8</v>
      </c>
      <c r="H99" s="220">
        <v>3.75</v>
      </c>
      <c r="I99" s="759">
        <v>4.13</v>
      </c>
      <c r="J99" s="259">
        <v>1</v>
      </c>
      <c r="K99" s="32">
        <v>3</v>
      </c>
      <c r="L99" s="260">
        <v>4.03</v>
      </c>
      <c r="M99" s="735">
        <v>5</v>
      </c>
      <c r="N99" s="277">
        <v>3.2</v>
      </c>
      <c r="O99" s="728">
        <v>3.83</v>
      </c>
      <c r="P99" s="261">
        <v>2</v>
      </c>
      <c r="Q99" s="383">
        <v>3</v>
      </c>
      <c r="R99" s="718">
        <v>4.38</v>
      </c>
      <c r="S99" s="323">
        <v>44</v>
      </c>
      <c r="T99" s="658">
        <v>89</v>
      </c>
      <c r="U99" s="29">
        <v>108</v>
      </c>
      <c r="V99" s="29">
        <v>92</v>
      </c>
      <c r="W99" s="63">
        <v>33</v>
      </c>
      <c r="X99" s="379">
        <f>W99+V99+U99+T99+S99</f>
        <v>366</v>
      </c>
    </row>
    <row r="100" spans="1:24" s="253" customFormat="1" ht="15" customHeight="1" x14ac:dyDescent="0.25">
      <c r="A100" s="23">
        <v>95</v>
      </c>
      <c r="B100" s="267" t="s">
        <v>2</v>
      </c>
      <c r="C100" s="638" t="s">
        <v>8</v>
      </c>
      <c r="D100" s="747">
        <v>12</v>
      </c>
      <c r="E100" s="220">
        <v>3.5</v>
      </c>
      <c r="F100" s="710">
        <v>4.0999999999999996</v>
      </c>
      <c r="G100" s="747">
        <v>11</v>
      </c>
      <c r="H100" s="220">
        <v>3.2723</v>
      </c>
      <c r="I100" s="759">
        <v>4.13</v>
      </c>
      <c r="J100" s="259">
        <v>11</v>
      </c>
      <c r="K100" s="32">
        <v>3.73</v>
      </c>
      <c r="L100" s="260">
        <v>4.03</v>
      </c>
      <c r="M100" s="735">
        <v>12</v>
      </c>
      <c r="N100" s="277">
        <v>3.67</v>
      </c>
      <c r="O100" s="728">
        <v>3.83</v>
      </c>
      <c r="P100" s="261"/>
      <c r="Q100" s="383"/>
      <c r="R100" s="718">
        <v>4.38</v>
      </c>
      <c r="S100" s="323">
        <v>96</v>
      </c>
      <c r="T100" s="658">
        <v>97</v>
      </c>
      <c r="U100" s="29">
        <v>84</v>
      </c>
      <c r="V100" s="29">
        <v>62</v>
      </c>
      <c r="W100" s="63">
        <v>34</v>
      </c>
      <c r="X100" s="379">
        <f>W100+V100+U100+T100+S100</f>
        <v>373</v>
      </c>
    </row>
    <row r="101" spans="1:24" s="253" customFormat="1" ht="15" customHeight="1" x14ac:dyDescent="0.25">
      <c r="A101" s="23">
        <v>96</v>
      </c>
      <c r="B101" s="267" t="s">
        <v>2</v>
      </c>
      <c r="C101" s="638" t="s">
        <v>10</v>
      </c>
      <c r="D101" s="755">
        <v>11</v>
      </c>
      <c r="E101" s="224">
        <v>3.64</v>
      </c>
      <c r="F101" s="710">
        <v>4.0999999999999996</v>
      </c>
      <c r="G101" s="747">
        <v>7</v>
      </c>
      <c r="H101" s="220">
        <v>4</v>
      </c>
      <c r="I101" s="759">
        <v>4.13</v>
      </c>
      <c r="J101" s="259">
        <v>4</v>
      </c>
      <c r="K101" s="32">
        <v>3.5</v>
      </c>
      <c r="L101" s="260">
        <v>4.03</v>
      </c>
      <c r="M101" s="735">
        <v>8</v>
      </c>
      <c r="N101" s="277">
        <v>3.13</v>
      </c>
      <c r="O101" s="728">
        <v>3.83</v>
      </c>
      <c r="P101" s="261"/>
      <c r="Q101" s="383"/>
      <c r="R101" s="718">
        <v>4.38</v>
      </c>
      <c r="S101" s="323">
        <v>90</v>
      </c>
      <c r="T101" s="658">
        <v>63</v>
      </c>
      <c r="U101" s="29">
        <v>92</v>
      </c>
      <c r="V101" s="29">
        <v>97</v>
      </c>
      <c r="W101" s="63">
        <v>34</v>
      </c>
      <c r="X101" s="379">
        <f>W101+V101+U101+T101+S101</f>
        <v>376</v>
      </c>
    </row>
    <row r="102" spans="1:24" s="253" customFormat="1" ht="15" customHeight="1" x14ac:dyDescent="0.25">
      <c r="A102" s="23">
        <v>97</v>
      </c>
      <c r="B102" s="267" t="s">
        <v>2</v>
      </c>
      <c r="C102" s="638" t="s">
        <v>11</v>
      </c>
      <c r="D102" s="747">
        <v>4</v>
      </c>
      <c r="E102" s="220">
        <v>3.5</v>
      </c>
      <c r="F102" s="710">
        <v>4.0999999999999996</v>
      </c>
      <c r="G102" s="747">
        <v>9</v>
      </c>
      <c r="H102" s="220">
        <v>3</v>
      </c>
      <c r="I102" s="759">
        <v>4.13</v>
      </c>
      <c r="J102" s="259">
        <v>5</v>
      </c>
      <c r="K102" s="32">
        <v>3.8</v>
      </c>
      <c r="L102" s="260">
        <v>4.03</v>
      </c>
      <c r="M102" s="735">
        <v>7</v>
      </c>
      <c r="N102" s="277">
        <v>3.57</v>
      </c>
      <c r="O102" s="728">
        <v>3.83</v>
      </c>
      <c r="P102" s="261"/>
      <c r="Q102" s="383"/>
      <c r="R102" s="718">
        <v>4.38</v>
      </c>
      <c r="S102" s="323">
        <v>98</v>
      </c>
      <c r="T102" s="658">
        <v>102</v>
      </c>
      <c r="U102" s="29">
        <v>76</v>
      </c>
      <c r="V102" s="29">
        <v>73</v>
      </c>
      <c r="W102" s="63">
        <v>34</v>
      </c>
      <c r="X102" s="379">
        <f>W102+V102+U102+T102+S102</f>
        <v>383</v>
      </c>
    </row>
    <row r="103" spans="1:24" s="253" customFormat="1" ht="15" customHeight="1" x14ac:dyDescent="0.25">
      <c r="A103" s="23">
        <v>98</v>
      </c>
      <c r="B103" s="267" t="s">
        <v>55</v>
      </c>
      <c r="C103" s="262" t="s">
        <v>56</v>
      </c>
      <c r="D103" s="695"/>
      <c r="E103" s="332"/>
      <c r="F103" s="683">
        <v>4.0999999999999996</v>
      </c>
      <c r="G103" s="695"/>
      <c r="H103" s="332"/>
      <c r="I103" s="677">
        <v>4.13</v>
      </c>
      <c r="J103" s="268">
        <v>3</v>
      </c>
      <c r="K103" s="32">
        <v>4.33</v>
      </c>
      <c r="L103" s="260">
        <v>4.03</v>
      </c>
      <c r="M103" s="773">
        <v>5</v>
      </c>
      <c r="N103" s="32">
        <v>2.2000000000000002</v>
      </c>
      <c r="O103" s="728">
        <v>3.83</v>
      </c>
      <c r="P103" s="263"/>
      <c r="Q103" s="383"/>
      <c r="R103" s="718">
        <v>4.38</v>
      </c>
      <c r="S103" s="323">
        <v>110</v>
      </c>
      <c r="T103" s="658">
        <v>108</v>
      </c>
      <c r="U103" s="29">
        <v>24</v>
      </c>
      <c r="V103" s="29">
        <v>112</v>
      </c>
      <c r="W103" s="63">
        <v>34</v>
      </c>
      <c r="X103" s="379">
        <f>W103+V103+U103+T103+S103</f>
        <v>388</v>
      </c>
    </row>
    <row r="104" spans="1:24" s="253" customFormat="1" ht="15" customHeight="1" x14ac:dyDescent="0.25">
      <c r="A104" s="23">
        <v>99</v>
      </c>
      <c r="B104" s="781" t="s">
        <v>0</v>
      </c>
      <c r="C104" s="518" t="s">
        <v>70</v>
      </c>
      <c r="D104" s="747">
        <v>7</v>
      </c>
      <c r="E104" s="220">
        <v>3.71</v>
      </c>
      <c r="F104" s="681">
        <v>4.0999999999999996</v>
      </c>
      <c r="G104" s="747">
        <v>12</v>
      </c>
      <c r="H104" s="220">
        <v>3.25</v>
      </c>
      <c r="I104" s="677">
        <v>4.13</v>
      </c>
      <c r="J104" s="259">
        <v>2</v>
      </c>
      <c r="K104" s="32">
        <v>4</v>
      </c>
      <c r="L104" s="260">
        <v>4.03</v>
      </c>
      <c r="M104" s="735">
        <v>6</v>
      </c>
      <c r="N104" s="277">
        <v>2.67</v>
      </c>
      <c r="O104" s="728">
        <v>3.83</v>
      </c>
      <c r="P104" s="263"/>
      <c r="Q104" s="383"/>
      <c r="R104" s="718">
        <v>4.38</v>
      </c>
      <c r="S104" s="323">
        <v>89</v>
      </c>
      <c r="T104" s="658">
        <v>99</v>
      </c>
      <c r="U104" s="29">
        <v>61</v>
      </c>
      <c r="V104" s="29">
        <v>108</v>
      </c>
      <c r="W104" s="63">
        <v>34</v>
      </c>
      <c r="X104" s="379">
        <f>W104+V104+U104+T104+S104</f>
        <v>391</v>
      </c>
    </row>
    <row r="105" spans="1:24" s="253" customFormat="1" ht="15" customHeight="1" thickBot="1" x14ac:dyDescent="0.3">
      <c r="A105" s="540">
        <v>100</v>
      </c>
      <c r="B105" s="809" t="s">
        <v>34</v>
      </c>
      <c r="C105" s="832" t="s">
        <v>73</v>
      </c>
      <c r="D105" s="704"/>
      <c r="E105" s="705"/>
      <c r="F105" s="815">
        <v>4.0999999999999996</v>
      </c>
      <c r="G105" s="754">
        <v>5</v>
      </c>
      <c r="H105" s="230">
        <v>3.8</v>
      </c>
      <c r="I105" s="678">
        <v>4.13</v>
      </c>
      <c r="J105" s="279">
        <v>3</v>
      </c>
      <c r="K105" s="88">
        <v>3.67</v>
      </c>
      <c r="L105" s="271">
        <v>4.03</v>
      </c>
      <c r="M105" s="736">
        <v>2</v>
      </c>
      <c r="N105" s="280">
        <v>3.5</v>
      </c>
      <c r="O105" s="731">
        <v>3.83</v>
      </c>
      <c r="P105" s="674"/>
      <c r="Q105" s="387"/>
      <c r="R105" s="720">
        <v>4.38</v>
      </c>
      <c r="S105" s="336">
        <v>110</v>
      </c>
      <c r="T105" s="659">
        <v>84</v>
      </c>
      <c r="U105" s="89">
        <v>86</v>
      </c>
      <c r="V105" s="89">
        <v>81</v>
      </c>
      <c r="W105" s="73">
        <v>34</v>
      </c>
      <c r="X105" s="381">
        <f>W105+V105+U105+T105+S105</f>
        <v>395</v>
      </c>
    </row>
    <row r="106" spans="1:24" s="253" customFormat="1" ht="15" customHeight="1" x14ac:dyDescent="0.25">
      <c r="A106" s="22">
        <v>101</v>
      </c>
      <c r="B106" s="265" t="s">
        <v>43</v>
      </c>
      <c r="C106" s="648" t="s">
        <v>49</v>
      </c>
      <c r="D106" s="745">
        <v>17</v>
      </c>
      <c r="E106" s="218">
        <v>3.47</v>
      </c>
      <c r="F106" s="676">
        <v>4.0999999999999996</v>
      </c>
      <c r="G106" s="755">
        <v>13</v>
      </c>
      <c r="H106" s="224">
        <v>3.7690000000000001</v>
      </c>
      <c r="I106" s="756">
        <v>4.13</v>
      </c>
      <c r="J106" s="283">
        <v>8</v>
      </c>
      <c r="K106" s="47">
        <v>3.5</v>
      </c>
      <c r="L106" s="274">
        <v>4.03</v>
      </c>
      <c r="M106" s="733">
        <v>11</v>
      </c>
      <c r="N106" s="284">
        <v>3.18</v>
      </c>
      <c r="O106" s="732">
        <v>3.83</v>
      </c>
      <c r="P106" s="285"/>
      <c r="Q106" s="388"/>
      <c r="R106" s="721">
        <v>4.38</v>
      </c>
      <c r="S106" s="335">
        <v>100</v>
      </c>
      <c r="T106" s="660">
        <v>86</v>
      </c>
      <c r="U106" s="236">
        <v>90</v>
      </c>
      <c r="V106" s="236">
        <v>93</v>
      </c>
      <c r="W106" s="62">
        <v>34</v>
      </c>
      <c r="X106" s="382">
        <f>W106+V106+U106+T106+S106</f>
        <v>403</v>
      </c>
    </row>
    <row r="107" spans="1:24" s="253" customFormat="1" ht="15" customHeight="1" x14ac:dyDescent="0.25">
      <c r="A107" s="23">
        <v>102</v>
      </c>
      <c r="B107" s="537" t="s">
        <v>2</v>
      </c>
      <c r="C107" s="643" t="s">
        <v>161</v>
      </c>
      <c r="D107" s="747">
        <v>3</v>
      </c>
      <c r="E107" s="220">
        <v>4.33</v>
      </c>
      <c r="F107" s="683">
        <v>4.0999999999999996</v>
      </c>
      <c r="G107" s="649"/>
      <c r="H107" s="307"/>
      <c r="I107" s="677">
        <v>4.13</v>
      </c>
      <c r="J107" s="259"/>
      <c r="K107" s="32"/>
      <c r="L107" s="260">
        <v>4.03</v>
      </c>
      <c r="M107" s="735"/>
      <c r="N107" s="277"/>
      <c r="O107" s="728"/>
      <c r="P107" s="263"/>
      <c r="Q107" s="383"/>
      <c r="R107" s="718">
        <v>4.38</v>
      </c>
      <c r="S107" s="323">
        <v>35</v>
      </c>
      <c r="T107" s="658">
        <v>108</v>
      </c>
      <c r="U107" s="29">
        <v>112</v>
      </c>
      <c r="V107" s="29">
        <v>115</v>
      </c>
      <c r="W107" s="63">
        <v>34</v>
      </c>
      <c r="X107" s="379">
        <f>W107+V107+U107+T107+S107</f>
        <v>404</v>
      </c>
    </row>
    <row r="108" spans="1:24" s="253" customFormat="1" ht="15" customHeight="1" x14ac:dyDescent="0.25">
      <c r="A108" s="23">
        <v>103</v>
      </c>
      <c r="B108" s="267" t="s">
        <v>26</v>
      </c>
      <c r="C108" s="647" t="s">
        <v>109</v>
      </c>
      <c r="D108" s="747">
        <v>1</v>
      </c>
      <c r="E108" s="220">
        <v>3</v>
      </c>
      <c r="F108" s="712">
        <v>4.0999999999999996</v>
      </c>
      <c r="G108" s="646"/>
      <c r="H108" s="311"/>
      <c r="I108" s="759">
        <v>4.13</v>
      </c>
      <c r="J108" s="290">
        <v>2</v>
      </c>
      <c r="K108" s="32">
        <v>4</v>
      </c>
      <c r="L108" s="260">
        <v>4.03</v>
      </c>
      <c r="M108" s="735">
        <v>6</v>
      </c>
      <c r="N108" s="277">
        <v>3.17</v>
      </c>
      <c r="O108" s="728">
        <v>3.83</v>
      </c>
      <c r="P108" s="263"/>
      <c r="Q108" s="383"/>
      <c r="R108" s="718">
        <v>4.38</v>
      </c>
      <c r="S108" s="323">
        <v>109</v>
      </c>
      <c r="T108" s="658">
        <v>108</v>
      </c>
      <c r="U108" s="29">
        <v>60</v>
      </c>
      <c r="V108" s="29">
        <v>94</v>
      </c>
      <c r="W108" s="63">
        <v>34</v>
      </c>
      <c r="X108" s="379">
        <f>W108+V108+U108+T108+S108</f>
        <v>405</v>
      </c>
    </row>
    <row r="109" spans="1:24" s="253" customFormat="1" ht="15" customHeight="1" x14ac:dyDescent="0.25">
      <c r="A109" s="23">
        <v>104</v>
      </c>
      <c r="B109" s="267" t="s">
        <v>0</v>
      </c>
      <c r="C109" s="650" t="s">
        <v>71</v>
      </c>
      <c r="D109" s="755">
        <v>5</v>
      </c>
      <c r="E109" s="220">
        <v>3.6</v>
      </c>
      <c r="F109" s="683">
        <v>4.0999999999999996</v>
      </c>
      <c r="G109" s="649"/>
      <c r="H109" s="307"/>
      <c r="I109" s="677">
        <v>4.13</v>
      </c>
      <c r="J109" s="259">
        <v>3</v>
      </c>
      <c r="K109" s="32">
        <v>3.33</v>
      </c>
      <c r="L109" s="260">
        <v>4.03</v>
      </c>
      <c r="M109" s="735">
        <v>4</v>
      </c>
      <c r="N109" s="277">
        <v>3.5</v>
      </c>
      <c r="O109" s="728">
        <v>3.83</v>
      </c>
      <c r="P109" s="263"/>
      <c r="Q109" s="383"/>
      <c r="R109" s="718">
        <v>4.38</v>
      </c>
      <c r="S109" s="323">
        <v>93</v>
      </c>
      <c r="T109" s="658">
        <v>108</v>
      </c>
      <c r="U109" s="29">
        <v>96</v>
      </c>
      <c r="V109" s="29">
        <v>78</v>
      </c>
      <c r="W109" s="63">
        <v>34</v>
      </c>
      <c r="X109" s="379">
        <f>W109+V109+U109+T109+S109</f>
        <v>409</v>
      </c>
    </row>
    <row r="110" spans="1:24" s="253" customFormat="1" ht="15" customHeight="1" x14ac:dyDescent="0.25">
      <c r="A110" s="23">
        <v>105</v>
      </c>
      <c r="B110" s="267" t="s">
        <v>2</v>
      </c>
      <c r="C110" s="520" t="s">
        <v>22</v>
      </c>
      <c r="D110" s="701"/>
      <c r="E110" s="702"/>
      <c r="F110" s="710">
        <v>4.0999999999999996</v>
      </c>
      <c r="G110" s="747">
        <v>9</v>
      </c>
      <c r="H110" s="220">
        <v>4</v>
      </c>
      <c r="I110" s="759">
        <v>4.13</v>
      </c>
      <c r="J110" s="259">
        <v>3</v>
      </c>
      <c r="K110" s="32">
        <v>3</v>
      </c>
      <c r="L110" s="260">
        <v>4.03</v>
      </c>
      <c r="M110" s="735">
        <v>2</v>
      </c>
      <c r="N110" s="277">
        <v>3</v>
      </c>
      <c r="O110" s="728">
        <v>3.83</v>
      </c>
      <c r="P110" s="261"/>
      <c r="Q110" s="383"/>
      <c r="R110" s="718">
        <v>4.38</v>
      </c>
      <c r="S110" s="323">
        <v>110</v>
      </c>
      <c r="T110" s="658">
        <v>60</v>
      </c>
      <c r="U110" s="29">
        <v>104</v>
      </c>
      <c r="V110" s="29">
        <v>107</v>
      </c>
      <c r="W110" s="63">
        <v>34</v>
      </c>
      <c r="X110" s="379">
        <f>W110+V110+U110+T110+S110</f>
        <v>415</v>
      </c>
    </row>
    <row r="111" spans="1:24" s="253" customFormat="1" ht="15" customHeight="1" x14ac:dyDescent="0.25">
      <c r="A111" s="23">
        <v>106</v>
      </c>
      <c r="B111" s="267" t="s">
        <v>34</v>
      </c>
      <c r="C111" s="643" t="s">
        <v>37</v>
      </c>
      <c r="D111" s="755">
        <v>2</v>
      </c>
      <c r="E111" s="225">
        <v>3.5</v>
      </c>
      <c r="F111" s="680">
        <v>4.0999999999999996</v>
      </c>
      <c r="G111" s="747">
        <v>7</v>
      </c>
      <c r="H111" s="219">
        <v>3.4289999999999998</v>
      </c>
      <c r="I111" s="748">
        <v>4.13</v>
      </c>
      <c r="J111" s="259">
        <v>5</v>
      </c>
      <c r="K111" s="32">
        <v>3.2</v>
      </c>
      <c r="L111" s="260">
        <v>4.03</v>
      </c>
      <c r="M111" s="735">
        <v>4</v>
      </c>
      <c r="N111" s="277">
        <v>3.25</v>
      </c>
      <c r="O111" s="728">
        <v>3.83</v>
      </c>
      <c r="P111" s="263"/>
      <c r="Q111" s="383"/>
      <c r="R111" s="718">
        <v>4.38</v>
      </c>
      <c r="S111" s="323">
        <v>99</v>
      </c>
      <c r="T111" s="658">
        <v>95</v>
      </c>
      <c r="U111" s="29">
        <v>99</v>
      </c>
      <c r="V111" s="29">
        <v>90</v>
      </c>
      <c r="W111" s="63">
        <v>34</v>
      </c>
      <c r="X111" s="379">
        <f>W111+V111+U111+T111+S111</f>
        <v>417</v>
      </c>
    </row>
    <row r="112" spans="1:24" s="253" customFormat="1" ht="15" customHeight="1" x14ac:dyDescent="0.25">
      <c r="A112" s="23">
        <v>107</v>
      </c>
      <c r="B112" s="267" t="s">
        <v>55</v>
      </c>
      <c r="C112" s="650" t="s">
        <v>75</v>
      </c>
      <c r="D112" s="747">
        <v>5</v>
      </c>
      <c r="E112" s="224">
        <v>3.8</v>
      </c>
      <c r="F112" s="683">
        <v>4.0999999999999996</v>
      </c>
      <c r="G112" s="695"/>
      <c r="H112" s="332"/>
      <c r="I112" s="677">
        <v>4.13</v>
      </c>
      <c r="J112" s="268">
        <v>6</v>
      </c>
      <c r="K112" s="32">
        <v>3.17</v>
      </c>
      <c r="L112" s="260">
        <v>4.03</v>
      </c>
      <c r="M112" s="773">
        <v>10</v>
      </c>
      <c r="N112" s="32">
        <v>3.2</v>
      </c>
      <c r="O112" s="728">
        <v>3.83</v>
      </c>
      <c r="P112" s="263"/>
      <c r="Q112" s="383"/>
      <c r="R112" s="718">
        <v>4.38</v>
      </c>
      <c r="S112" s="323">
        <v>86</v>
      </c>
      <c r="T112" s="658">
        <v>108</v>
      </c>
      <c r="U112" s="29">
        <v>100</v>
      </c>
      <c r="V112" s="29">
        <v>91</v>
      </c>
      <c r="W112" s="63">
        <v>34</v>
      </c>
      <c r="X112" s="379">
        <f>W112+V112+U112+T112+S112</f>
        <v>419</v>
      </c>
    </row>
    <row r="113" spans="1:24" s="253" customFormat="1" ht="15" customHeight="1" x14ac:dyDescent="0.25">
      <c r="A113" s="23">
        <v>108</v>
      </c>
      <c r="B113" s="267" t="s">
        <v>34</v>
      </c>
      <c r="C113" s="665" t="s">
        <v>33</v>
      </c>
      <c r="D113" s="747">
        <v>8</v>
      </c>
      <c r="E113" s="219">
        <v>3.63</v>
      </c>
      <c r="F113" s="709">
        <v>4.0999999999999996</v>
      </c>
      <c r="G113" s="747">
        <v>4</v>
      </c>
      <c r="H113" s="219">
        <v>3.75</v>
      </c>
      <c r="I113" s="757">
        <v>4.13</v>
      </c>
      <c r="J113" s="259">
        <v>8</v>
      </c>
      <c r="K113" s="32">
        <v>3.13</v>
      </c>
      <c r="L113" s="260">
        <v>4.03</v>
      </c>
      <c r="M113" s="735">
        <v>5</v>
      </c>
      <c r="N113" s="277">
        <v>3</v>
      </c>
      <c r="O113" s="728">
        <v>3.83</v>
      </c>
      <c r="P113" s="263"/>
      <c r="Q113" s="383"/>
      <c r="R113" s="718">
        <v>4.38</v>
      </c>
      <c r="S113" s="323">
        <v>91</v>
      </c>
      <c r="T113" s="658">
        <v>90</v>
      </c>
      <c r="U113" s="29">
        <v>101</v>
      </c>
      <c r="V113" s="29">
        <v>103</v>
      </c>
      <c r="W113" s="63">
        <v>34</v>
      </c>
      <c r="X113" s="379">
        <f>W113+V113+U113+T113+S113</f>
        <v>419</v>
      </c>
    </row>
    <row r="114" spans="1:24" s="253" customFormat="1" ht="15" customHeight="1" x14ac:dyDescent="0.25">
      <c r="A114" s="23">
        <v>109</v>
      </c>
      <c r="B114" s="267" t="s">
        <v>26</v>
      </c>
      <c r="C114" s="647" t="s">
        <v>112</v>
      </c>
      <c r="D114" s="703"/>
      <c r="E114" s="333"/>
      <c r="F114" s="712">
        <v>4.0999999999999996</v>
      </c>
      <c r="G114" s="646"/>
      <c r="H114" s="311"/>
      <c r="I114" s="759">
        <v>4.13</v>
      </c>
      <c r="J114" s="290">
        <v>2</v>
      </c>
      <c r="K114" s="32">
        <v>3.5</v>
      </c>
      <c r="L114" s="260">
        <v>4.03</v>
      </c>
      <c r="M114" s="735">
        <v>6</v>
      </c>
      <c r="N114" s="277">
        <v>3.5</v>
      </c>
      <c r="O114" s="728">
        <v>3.83</v>
      </c>
      <c r="P114" s="263"/>
      <c r="Q114" s="383"/>
      <c r="R114" s="718">
        <v>4.38</v>
      </c>
      <c r="S114" s="323">
        <v>110</v>
      </c>
      <c r="T114" s="658">
        <v>108</v>
      </c>
      <c r="U114" s="29">
        <v>93</v>
      </c>
      <c r="V114" s="29">
        <v>76</v>
      </c>
      <c r="W114" s="63">
        <v>34</v>
      </c>
      <c r="X114" s="379">
        <f>W114+V114+U114+T114+S114</f>
        <v>421</v>
      </c>
    </row>
    <row r="115" spans="1:24" s="253" customFormat="1" ht="15" customHeight="1" thickBot="1" x14ac:dyDescent="0.3">
      <c r="A115" s="25">
        <v>110</v>
      </c>
      <c r="B115" s="269" t="s">
        <v>55</v>
      </c>
      <c r="C115" s="666" t="s">
        <v>57</v>
      </c>
      <c r="D115" s="754">
        <v>5</v>
      </c>
      <c r="E115" s="223">
        <v>4</v>
      </c>
      <c r="F115" s="782">
        <v>4.0999999999999996</v>
      </c>
      <c r="G115" s="783"/>
      <c r="H115" s="833"/>
      <c r="I115" s="784">
        <v>4.13</v>
      </c>
      <c r="J115" s="742">
        <v>5</v>
      </c>
      <c r="K115" s="830">
        <v>3</v>
      </c>
      <c r="L115" s="820">
        <v>4.03</v>
      </c>
      <c r="M115" s="777">
        <v>3</v>
      </c>
      <c r="N115" s="830">
        <v>2.33</v>
      </c>
      <c r="O115" s="821">
        <v>3.83</v>
      </c>
      <c r="P115" s="719"/>
      <c r="Q115" s="819"/>
      <c r="R115" s="822">
        <v>4.38</v>
      </c>
      <c r="S115" s="655">
        <v>67</v>
      </c>
      <c r="T115" s="823">
        <v>108</v>
      </c>
      <c r="U115" s="831">
        <v>103</v>
      </c>
      <c r="V115" s="831">
        <v>110</v>
      </c>
      <c r="W115" s="825">
        <v>34</v>
      </c>
      <c r="X115" s="380">
        <f>W115+V115+U115+T115+S115</f>
        <v>422</v>
      </c>
    </row>
    <row r="116" spans="1:24" s="253" customFormat="1" ht="15" customHeight="1" x14ac:dyDescent="0.25">
      <c r="A116" s="22">
        <v>111</v>
      </c>
      <c r="B116" s="265" t="s">
        <v>55</v>
      </c>
      <c r="C116" s="765" t="s">
        <v>54</v>
      </c>
      <c r="D116" s="778"/>
      <c r="E116" s="780"/>
      <c r="F116" s="768">
        <v>4.0999999999999996</v>
      </c>
      <c r="G116" s="745">
        <v>1</v>
      </c>
      <c r="H116" s="218">
        <v>4</v>
      </c>
      <c r="I116" s="770">
        <v>4.13</v>
      </c>
      <c r="J116" s="667">
        <v>7</v>
      </c>
      <c r="K116" s="34">
        <v>2.86</v>
      </c>
      <c r="L116" s="266">
        <v>4.03</v>
      </c>
      <c r="M116" s="730">
        <v>3</v>
      </c>
      <c r="N116" s="34">
        <v>3</v>
      </c>
      <c r="O116" s="726">
        <v>3.83</v>
      </c>
      <c r="P116" s="288"/>
      <c r="Q116" s="385"/>
      <c r="R116" s="717">
        <v>4.38</v>
      </c>
      <c r="S116" s="322">
        <v>110</v>
      </c>
      <c r="T116" s="657">
        <v>71</v>
      </c>
      <c r="U116" s="85">
        <v>110</v>
      </c>
      <c r="V116" s="85">
        <v>105</v>
      </c>
      <c r="W116" s="70">
        <v>34</v>
      </c>
      <c r="X116" s="714">
        <f>W116+V116+U116+T116+S116</f>
        <v>430</v>
      </c>
    </row>
    <row r="117" spans="1:24" s="253" customFormat="1" ht="15" customHeight="1" x14ac:dyDescent="0.25">
      <c r="A117" s="23">
        <v>112</v>
      </c>
      <c r="B117" s="267" t="s">
        <v>0</v>
      </c>
      <c r="C117" s="644" t="s">
        <v>145</v>
      </c>
      <c r="D117" s="697"/>
      <c r="E117" s="698"/>
      <c r="F117" s="706">
        <v>4.0999999999999996</v>
      </c>
      <c r="G117" s="747">
        <v>5</v>
      </c>
      <c r="H117" s="220">
        <v>3.4</v>
      </c>
      <c r="I117" s="753">
        <v>4.13</v>
      </c>
      <c r="J117" s="259">
        <v>1</v>
      </c>
      <c r="K117" s="32">
        <v>3</v>
      </c>
      <c r="L117" s="260">
        <v>4.03</v>
      </c>
      <c r="M117" s="739">
        <v>2</v>
      </c>
      <c r="N117" s="277">
        <v>3.5</v>
      </c>
      <c r="O117" s="728">
        <v>3.83</v>
      </c>
      <c r="P117" s="263"/>
      <c r="Q117" s="383"/>
      <c r="R117" s="718">
        <v>4.38</v>
      </c>
      <c r="S117" s="323">
        <v>110</v>
      </c>
      <c r="T117" s="658">
        <v>96</v>
      </c>
      <c r="U117" s="29">
        <v>109</v>
      </c>
      <c r="V117" s="29">
        <v>83</v>
      </c>
      <c r="W117" s="63">
        <v>34</v>
      </c>
      <c r="X117" s="715">
        <f>W117+V117+U117+T117+S117</f>
        <v>432</v>
      </c>
    </row>
    <row r="118" spans="1:24" s="253" customFormat="1" ht="15" customHeight="1" x14ac:dyDescent="0.25">
      <c r="A118" s="23">
        <v>113</v>
      </c>
      <c r="B118" s="267" t="s">
        <v>34</v>
      </c>
      <c r="C118" s="650" t="s">
        <v>35</v>
      </c>
      <c r="D118" s="250">
        <v>1</v>
      </c>
      <c r="E118" s="219">
        <v>4</v>
      </c>
      <c r="F118" s="687">
        <v>4.0999999999999996</v>
      </c>
      <c r="G118" s="649"/>
      <c r="H118" s="307"/>
      <c r="I118" s="677">
        <v>4.13</v>
      </c>
      <c r="J118" s="259">
        <v>1</v>
      </c>
      <c r="K118" s="32">
        <v>3</v>
      </c>
      <c r="L118" s="260">
        <v>4.03</v>
      </c>
      <c r="M118" s="735">
        <v>1</v>
      </c>
      <c r="N118" s="277">
        <v>2</v>
      </c>
      <c r="O118" s="728">
        <v>3.83</v>
      </c>
      <c r="P118" s="263"/>
      <c r="Q118" s="383"/>
      <c r="R118" s="718">
        <v>4.38</v>
      </c>
      <c r="S118" s="323">
        <v>74</v>
      </c>
      <c r="T118" s="658">
        <v>108</v>
      </c>
      <c r="U118" s="29">
        <v>107</v>
      </c>
      <c r="V118" s="29">
        <v>113</v>
      </c>
      <c r="W118" s="63">
        <v>34</v>
      </c>
      <c r="X118" s="715">
        <f>W118+V118+U118+T118+S118</f>
        <v>436</v>
      </c>
    </row>
    <row r="119" spans="1:24" s="253" customFormat="1" ht="15" customHeight="1" x14ac:dyDescent="0.25">
      <c r="A119" s="23">
        <v>114</v>
      </c>
      <c r="B119" s="267" t="s">
        <v>55</v>
      </c>
      <c r="C119" s="650" t="s">
        <v>58</v>
      </c>
      <c r="D119" s="779">
        <v>4</v>
      </c>
      <c r="E119" s="220">
        <v>3.5</v>
      </c>
      <c r="F119" s="683">
        <v>4.0999999999999996</v>
      </c>
      <c r="G119" s="695"/>
      <c r="H119" s="332"/>
      <c r="I119" s="677">
        <v>4.13</v>
      </c>
      <c r="J119" s="268"/>
      <c r="K119" s="32"/>
      <c r="L119" s="260">
        <v>4.03</v>
      </c>
      <c r="M119" s="773">
        <v>3</v>
      </c>
      <c r="N119" s="32">
        <v>3.33</v>
      </c>
      <c r="O119" s="728">
        <v>3.83</v>
      </c>
      <c r="P119" s="263"/>
      <c r="Q119" s="383"/>
      <c r="R119" s="718">
        <v>4.38</v>
      </c>
      <c r="S119" s="323">
        <v>97</v>
      </c>
      <c r="T119" s="658">
        <v>108</v>
      </c>
      <c r="U119" s="29">
        <v>112</v>
      </c>
      <c r="V119" s="29">
        <v>88</v>
      </c>
      <c r="W119" s="63">
        <v>34</v>
      </c>
      <c r="X119" s="715">
        <f>W119+V119+U119+T119+S119</f>
        <v>439</v>
      </c>
    </row>
    <row r="120" spans="1:24" s="253" customFormat="1" ht="15" customHeight="1" x14ac:dyDescent="0.25">
      <c r="A120" s="23">
        <v>115</v>
      </c>
      <c r="B120" s="267" t="s">
        <v>43</v>
      </c>
      <c r="C120" s="643" t="s">
        <v>52</v>
      </c>
      <c r="D120" s="747">
        <v>1</v>
      </c>
      <c r="E120" s="220">
        <v>3</v>
      </c>
      <c r="F120" s="680">
        <v>4.0999999999999996</v>
      </c>
      <c r="G120" s="747">
        <v>9</v>
      </c>
      <c r="H120" s="220">
        <v>3.6659999999999999</v>
      </c>
      <c r="I120" s="772">
        <v>4.13</v>
      </c>
      <c r="J120" s="259">
        <v>1</v>
      </c>
      <c r="K120" s="32">
        <v>2</v>
      </c>
      <c r="L120" s="260">
        <v>4.03</v>
      </c>
      <c r="M120" s="735">
        <v>7</v>
      </c>
      <c r="N120" s="277">
        <v>3</v>
      </c>
      <c r="O120" s="728">
        <v>3.83</v>
      </c>
      <c r="P120" s="261"/>
      <c r="Q120" s="383"/>
      <c r="R120" s="718">
        <v>4.38</v>
      </c>
      <c r="S120" s="323">
        <v>106</v>
      </c>
      <c r="T120" s="658">
        <v>91</v>
      </c>
      <c r="U120" s="29">
        <v>111</v>
      </c>
      <c r="V120" s="29">
        <v>101</v>
      </c>
      <c r="W120" s="63">
        <v>34</v>
      </c>
      <c r="X120" s="715">
        <f>W120+V120+U120+T120+S120</f>
        <v>443</v>
      </c>
    </row>
    <row r="121" spans="1:24" s="253" customFormat="1" ht="15" customHeight="1" x14ac:dyDescent="0.25">
      <c r="A121" s="540">
        <v>116</v>
      </c>
      <c r="B121" s="809" t="s">
        <v>0</v>
      </c>
      <c r="C121" s="834" t="s">
        <v>144</v>
      </c>
      <c r="D121" s="697"/>
      <c r="E121" s="698"/>
      <c r="F121" s="813">
        <v>4.0999999999999996</v>
      </c>
      <c r="G121" s="749">
        <v>1</v>
      </c>
      <c r="H121" s="817">
        <v>3</v>
      </c>
      <c r="I121" s="763">
        <v>4.13</v>
      </c>
      <c r="J121" s="743">
        <v>9</v>
      </c>
      <c r="K121" s="830">
        <v>3</v>
      </c>
      <c r="L121" s="820">
        <v>4.03</v>
      </c>
      <c r="M121" s="737">
        <v>12</v>
      </c>
      <c r="N121" s="828">
        <v>3</v>
      </c>
      <c r="O121" s="821">
        <v>3.83</v>
      </c>
      <c r="P121" s="719"/>
      <c r="Q121" s="819"/>
      <c r="R121" s="822">
        <v>4.38</v>
      </c>
      <c r="S121" s="655">
        <v>110</v>
      </c>
      <c r="T121" s="823">
        <v>107</v>
      </c>
      <c r="U121" s="831">
        <v>102</v>
      </c>
      <c r="V121" s="831">
        <v>100</v>
      </c>
      <c r="W121" s="825">
        <v>34</v>
      </c>
      <c r="X121" s="835">
        <f>W121+V121+U121+T121+S121</f>
        <v>453</v>
      </c>
    </row>
    <row r="122" spans="1:24" s="253" customFormat="1" ht="15" customHeight="1" thickBot="1" x14ac:dyDescent="0.3">
      <c r="A122" s="25">
        <v>117</v>
      </c>
      <c r="B122" s="269" t="s">
        <v>43</v>
      </c>
      <c r="C122" s="645" t="s">
        <v>133</v>
      </c>
      <c r="D122" s="692"/>
      <c r="E122" s="785"/>
      <c r="F122" s="707">
        <v>4.0999999999999996</v>
      </c>
      <c r="G122" s="754">
        <v>1</v>
      </c>
      <c r="H122" s="223">
        <v>3</v>
      </c>
      <c r="I122" s="788">
        <v>4.13</v>
      </c>
      <c r="J122" s="279"/>
      <c r="K122" s="88"/>
      <c r="L122" s="271">
        <v>4.03</v>
      </c>
      <c r="M122" s="789"/>
      <c r="N122" s="88"/>
      <c r="O122" s="731">
        <v>3.83</v>
      </c>
      <c r="P122" s="281"/>
      <c r="Q122" s="387"/>
      <c r="R122" s="720">
        <v>4.38</v>
      </c>
      <c r="S122" s="336">
        <v>110</v>
      </c>
      <c r="T122" s="375">
        <v>104</v>
      </c>
      <c r="U122" s="93">
        <v>112</v>
      </c>
      <c r="V122" s="89">
        <v>115</v>
      </c>
      <c r="W122" s="73">
        <v>34</v>
      </c>
      <c r="X122" s="716">
        <f>W122+V122+U122+T122+S122</f>
        <v>475</v>
      </c>
    </row>
    <row r="123" spans="1:24" s="253" customFormat="1" x14ac:dyDescent="0.25">
      <c r="A123" s="298"/>
      <c r="B123" s="298"/>
      <c r="C123" s="318" t="s">
        <v>127</v>
      </c>
      <c r="D123" s="318"/>
      <c r="E123" s="337">
        <f>AVERAGE(E6:E122)</f>
        <v>4.064954128440367</v>
      </c>
      <c r="F123" s="318"/>
      <c r="G123" s="318"/>
      <c r="H123" s="337">
        <f>AVERAGE(H6:H122)</f>
        <v>4.0571089452603468</v>
      </c>
      <c r="I123" s="318"/>
      <c r="J123" s="211"/>
      <c r="K123" s="212">
        <f>AVERAGE(K6:K122)</f>
        <v>3.9269369369369378</v>
      </c>
      <c r="L123" s="319"/>
      <c r="M123" s="211"/>
      <c r="N123" s="212">
        <f>AVERAGE(N6:N122)</f>
        <v>3.7119298245614032</v>
      </c>
      <c r="O123" s="211"/>
      <c r="P123" s="213"/>
      <c r="Q123" s="320">
        <f>AVERAGE(Q6:Q122)</f>
        <v>4.415151515151515</v>
      </c>
      <c r="R123" s="299"/>
      <c r="S123" s="299"/>
      <c r="T123" s="299"/>
    </row>
    <row r="124" spans="1:24" s="253" customFormat="1" x14ac:dyDescent="0.25">
      <c r="A124" s="300"/>
      <c r="B124" s="300"/>
      <c r="C124" s="214" t="s">
        <v>128</v>
      </c>
      <c r="D124" s="214"/>
      <c r="E124" s="651">
        <v>4.0999999999999996</v>
      </c>
      <c r="F124" s="214"/>
      <c r="G124" s="214"/>
      <c r="H124" s="215">
        <v>4.13</v>
      </c>
      <c r="I124" s="214"/>
      <c r="J124" s="321"/>
      <c r="K124" s="301">
        <v>4.03</v>
      </c>
      <c r="L124" s="301"/>
      <c r="M124" s="301"/>
      <c r="N124" s="301">
        <v>3.83</v>
      </c>
      <c r="O124" s="301"/>
      <c r="P124" s="302"/>
      <c r="Q124" s="389">
        <v>4.38</v>
      </c>
    </row>
  </sheetData>
  <mergeCells count="10">
    <mergeCell ref="A4:A5"/>
    <mergeCell ref="X4:X5"/>
    <mergeCell ref="P4:R4"/>
    <mergeCell ref="M4:O4"/>
    <mergeCell ref="J4:L4"/>
    <mergeCell ref="G4:I4"/>
    <mergeCell ref="C4:C5"/>
    <mergeCell ref="B4:B5"/>
    <mergeCell ref="D4:F4"/>
    <mergeCell ref="S4:W4"/>
  </mergeCells>
  <conditionalFormatting sqref="Q6:Q124">
    <cfRule type="cellIs" dxfId="1956" priority="2" stopIfTrue="1" operator="equal">
      <formula>$Q$123</formula>
    </cfRule>
    <cfRule type="containsBlanks" dxfId="1955" priority="368" stopIfTrue="1">
      <formula>LEN(TRIM(Q6))=0</formula>
    </cfRule>
    <cfRule type="cellIs" dxfId="1954" priority="369" stopIfTrue="1" operator="lessThan">
      <formula>3.5</formula>
    </cfRule>
    <cfRule type="cellIs" dxfId="1953" priority="370" stopIfTrue="1" operator="between">
      <formula>$Q$123</formula>
      <formula>3.5</formula>
    </cfRule>
    <cfRule type="cellIs" dxfId="1952" priority="371" stopIfTrue="1" operator="between">
      <formula>4.449</formula>
      <formula>$Q$123</formula>
    </cfRule>
    <cfRule type="cellIs" dxfId="1951" priority="372" stopIfTrue="1" operator="greaterThanOrEqual">
      <formula>4.5</formula>
    </cfRule>
  </conditionalFormatting>
  <conditionalFormatting sqref="N6:N124">
    <cfRule type="cellIs" dxfId="1950" priority="378" stopIfTrue="1" operator="equal">
      <formula>$N$123</formula>
    </cfRule>
    <cfRule type="containsBlanks" dxfId="1949" priority="379" stopIfTrue="1">
      <formula>LEN(TRIM(N6))=0</formula>
    </cfRule>
    <cfRule type="cellIs" dxfId="1948" priority="380" stopIfTrue="1" operator="lessThan">
      <formula>3.5</formula>
    </cfRule>
    <cfRule type="cellIs" dxfId="1947" priority="381" stopIfTrue="1" operator="between">
      <formula>$N$123</formula>
      <formula>3.5</formula>
    </cfRule>
    <cfRule type="cellIs" dxfId="1946" priority="382" stopIfTrue="1" operator="between">
      <formula>4.499</formula>
      <formula>$N$123</formula>
    </cfRule>
    <cfRule type="cellIs" dxfId="1945" priority="383" stopIfTrue="1" operator="greaterThanOrEqual">
      <formula>4.5</formula>
    </cfRule>
  </conditionalFormatting>
  <conditionalFormatting sqref="K6:K124">
    <cfRule type="cellIs" dxfId="1944" priority="390" stopIfTrue="1" operator="equal">
      <formula>$K$123</formula>
    </cfRule>
    <cfRule type="containsBlanks" dxfId="1943" priority="391" stopIfTrue="1">
      <formula>LEN(TRIM(K6))=0</formula>
    </cfRule>
    <cfRule type="cellIs" dxfId="1942" priority="392" stopIfTrue="1" operator="lessThan">
      <formula>3.5</formula>
    </cfRule>
    <cfRule type="cellIs" dxfId="1941" priority="393" stopIfTrue="1" operator="between">
      <formula>$K$123</formula>
      <formula>3.5</formula>
    </cfRule>
    <cfRule type="cellIs" dxfId="1940" priority="394" stopIfTrue="1" operator="between">
      <formula>4.499</formula>
      <formula>$K$123</formula>
    </cfRule>
    <cfRule type="cellIs" dxfId="1939" priority="395" stopIfTrue="1" operator="greaterThanOrEqual">
      <formula>4.5</formula>
    </cfRule>
  </conditionalFormatting>
  <conditionalFormatting sqref="H6:H124">
    <cfRule type="containsBlanks" dxfId="1938" priority="402" stopIfTrue="1">
      <formula>LEN(TRIM(H6))=0</formula>
    </cfRule>
    <cfRule type="cellIs" dxfId="1937" priority="403" stopIfTrue="1" operator="equal">
      <formula>$H$123</formula>
    </cfRule>
    <cfRule type="cellIs" dxfId="1936" priority="404" stopIfTrue="1" operator="lessThan">
      <formula>3.5</formula>
    </cfRule>
    <cfRule type="cellIs" dxfId="1935" priority="405" stopIfTrue="1" operator="between">
      <formula>$H$123</formula>
      <formula>3.5</formula>
    </cfRule>
    <cfRule type="cellIs" dxfId="1934" priority="406" stopIfTrue="1" operator="between">
      <formula>4.499</formula>
      <formula>$H$123</formula>
    </cfRule>
    <cfRule type="cellIs" dxfId="1933" priority="407" stopIfTrue="1" operator="greaterThanOrEqual">
      <formula>4.5</formula>
    </cfRule>
  </conditionalFormatting>
  <conditionalFormatting sqref="Q5:Q124">
    <cfRule type="cellIs" dxfId="1932" priority="414" stopIfTrue="1" operator="equal">
      <formula>$Q$123</formula>
    </cfRule>
  </conditionalFormatting>
  <conditionalFormatting sqref="E6:E124">
    <cfRule type="containsBlanks" dxfId="1931" priority="1" stopIfTrue="1">
      <formula>LEN(TRIM(E6))=0</formula>
    </cfRule>
    <cfRule type="cellIs" dxfId="1930" priority="3" stopIfTrue="1" operator="equal">
      <formula>4.5</formula>
    </cfRule>
    <cfRule type="cellIs" dxfId="1929" priority="4" stopIfTrue="1" operator="equal">
      <formula>$E$123</formula>
    </cfRule>
    <cfRule type="cellIs" dxfId="1928" priority="5" stopIfTrue="1" operator="lessThan">
      <formula>3.5</formula>
    </cfRule>
    <cfRule type="cellIs" dxfId="1927" priority="6" stopIfTrue="1" operator="between">
      <formula>$E$123</formula>
      <formula>3.5</formula>
    </cfRule>
    <cfRule type="cellIs" dxfId="1926" priority="7" stopIfTrue="1" operator="between">
      <formula>4.5</formula>
      <formula>$E$123</formula>
    </cfRule>
    <cfRule type="cellIs" dxfId="1925" priority="8" stopIfTrue="1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zoomScale="90" zoomScaleNormal="90" workbookViewId="0">
      <selection activeCell="B4" sqref="B4:B5"/>
    </sheetView>
  </sheetViews>
  <sheetFormatPr defaultColWidth="8.85546875" defaultRowHeight="15" x14ac:dyDescent="0.25"/>
  <cols>
    <col min="1" max="1" width="4.7109375" style="7" customWidth="1"/>
    <col min="2" max="2" width="18.7109375" style="7" customWidth="1"/>
    <col min="3" max="3" width="31.7109375" style="7" customWidth="1"/>
    <col min="4" max="5" width="8.7109375" style="8" customWidth="1"/>
    <col min="6" max="6" width="7.85546875" style="7" customWidth="1"/>
    <col min="7" max="7" width="9.7109375" style="7" customWidth="1"/>
    <col min="8" max="16384" width="8.85546875" style="7"/>
  </cols>
  <sheetData>
    <row r="1" spans="1:8" s="4" customFormat="1" ht="15" customHeight="1" x14ac:dyDescent="0.25">
      <c r="A1" s="11"/>
      <c r="B1" s="11"/>
      <c r="C1" s="11"/>
      <c r="D1" s="95"/>
      <c r="E1" s="12"/>
      <c r="G1" s="97"/>
      <c r="H1" s="51" t="s">
        <v>123</v>
      </c>
    </row>
    <row r="2" spans="1:8" s="4" customFormat="1" ht="15" customHeight="1" x14ac:dyDescent="0.25">
      <c r="A2" s="11"/>
      <c r="C2" s="575" t="s">
        <v>122</v>
      </c>
      <c r="D2" s="575"/>
      <c r="E2" s="49">
        <v>2019</v>
      </c>
      <c r="G2" s="98"/>
      <c r="H2" s="51" t="s">
        <v>124</v>
      </c>
    </row>
    <row r="3" spans="1:8" s="4" customFormat="1" ht="15" customHeight="1" thickBot="1" x14ac:dyDescent="0.3">
      <c r="A3" s="11"/>
      <c r="B3" s="11"/>
      <c r="C3" s="14"/>
      <c r="D3" s="96"/>
      <c r="E3" s="12"/>
      <c r="G3" s="99"/>
      <c r="H3" s="51" t="s">
        <v>125</v>
      </c>
    </row>
    <row r="4" spans="1:8" s="4" customFormat="1" ht="15" customHeight="1" x14ac:dyDescent="0.25">
      <c r="A4" s="570" t="s">
        <v>69</v>
      </c>
      <c r="B4" s="578" t="s">
        <v>68</v>
      </c>
      <c r="C4" s="578" t="s">
        <v>110</v>
      </c>
      <c r="D4" s="580" t="s">
        <v>114</v>
      </c>
      <c r="E4" s="582" t="s">
        <v>134</v>
      </c>
      <c r="G4" s="52"/>
      <c r="H4" s="51" t="s">
        <v>126</v>
      </c>
    </row>
    <row r="5" spans="1:8" s="5" customFormat="1" ht="25.5" customHeight="1" thickBot="1" x14ac:dyDescent="0.25">
      <c r="A5" s="571"/>
      <c r="B5" s="579"/>
      <c r="C5" s="579"/>
      <c r="D5" s="581"/>
      <c r="E5" s="583"/>
    </row>
    <row r="6" spans="1:8" s="5" customFormat="1" ht="15" customHeight="1" thickBot="1" x14ac:dyDescent="0.25">
      <c r="A6" s="77"/>
      <c r="B6" s="101"/>
      <c r="C6" s="102" t="s">
        <v>135</v>
      </c>
      <c r="D6" s="103">
        <f>SUM(D7:D113)</f>
        <v>1204</v>
      </c>
      <c r="E6" s="191">
        <f>AVERAGE(E7:E115)</f>
        <v>4.0649541284403687</v>
      </c>
    </row>
    <row r="7" spans="1:8" s="6" customFormat="1" ht="15" customHeight="1" x14ac:dyDescent="0.25">
      <c r="A7" s="22">
        <v>1</v>
      </c>
      <c r="B7" s="151" t="s">
        <v>43</v>
      </c>
      <c r="C7" s="132" t="s">
        <v>44</v>
      </c>
      <c r="D7" s="133">
        <v>4</v>
      </c>
      <c r="E7" s="135">
        <v>5</v>
      </c>
    </row>
    <row r="8" spans="1:8" s="6" customFormat="1" ht="15" customHeight="1" x14ac:dyDescent="0.25">
      <c r="A8" s="23">
        <v>2</v>
      </c>
      <c r="B8" s="128" t="s">
        <v>34</v>
      </c>
      <c r="C8" s="158" t="s">
        <v>74</v>
      </c>
      <c r="D8" s="138">
        <v>1</v>
      </c>
      <c r="E8" s="174">
        <v>5</v>
      </c>
    </row>
    <row r="9" spans="1:8" s="6" customFormat="1" ht="15" customHeight="1" x14ac:dyDescent="0.25">
      <c r="A9" s="23">
        <v>3</v>
      </c>
      <c r="B9" s="128" t="s">
        <v>34</v>
      </c>
      <c r="C9" s="137" t="s">
        <v>91</v>
      </c>
      <c r="D9" s="138">
        <v>1</v>
      </c>
      <c r="E9" s="556">
        <v>5</v>
      </c>
    </row>
    <row r="10" spans="1:8" s="6" customFormat="1" ht="15" customHeight="1" x14ac:dyDescent="0.25">
      <c r="A10" s="23">
        <v>4</v>
      </c>
      <c r="B10" s="542" t="s">
        <v>26</v>
      </c>
      <c r="C10" s="533" t="s">
        <v>32</v>
      </c>
      <c r="D10" s="528">
        <v>4</v>
      </c>
      <c r="E10" s="140">
        <v>4.75</v>
      </c>
    </row>
    <row r="11" spans="1:8" s="6" customFormat="1" ht="15" customHeight="1" x14ac:dyDescent="0.25">
      <c r="A11" s="23">
        <v>5</v>
      </c>
      <c r="B11" s="128" t="s">
        <v>2</v>
      </c>
      <c r="C11" s="129" t="s">
        <v>7</v>
      </c>
      <c r="D11" s="138">
        <v>4</v>
      </c>
      <c r="E11" s="140">
        <v>4.75</v>
      </c>
    </row>
    <row r="12" spans="1:8" s="6" customFormat="1" ht="15" customHeight="1" x14ac:dyDescent="0.25">
      <c r="A12" s="23">
        <v>6</v>
      </c>
      <c r="B12" s="128" t="s">
        <v>2</v>
      </c>
      <c r="C12" s="129" t="s">
        <v>3</v>
      </c>
      <c r="D12" s="138">
        <v>4</v>
      </c>
      <c r="E12" s="140">
        <v>4.75</v>
      </c>
    </row>
    <row r="13" spans="1:8" s="6" customFormat="1" ht="15" customHeight="1" x14ac:dyDescent="0.25">
      <c r="A13" s="23">
        <v>7</v>
      </c>
      <c r="B13" s="128" t="s">
        <v>34</v>
      </c>
      <c r="C13" s="137" t="s">
        <v>148</v>
      </c>
      <c r="D13" s="138">
        <v>6</v>
      </c>
      <c r="E13" s="190">
        <v>4.67</v>
      </c>
    </row>
    <row r="14" spans="1:8" s="6" customFormat="1" ht="15" customHeight="1" x14ac:dyDescent="0.25">
      <c r="A14" s="23">
        <v>8</v>
      </c>
      <c r="B14" s="136" t="s">
        <v>66</v>
      </c>
      <c r="C14" s="137" t="s">
        <v>142</v>
      </c>
      <c r="D14" s="138">
        <v>3</v>
      </c>
      <c r="E14" s="140">
        <v>4.67</v>
      </c>
    </row>
    <row r="15" spans="1:8" s="6" customFormat="1" ht="15" customHeight="1" x14ac:dyDescent="0.25">
      <c r="A15" s="23">
        <v>9</v>
      </c>
      <c r="B15" s="128" t="s">
        <v>34</v>
      </c>
      <c r="C15" s="137" t="s">
        <v>147</v>
      </c>
      <c r="D15" s="138">
        <v>5</v>
      </c>
      <c r="E15" s="177">
        <v>4.5999999999999996</v>
      </c>
    </row>
    <row r="16" spans="1:8" s="6" customFormat="1" ht="15" customHeight="1" thickBot="1" x14ac:dyDescent="0.3">
      <c r="A16" s="540">
        <v>10</v>
      </c>
      <c r="B16" s="543" t="s">
        <v>2</v>
      </c>
      <c r="C16" s="521" t="s">
        <v>12</v>
      </c>
      <c r="D16" s="522">
        <v>32</v>
      </c>
      <c r="E16" s="531">
        <v>4.59</v>
      </c>
      <c r="G16" s="9"/>
      <c r="H16" s="9"/>
    </row>
    <row r="17" spans="1:5" s="6" customFormat="1" ht="15" customHeight="1" x14ac:dyDescent="0.25">
      <c r="A17" s="22">
        <v>11</v>
      </c>
      <c r="B17" s="151" t="s">
        <v>2</v>
      </c>
      <c r="C17" s="553" t="s">
        <v>9</v>
      </c>
      <c r="D17" s="133">
        <v>12</v>
      </c>
      <c r="E17" s="135">
        <v>4.58</v>
      </c>
    </row>
    <row r="18" spans="1:5" s="6" customFormat="1" ht="15" customHeight="1" x14ac:dyDescent="0.25">
      <c r="A18" s="23">
        <v>12</v>
      </c>
      <c r="B18" s="136" t="s">
        <v>66</v>
      </c>
      <c r="C18" s="137" t="s">
        <v>86</v>
      </c>
      <c r="D18" s="138">
        <v>18</v>
      </c>
      <c r="E18" s="140">
        <v>4.5599999999999996</v>
      </c>
    </row>
    <row r="19" spans="1:5" s="6" customFormat="1" ht="15" customHeight="1" x14ac:dyDescent="0.25">
      <c r="A19" s="23">
        <v>13</v>
      </c>
      <c r="B19" s="128" t="s">
        <v>34</v>
      </c>
      <c r="C19" s="156" t="s">
        <v>39</v>
      </c>
      <c r="D19" s="138">
        <v>9</v>
      </c>
      <c r="E19" s="174">
        <v>4.5599999999999996</v>
      </c>
    </row>
    <row r="20" spans="1:5" s="6" customFormat="1" ht="15" customHeight="1" x14ac:dyDescent="0.25">
      <c r="A20" s="23">
        <v>14</v>
      </c>
      <c r="B20" s="136" t="s">
        <v>66</v>
      </c>
      <c r="C20" s="137" t="s">
        <v>82</v>
      </c>
      <c r="D20" s="138">
        <v>28</v>
      </c>
      <c r="E20" s="140">
        <v>4.5</v>
      </c>
    </row>
    <row r="21" spans="1:5" s="6" customFormat="1" ht="15" customHeight="1" x14ac:dyDescent="0.25">
      <c r="A21" s="23">
        <v>15</v>
      </c>
      <c r="B21" s="128" t="s">
        <v>43</v>
      </c>
      <c r="C21" s="137" t="s">
        <v>89</v>
      </c>
      <c r="D21" s="138">
        <v>18</v>
      </c>
      <c r="E21" s="140">
        <v>4.5</v>
      </c>
    </row>
    <row r="22" spans="1:5" s="6" customFormat="1" ht="15" customHeight="1" x14ac:dyDescent="0.25">
      <c r="A22" s="23">
        <v>16</v>
      </c>
      <c r="B22" s="128" t="s">
        <v>34</v>
      </c>
      <c r="C22" s="137" t="s">
        <v>94</v>
      </c>
      <c r="D22" s="138">
        <v>10</v>
      </c>
      <c r="E22" s="174">
        <v>4.5</v>
      </c>
    </row>
    <row r="23" spans="1:5" s="6" customFormat="1" ht="15" customHeight="1" x14ac:dyDescent="0.25">
      <c r="A23" s="23">
        <v>17</v>
      </c>
      <c r="B23" s="128" t="s">
        <v>26</v>
      </c>
      <c r="C23" s="129" t="s">
        <v>29</v>
      </c>
      <c r="D23" s="138">
        <v>4</v>
      </c>
      <c r="E23" s="140">
        <v>4.5</v>
      </c>
    </row>
    <row r="24" spans="1:5" ht="15" customHeight="1" x14ac:dyDescent="0.25">
      <c r="A24" s="23">
        <v>18</v>
      </c>
      <c r="B24" s="537" t="s">
        <v>55</v>
      </c>
      <c r="C24" s="125" t="s">
        <v>59</v>
      </c>
      <c r="D24" s="138">
        <v>2</v>
      </c>
      <c r="E24" s="140">
        <v>4.5</v>
      </c>
    </row>
    <row r="25" spans="1:5" ht="15" customHeight="1" x14ac:dyDescent="0.25">
      <c r="A25" s="23">
        <v>19</v>
      </c>
      <c r="B25" s="128" t="s">
        <v>55</v>
      </c>
      <c r="C25" s="150" t="s">
        <v>67</v>
      </c>
      <c r="D25" s="138">
        <v>11</v>
      </c>
      <c r="E25" s="531">
        <v>4.45</v>
      </c>
    </row>
    <row r="26" spans="1:5" ht="15" customHeight="1" thickBot="1" x14ac:dyDescent="0.3">
      <c r="A26" s="540">
        <v>20</v>
      </c>
      <c r="B26" s="550" t="s">
        <v>66</v>
      </c>
      <c r="C26" s="544" t="s">
        <v>88</v>
      </c>
      <c r="D26" s="522">
        <v>7</v>
      </c>
      <c r="E26" s="531">
        <v>4.43</v>
      </c>
    </row>
    <row r="27" spans="1:5" ht="15" customHeight="1" x14ac:dyDescent="0.25">
      <c r="A27" s="22">
        <v>21</v>
      </c>
      <c r="B27" s="151" t="s">
        <v>55</v>
      </c>
      <c r="C27" s="132" t="s">
        <v>60</v>
      </c>
      <c r="D27" s="133">
        <v>7</v>
      </c>
      <c r="E27" s="135">
        <v>4.43</v>
      </c>
    </row>
    <row r="28" spans="1:5" ht="15" customHeight="1" x14ac:dyDescent="0.25">
      <c r="A28" s="23">
        <v>22</v>
      </c>
      <c r="B28" s="542" t="s">
        <v>43</v>
      </c>
      <c r="C28" s="541" t="s">
        <v>80</v>
      </c>
      <c r="D28" s="528">
        <v>7</v>
      </c>
      <c r="E28" s="140">
        <v>4.43</v>
      </c>
    </row>
    <row r="29" spans="1:5" ht="15" customHeight="1" x14ac:dyDescent="0.25">
      <c r="A29" s="23">
        <v>23</v>
      </c>
      <c r="B29" s="128" t="s">
        <v>55</v>
      </c>
      <c r="C29" s="150" t="s">
        <v>64</v>
      </c>
      <c r="D29" s="138">
        <v>12</v>
      </c>
      <c r="E29" s="531">
        <v>4.42</v>
      </c>
    </row>
    <row r="30" spans="1:5" ht="15" customHeight="1" x14ac:dyDescent="0.25">
      <c r="A30" s="23">
        <v>24</v>
      </c>
      <c r="B30" s="128" t="s">
        <v>26</v>
      </c>
      <c r="C30" s="129" t="s">
        <v>111</v>
      </c>
      <c r="D30" s="138">
        <v>17</v>
      </c>
      <c r="E30" s="140">
        <v>4.41</v>
      </c>
    </row>
    <row r="31" spans="1:5" ht="15" customHeight="1" x14ac:dyDescent="0.25">
      <c r="A31" s="23">
        <v>25</v>
      </c>
      <c r="B31" s="128" t="s">
        <v>0</v>
      </c>
      <c r="C31" s="125" t="s">
        <v>102</v>
      </c>
      <c r="D31" s="138">
        <v>17</v>
      </c>
      <c r="E31" s="140">
        <v>4.41</v>
      </c>
    </row>
    <row r="32" spans="1:5" ht="15" customHeight="1" x14ac:dyDescent="0.25">
      <c r="A32" s="23">
        <v>26</v>
      </c>
      <c r="B32" s="128" t="s">
        <v>2</v>
      </c>
      <c r="C32" s="129" t="s">
        <v>20</v>
      </c>
      <c r="D32" s="138">
        <v>20</v>
      </c>
      <c r="E32" s="140">
        <v>4.4000000000000004</v>
      </c>
    </row>
    <row r="33" spans="1:5" ht="15" customHeight="1" x14ac:dyDescent="0.25">
      <c r="A33" s="23">
        <v>27</v>
      </c>
      <c r="B33" s="128" t="s">
        <v>2</v>
      </c>
      <c r="C33" s="129" t="s">
        <v>21</v>
      </c>
      <c r="D33" s="138">
        <v>10</v>
      </c>
      <c r="E33" s="140">
        <v>4.4000000000000004</v>
      </c>
    </row>
    <row r="34" spans="1:5" ht="15" customHeight="1" x14ac:dyDescent="0.25">
      <c r="A34" s="23">
        <v>28</v>
      </c>
      <c r="B34" s="128" t="s">
        <v>55</v>
      </c>
      <c r="C34" s="149" t="s">
        <v>65</v>
      </c>
      <c r="D34" s="138">
        <v>18</v>
      </c>
      <c r="E34" s="140">
        <v>4.3899999999999997</v>
      </c>
    </row>
    <row r="35" spans="1:5" ht="15" customHeight="1" x14ac:dyDescent="0.25">
      <c r="A35" s="23">
        <v>29</v>
      </c>
      <c r="B35" s="128" t="s">
        <v>26</v>
      </c>
      <c r="C35" s="129" t="s">
        <v>30</v>
      </c>
      <c r="D35" s="138">
        <v>11</v>
      </c>
      <c r="E35" s="140">
        <v>4.3600000000000003</v>
      </c>
    </row>
    <row r="36" spans="1:5" ht="15" customHeight="1" thickBot="1" x14ac:dyDescent="0.3">
      <c r="A36" s="25">
        <v>30</v>
      </c>
      <c r="B36" s="153" t="s">
        <v>2</v>
      </c>
      <c r="C36" s="160" t="s">
        <v>24</v>
      </c>
      <c r="D36" s="163">
        <v>11</v>
      </c>
      <c r="E36" s="165">
        <v>4.3600000000000003</v>
      </c>
    </row>
    <row r="37" spans="1:5" ht="15" customHeight="1" x14ac:dyDescent="0.25">
      <c r="A37" s="26">
        <v>31</v>
      </c>
      <c r="B37" s="146" t="s">
        <v>2</v>
      </c>
      <c r="C37" s="186" t="s">
        <v>152</v>
      </c>
      <c r="D37" s="166">
        <v>18</v>
      </c>
      <c r="E37" s="167">
        <v>4.33</v>
      </c>
    </row>
    <row r="38" spans="1:5" ht="15" customHeight="1" x14ac:dyDescent="0.25">
      <c r="A38" s="23">
        <v>32</v>
      </c>
      <c r="B38" s="136" t="s">
        <v>66</v>
      </c>
      <c r="C38" s="137" t="s">
        <v>83</v>
      </c>
      <c r="D38" s="138">
        <v>6</v>
      </c>
      <c r="E38" s="140">
        <v>4.33</v>
      </c>
    </row>
    <row r="39" spans="1:5" ht="15" customHeight="1" x14ac:dyDescent="0.25">
      <c r="A39" s="23">
        <v>33</v>
      </c>
      <c r="B39" s="128" t="s">
        <v>2</v>
      </c>
      <c r="C39" s="129" t="s">
        <v>17</v>
      </c>
      <c r="D39" s="138">
        <v>6</v>
      </c>
      <c r="E39" s="140">
        <v>4.33</v>
      </c>
    </row>
    <row r="40" spans="1:5" ht="15" customHeight="1" x14ac:dyDescent="0.25">
      <c r="A40" s="23">
        <v>34</v>
      </c>
      <c r="B40" s="128" t="s">
        <v>43</v>
      </c>
      <c r="C40" s="137" t="s">
        <v>45</v>
      </c>
      <c r="D40" s="138">
        <v>3</v>
      </c>
      <c r="E40" s="140">
        <v>4.33</v>
      </c>
    </row>
    <row r="41" spans="1:5" ht="15" customHeight="1" x14ac:dyDescent="0.25">
      <c r="A41" s="23">
        <v>35</v>
      </c>
      <c r="B41" s="537" t="s">
        <v>2</v>
      </c>
      <c r="C41" s="137" t="s">
        <v>161</v>
      </c>
      <c r="D41" s="138">
        <v>3</v>
      </c>
      <c r="E41" s="140">
        <v>4.33</v>
      </c>
    </row>
    <row r="42" spans="1:5" ht="15" customHeight="1" x14ac:dyDescent="0.25">
      <c r="A42" s="23">
        <v>36</v>
      </c>
      <c r="B42" s="128" t="s">
        <v>34</v>
      </c>
      <c r="C42" s="137" t="s">
        <v>93</v>
      </c>
      <c r="D42" s="138">
        <v>35</v>
      </c>
      <c r="E42" s="174">
        <v>4.29</v>
      </c>
    </row>
    <row r="43" spans="1:5" ht="15" customHeight="1" x14ac:dyDescent="0.25">
      <c r="A43" s="23">
        <v>37</v>
      </c>
      <c r="B43" s="136" t="s">
        <v>66</v>
      </c>
      <c r="C43" s="137" t="s">
        <v>84</v>
      </c>
      <c r="D43" s="138">
        <v>7</v>
      </c>
      <c r="E43" s="140">
        <v>4.29</v>
      </c>
    </row>
    <row r="44" spans="1:5" ht="15" customHeight="1" x14ac:dyDescent="0.25">
      <c r="A44" s="23">
        <v>38</v>
      </c>
      <c r="B44" s="146" t="s">
        <v>43</v>
      </c>
      <c r="C44" s="147" t="s">
        <v>81</v>
      </c>
      <c r="D44" s="166">
        <v>7</v>
      </c>
      <c r="E44" s="140">
        <v>4.29</v>
      </c>
    </row>
    <row r="45" spans="1:5" ht="15" customHeight="1" x14ac:dyDescent="0.25">
      <c r="A45" s="23">
        <v>39</v>
      </c>
      <c r="B45" s="128" t="s">
        <v>26</v>
      </c>
      <c r="C45" s="129" t="s">
        <v>98</v>
      </c>
      <c r="D45" s="138">
        <v>4</v>
      </c>
      <c r="E45" s="167">
        <v>4.25</v>
      </c>
    </row>
    <row r="46" spans="1:5" ht="15" customHeight="1" thickBot="1" x14ac:dyDescent="0.3">
      <c r="A46" s="25">
        <v>40</v>
      </c>
      <c r="B46" s="153" t="s">
        <v>0</v>
      </c>
      <c r="C46" s="154" t="s">
        <v>143</v>
      </c>
      <c r="D46" s="163">
        <v>13</v>
      </c>
      <c r="E46" s="165">
        <v>4.2300000000000004</v>
      </c>
    </row>
    <row r="47" spans="1:5" ht="15" customHeight="1" x14ac:dyDescent="0.25">
      <c r="A47" s="22">
        <v>41</v>
      </c>
      <c r="B47" s="151" t="s">
        <v>2</v>
      </c>
      <c r="C47" s="159" t="s">
        <v>4</v>
      </c>
      <c r="D47" s="133">
        <v>14</v>
      </c>
      <c r="E47" s="135">
        <v>4.21</v>
      </c>
    </row>
    <row r="48" spans="1:5" ht="15" customHeight="1" x14ac:dyDescent="0.25">
      <c r="A48" s="23">
        <v>42</v>
      </c>
      <c r="B48" s="136" t="s">
        <v>66</v>
      </c>
      <c r="C48" s="137" t="s">
        <v>85</v>
      </c>
      <c r="D48" s="138">
        <v>5</v>
      </c>
      <c r="E48" s="140">
        <v>4.2</v>
      </c>
    </row>
    <row r="49" spans="1:5" ht="15" customHeight="1" x14ac:dyDescent="0.25">
      <c r="A49" s="23">
        <v>43</v>
      </c>
      <c r="B49" s="128" t="s">
        <v>43</v>
      </c>
      <c r="C49" s="137" t="s">
        <v>53</v>
      </c>
      <c r="D49" s="138">
        <v>5</v>
      </c>
      <c r="E49" s="140">
        <v>4.2</v>
      </c>
    </row>
    <row r="50" spans="1:5" ht="15" customHeight="1" x14ac:dyDescent="0.25">
      <c r="A50" s="23">
        <v>44</v>
      </c>
      <c r="B50" s="128" t="s">
        <v>2</v>
      </c>
      <c r="C50" s="129" t="s">
        <v>15</v>
      </c>
      <c r="D50" s="138">
        <v>5</v>
      </c>
      <c r="E50" s="140">
        <v>4.2</v>
      </c>
    </row>
    <row r="51" spans="1:5" ht="15" customHeight="1" x14ac:dyDescent="0.25">
      <c r="A51" s="23">
        <v>45</v>
      </c>
      <c r="B51" s="537" t="s">
        <v>34</v>
      </c>
      <c r="C51" s="129" t="s">
        <v>40</v>
      </c>
      <c r="D51" s="138">
        <v>16</v>
      </c>
      <c r="E51" s="174">
        <v>4.1900000000000004</v>
      </c>
    </row>
    <row r="52" spans="1:5" ht="15" customHeight="1" x14ac:dyDescent="0.25">
      <c r="A52" s="23">
        <v>46</v>
      </c>
      <c r="B52" s="128" t="s">
        <v>34</v>
      </c>
      <c r="C52" s="137" t="s">
        <v>149</v>
      </c>
      <c r="D52" s="138">
        <v>18</v>
      </c>
      <c r="E52" s="174">
        <v>4.17</v>
      </c>
    </row>
    <row r="53" spans="1:5" ht="15" customHeight="1" x14ac:dyDescent="0.25">
      <c r="A53" s="23">
        <v>47</v>
      </c>
      <c r="B53" s="128" t="s">
        <v>2</v>
      </c>
      <c r="C53" s="129" t="s">
        <v>154</v>
      </c>
      <c r="D53" s="138">
        <v>34</v>
      </c>
      <c r="E53" s="140">
        <v>4.1500000000000004</v>
      </c>
    </row>
    <row r="54" spans="1:5" ht="15" customHeight="1" x14ac:dyDescent="0.25">
      <c r="A54" s="23">
        <v>48</v>
      </c>
      <c r="B54" s="128" t="s">
        <v>26</v>
      </c>
      <c r="C54" s="129" t="s">
        <v>97</v>
      </c>
      <c r="D54" s="138">
        <v>14</v>
      </c>
      <c r="E54" s="140">
        <v>4.1399999999999997</v>
      </c>
    </row>
    <row r="55" spans="1:5" ht="15" customHeight="1" x14ac:dyDescent="0.25">
      <c r="A55" s="23">
        <v>49</v>
      </c>
      <c r="B55" s="128" t="s">
        <v>0</v>
      </c>
      <c r="C55" s="125" t="s">
        <v>101</v>
      </c>
      <c r="D55" s="138">
        <v>14</v>
      </c>
      <c r="E55" s="140">
        <v>4.1399999999999997</v>
      </c>
    </row>
    <row r="56" spans="1:5" ht="15" customHeight="1" thickBot="1" x14ac:dyDescent="0.3">
      <c r="A56" s="540">
        <v>50</v>
      </c>
      <c r="B56" s="542" t="s">
        <v>2</v>
      </c>
      <c r="C56" s="533" t="s">
        <v>1</v>
      </c>
      <c r="D56" s="528">
        <v>7</v>
      </c>
      <c r="E56" s="555">
        <v>4.1399999999999997</v>
      </c>
    </row>
    <row r="57" spans="1:5" ht="15" customHeight="1" x14ac:dyDescent="0.25">
      <c r="A57" s="22">
        <v>51</v>
      </c>
      <c r="B57" s="151" t="s">
        <v>34</v>
      </c>
      <c r="C57" s="132" t="s">
        <v>107</v>
      </c>
      <c r="D57" s="133">
        <v>27</v>
      </c>
      <c r="E57" s="173">
        <v>4.1100000000000003</v>
      </c>
    </row>
    <row r="58" spans="1:5" ht="15" customHeight="1" x14ac:dyDescent="0.25">
      <c r="A58" s="23">
        <v>52</v>
      </c>
      <c r="B58" s="128" t="s">
        <v>2</v>
      </c>
      <c r="C58" s="129" t="s">
        <v>6</v>
      </c>
      <c r="D58" s="138">
        <v>9</v>
      </c>
      <c r="E58" s="140">
        <v>4.1100000000000003</v>
      </c>
    </row>
    <row r="59" spans="1:5" ht="15" customHeight="1" x14ac:dyDescent="0.25">
      <c r="A59" s="23">
        <v>53</v>
      </c>
      <c r="B59" s="551" t="s">
        <v>43</v>
      </c>
      <c r="C59" s="137" t="s">
        <v>51</v>
      </c>
      <c r="D59" s="138">
        <v>10</v>
      </c>
      <c r="E59" s="140">
        <v>4.0999999999999996</v>
      </c>
    </row>
    <row r="60" spans="1:5" ht="15" customHeight="1" x14ac:dyDescent="0.25">
      <c r="A60" s="23">
        <v>54</v>
      </c>
      <c r="B60" s="128" t="s">
        <v>43</v>
      </c>
      <c r="C60" s="137" t="s">
        <v>79</v>
      </c>
      <c r="D60" s="138">
        <v>22</v>
      </c>
      <c r="E60" s="140">
        <v>4.09</v>
      </c>
    </row>
    <row r="61" spans="1:5" ht="15" customHeight="1" x14ac:dyDescent="0.25">
      <c r="A61" s="23">
        <v>55</v>
      </c>
      <c r="B61" s="537" t="s">
        <v>0</v>
      </c>
      <c r="C61" s="125" t="s">
        <v>162</v>
      </c>
      <c r="D61" s="138">
        <v>37</v>
      </c>
      <c r="E61" s="140">
        <v>4.08</v>
      </c>
    </row>
    <row r="62" spans="1:5" ht="15" customHeight="1" x14ac:dyDescent="0.25">
      <c r="A62" s="23">
        <v>56</v>
      </c>
      <c r="B62" s="537" t="s">
        <v>2</v>
      </c>
      <c r="C62" s="137" t="s">
        <v>16</v>
      </c>
      <c r="D62" s="138">
        <v>37</v>
      </c>
      <c r="E62" s="140">
        <v>4.03</v>
      </c>
    </row>
    <row r="63" spans="1:5" ht="15" customHeight="1" x14ac:dyDescent="0.25">
      <c r="A63" s="23">
        <v>57</v>
      </c>
      <c r="B63" s="128" t="s">
        <v>2</v>
      </c>
      <c r="C63" s="129" t="s">
        <v>153</v>
      </c>
      <c r="D63" s="138">
        <v>35</v>
      </c>
      <c r="E63" s="140">
        <v>4.03</v>
      </c>
    </row>
    <row r="64" spans="1:5" ht="15" customHeight="1" x14ac:dyDescent="0.25">
      <c r="A64" s="23">
        <v>58</v>
      </c>
      <c r="B64" s="128" t="s">
        <v>2</v>
      </c>
      <c r="C64" s="129" t="s">
        <v>19</v>
      </c>
      <c r="D64" s="138">
        <v>30</v>
      </c>
      <c r="E64" s="140">
        <v>4.03</v>
      </c>
    </row>
    <row r="65" spans="1:5" ht="15" customHeight="1" x14ac:dyDescent="0.25">
      <c r="A65" s="23">
        <v>59</v>
      </c>
      <c r="B65" s="128" t="s">
        <v>34</v>
      </c>
      <c r="C65" s="137" t="s">
        <v>41</v>
      </c>
      <c r="D65" s="138">
        <v>15</v>
      </c>
      <c r="E65" s="174">
        <v>4</v>
      </c>
    </row>
    <row r="66" spans="1:5" ht="15" customHeight="1" thickBot="1" x14ac:dyDescent="0.3">
      <c r="A66" s="28">
        <v>60</v>
      </c>
      <c r="B66" s="153" t="s">
        <v>26</v>
      </c>
      <c r="C66" s="160" t="s">
        <v>96</v>
      </c>
      <c r="D66" s="163">
        <v>10</v>
      </c>
      <c r="E66" s="165">
        <v>4</v>
      </c>
    </row>
    <row r="67" spans="1:5" ht="15" customHeight="1" x14ac:dyDescent="0.25">
      <c r="A67" s="26">
        <v>61</v>
      </c>
      <c r="B67" s="146" t="s">
        <v>2</v>
      </c>
      <c r="C67" s="186" t="s">
        <v>18</v>
      </c>
      <c r="D67" s="166">
        <v>10</v>
      </c>
      <c r="E67" s="167">
        <v>4</v>
      </c>
    </row>
    <row r="68" spans="1:5" ht="15" customHeight="1" x14ac:dyDescent="0.25">
      <c r="A68" s="23">
        <v>62</v>
      </c>
      <c r="B68" s="136" t="s">
        <v>66</v>
      </c>
      <c r="C68" s="137" t="s">
        <v>87</v>
      </c>
      <c r="D68" s="138">
        <v>8</v>
      </c>
      <c r="E68" s="140">
        <v>4</v>
      </c>
    </row>
    <row r="69" spans="1:5" ht="15" customHeight="1" x14ac:dyDescent="0.25">
      <c r="A69" s="23">
        <v>63</v>
      </c>
      <c r="B69" s="128" t="s">
        <v>55</v>
      </c>
      <c r="C69" s="137" t="s">
        <v>63</v>
      </c>
      <c r="D69" s="138">
        <v>7</v>
      </c>
      <c r="E69" s="140">
        <v>4</v>
      </c>
    </row>
    <row r="70" spans="1:5" ht="15" customHeight="1" x14ac:dyDescent="0.25">
      <c r="A70" s="23">
        <v>64</v>
      </c>
      <c r="B70" s="545" t="s">
        <v>34</v>
      </c>
      <c r="C70" s="554" t="s">
        <v>38</v>
      </c>
      <c r="D70" s="547">
        <v>7</v>
      </c>
      <c r="E70" s="174">
        <v>4</v>
      </c>
    </row>
    <row r="71" spans="1:5" ht="15" customHeight="1" x14ac:dyDescent="0.25">
      <c r="A71" s="23">
        <v>65</v>
      </c>
      <c r="B71" s="128" t="s">
        <v>43</v>
      </c>
      <c r="C71" s="137" t="s">
        <v>48</v>
      </c>
      <c r="D71" s="138">
        <v>6</v>
      </c>
      <c r="E71" s="140">
        <v>4</v>
      </c>
    </row>
    <row r="72" spans="1:5" ht="15" customHeight="1" x14ac:dyDescent="0.25">
      <c r="A72" s="23">
        <v>66</v>
      </c>
      <c r="B72" s="128" t="s">
        <v>2</v>
      </c>
      <c r="C72" s="129" t="s">
        <v>23</v>
      </c>
      <c r="D72" s="138">
        <v>6</v>
      </c>
      <c r="E72" s="140">
        <v>4</v>
      </c>
    </row>
    <row r="73" spans="1:5" ht="15" customHeight="1" x14ac:dyDescent="0.25">
      <c r="A73" s="23">
        <v>67</v>
      </c>
      <c r="B73" s="537" t="s">
        <v>55</v>
      </c>
      <c r="C73" s="137" t="s">
        <v>57</v>
      </c>
      <c r="D73" s="138">
        <v>5</v>
      </c>
      <c r="E73" s="548">
        <v>4</v>
      </c>
    </row>
    <row r="74" spans="1:5" ht="15" customHeight="1" x14ac:dyDescent="0.25">
      <c r="A74" s="23">
        <v>68</v>
      </c>
      <c r="B74" s="128" t="s">
        <v>55</v>
      </c>
      <c r="C74" s="150" t="s">
        <v>61</v>
      </c>
      <c r="D74" s="138">
        <v>4</v>
      </c>
      <c r="E74" s="548">
        <v>4</v>
      </c>
    </row>
    <row r="75" spans="1:5" ht="15" customHeight="1" x14ac:dyDescent="0.25">
      <c r="A75" s="23">
        <v>69</v>
      </c>
      <c r="B75" s="146" t="s">
        <v>26</v>
      </c>
      <c r="C75" s="186" t="s">
        <v>108</v>
      </c>
      <c r="D75" s="166">
        <v>4</v>
      </c>
      <c r="E75" s="140">
        <v>4</v>
      </c>
    </row>
    <row r="76" spans="1:5" ht="15" customHeight="1" thickBot="1" x14ac:dyDescent="0.3">
      <c r="A76" s="28">
        <v>70</v>
      </c>
      <c r="B76" s="536" t="s">
        <v>0</v>
      </c>
      <c r="C76" s="162" t="s">
        <v>103</v>
      </c>
      <c r="D76" s="163">
        <v>4</v>
      </c>
      <c r="E76" s="165">
        <v>4</v>
      </c>
    </row>
    <row r="77" spans="1:5" ht="15" customHeight="1" x14ac:dyDescent="0.25">
      <c r="A77" s="22">
        <v>71</v>
      </c>
      <c r="B77" s="151" t="s">
        <v>55</v>
      </c>
      <c r="C77" s="196" t="s">
        <v>106</v>
      </c>
      <c r="D77" s="133">
        <v>2</v>
      </c>
      <c r="E77" s="135">
        <v>4</v>
      </c>
    </row>
    <row r="78" spans="1:5" ht="15" customHeight="1" x14ac:dyDescent="0.25">
      <c r="A78" s="23">
        <v>72</v>
      </c>
      <c r="B78" s="128" t="s">
        <v>34</v>
      </c>
      <c r="C78" s="137" t="s">
        <v>36</v>
      </c>
      <c r="D78" s="138">
        <v>2</v>
      </c>
      <c r="E78" s="174">
        <v>4</v>
      </c>
    </row>
    <row r="79" spans="1:5" ht="15" customHeight="1" x14ac:dyDescent="0.25">
      <c r="A79" s="23">
        <v>73</v>
      </c>
      <c r="B79" s="128" t="s">
        <v>26</v>
      </c>
      <c r="C79" s="129" t="s">
        <v>100</v>
      </c>
      <c r="D79" s="138">
        <v>2</v>
      </c>
      <c r="E79" s="167">
        <v>4</v>
      </c>
    </row>
    <row r="80" spans="1:5" ht="15" customHeight="1" x14ac:dyDescent="0.25">
      <c r="A80" s="23">
        <v>74</v>
      </c>
      <c r="B80" s="128" t="s">
        <v>34</v>
      </c>
      <c r="C80" s="137" t="s">
        <v>35</v>
      </c>
      <c r="D80" s="138">
        <v>1</v>
      </c>
      <c r="E80" s="174">
        <v>4</v>
      </c>
    </row>
    <row r="81" spans="1:5" ht="15" customHeight="1" x14ac:dyDescent="0.25">
      <c r="A81" s="23">
        <v>75</v>
      </c>
      <c r="B81" s="128" t="s">
        <v>43</v>
      </c>
      <c r="C81" s="137" t="s">
        <v>146</v>
      </c>
      <c r="D81" s="138">
        <v>30</v>
      </c>
      <c r="E81" s="140">
        <v>3.97</v>
      </c>
    </row>
    <row r="82" spans="1:5" ht="15" customHeight="1" x14ac:dyDescent="0.25">
      <c r="A82" s="23">
        <v>76</v>
      </c>
      <c r="B82" s="128" t="s">
        <v>0</v>
      </c>
      <c r="C82" s="137" t="s">
        <v>105</v>
      </c>
      <c r="D82" s="138">
        <v>20</v>
      </c>
      <c r="E82" s="140">
        <v>3.95</v>
      </c>
    </row>
    <row r="83" spans="1:5" ht="15" customHeight="1" x14ac:dyDescent="0.25">
      <c r="A83" s="23">
        <v>77</v>
      </c>
      <c r="B83" s="128" t="s">
        <v>26</v>
      </c>
      <c r="C83" s="129" t="s">
        <v>27</v>
      </c>
      <c r="D83" s="138">
        <v>32</v>
      </c>
      <c r="E83" s="140">
        <v>3.91</v>
      </c>
    </row>
    <row r="84" spans="1:5" ht="15" customHeight="1" x14ac:dyDescent="0.25">
      <c r="A84" s="23">
        <v>78</v>
      </c>
      <c r="B84" s="545" t="s">
        <v>43</v>
      </c>
      <c r="C84" s="554" t="s">
        <v>47</v>
      </c>
      <c r="D84" s="547">
        <v>11</v>
      </c>
      <c r="E84" s="140">
        <v>3.91</v>
      </c>
    </row>
    <row r="85" spans="1:5" ht="15" customHeight="1" x14ac:dyDescent="0.25">
      <c r="A85" s="23">
        <v>79</v>
      </c>
      <c r="B85" s="128" t="s">
        <v>2</v>
      </c>
      <c r="C85" s="129" t="s">
        <v>13</v>
      </c>
      <c r="D85" s="138">
        <v>11</v>
      </c>
      <c r="E85" s="140">
        <v>3.91</v>
      </c>
    </row>
    <row r="86" spans="1:5" ht="15" customHeight="1" thickBot="1" x14ac:dyDescent="0.3">
      <c r="A86" s="24">
        <v>80</v>
      </c>
      <c r="B86" s="545" t="s">
        <v>26</v>
      </c>
      <c r="C86" s="546" t="s">
        <v>99</v>
      </c>
      <c r="D86" s="547">
        <v>17</v>
      </c>
      <c r="E86" s="548">
        <v>3.88</v>
      </c>
    </row>
    <row r="87" spans="1:5" ht="15" customHeight="1" x14ac:dyDescent="0.25">
      <c r="A87" s="22">
        <v>81</v>
      </c>
      <c r="B87" s="538" t="s">
        <v>26</v>
      </c>
      <c r="C87" s="159" t="s">
        <v>28</v>
      </c>
      <c r="D87" s="133">
        <v>8</v>
      </c>
      <c r="E87" s="549">
        <v>3.88</v>
      </c>
    </row>
    <row r="88" spans="1:5" ht="15" customHeight="1" x14ac:dyDescent="0.25">
      <c r="A88" s="23">
        <v>82</v>
      </c>
      <c r="B88" s="128" t="s">
        <v>55</v>
      </c>
      <c r="C88" s="137" t="s">
        <v>62</v>
      </c>
      <c r="D88" s="138">
        <v>13</v>
      </c>
      <c r="E88" s="140">
        <v>3.85</v>
      </c>
    </row>
    <row r="89" spans="1:5" ht="15" customHeight="1" x14ac:dyDescent="0.25">
      <c r="A89" s="23">
        <v>83</v>
      </c>
      <c r="B89" s="128" t="s">
        <v>2</v>
      </c>
      <c r="C89" s="129" t="s">
        <v>14</v>
      </c>
      <c r="D89" s="138">
        <v>6</v>
      </c>
      <c r="E89" s="140">
        <v>3.83</v>
      </c>
    </row>
    <row r="90" spans="1:5" ht="15" customHeight="1" x14ac:dyDescent="0.25">
      <c r="A90" s="23">
        <v>84</v>
      </c>
      <c r="B90" s="552" t="s">
        <v>2</v>
      </c>
      <c r="C90" s="150" t="s">
        <v>155</v>
      </c>
      <c r="D90" s="138">
        <v>21</v>
      </c>
      <c r="E90" s="140">
        <v>3.81</v>
      </c>
    </row>
    <row r="91" spans="1:5" ht="15" customHeight="1" x14ac:dyDescent="0.25">
      <c r="A91" s="23">
        <v>85</v>
      </c>
      <c r="B91" s="537" t="s">
        <v>26</v>
      </c>
      <c r="C91" s="129" t="s">
        <v>95</v>
      </c>
      <c r="D91" s="138">
        <v>15</v>
      </c>
      <c r="E91" s="140">
        <v>3.8</v>
      </c>
    </row>
    <row r="92" spans="1:5" ht="15" customHeight="1" x14ac:dyDescent="0.25">
      <c r="A92" s="23">
        <v>86</v>
      </c>
      <c r="B92" s="537" t="s">
        <v>55</v>
      </c>
      <c r="C92" s="137" t="s">
        <v>75</v>
      </c>
      <c r="D92" s="138">
        <v>5</v>
      </c>
      <c r="E92" s="140">
        <v>3.8</v>
      </c>
    </row>
    <row r="93" spans="1:5" ht="15" customHeight="1" x14ac:dyDescent="0.25">
      <c r="A93" s="23">
        <v>87</v>
      </c>
      <c r="B93" s="128" t="s">
        <v>2</v>
      </c>
      <c r="C93" s="129" t="s">
        <v>151</v>
      </c>
      <c r="D93" s="138">
        <v>33</v>
      </c>
      <c r="E93" s="140">
        <v>3.73</v>
      </c>
    </row>
    <row r="94" spans="1:5" ht="15" customHeight="1" x14ac:dyDescent="0.25">
      <c r="A94" s="23">
        <v>88</v>
      </c>
      <c r="B94" s="537" t="s">
        <v>26</v>
      </c>
      <c r="C94" s="129" t="s">
        <v>31</v>
      </c>
      <c r="D94" s="138">
        <v>7</v>
      </c>
      <c r="E94" s="140">
        <v>3.71</v>
      </c>
    </row>
    <row r="95" spans="1:5" ht="15" customHeight="1" x14ac:dyDescent="0.25">
      <c r="A95" s="23">
        <v>89</v>
      </c>
      <c r="B95" s="537" t="s">
        <v>0</v>
      </c>
      <c r="C95" s="125" t="s">
        <v>70</v>
      </c>
      <c r="D95" s="138">
        <v>7</v>
      </c>
      <c r="E95" s="140">
        <v>3.71</v>
      </c>
    </row>
    <row r="96" spans="1:5" ht="15" customHeight="1" thickBot="1" x14ac:dyDescent="0.3">
      <c r="A96" s="25">
        <v>90</v>
      </c>
      <c r="B96" s="153" t="s">
        <v>2</v>
      </c>
      <c r="C96" s="160" t="s">
        <v>10</v>
      </c>
      <c r="D96" s="163">
        <v>11</v>
      </c>
      <c r="E96" s="165">
        <v>3.64</v>
      </c>
    </row>
    <row r="97" spans="1:6" ht="15" customHeight="1" x14ac:dyDescent="0.25">
      <c r="A97" s="26">
        <v>91</v>
      </c>
      <c r="B97" s="539" t="s">
        <v>34</v>
      </c>
      <c r="C97" s="186" t="s">
        <v>33</v>
      </c>
      <c r="D97" s="166">
        <v>8</v>
      </c>
      <c r="E97" s="177">
        <v>3.63</v>
      </c>
    </row>
    <row r="98" spans="1:6" ht="15" customHeight="1" x14ac:dyDescent="0.25">
      <c r="A98" s="23">
        <v>92</v>
      </c>
      <c r="B98" s="128" t="s">
        <v>2</v>
      </c>
      <c r="C98" s="129" t="s">
        <v>5</v>
      </c>
      <c r="D98" s="138">
        <v>8</v>
      </c>
      <c r="E98" s="140">
        <v>3.63</v>
      </c>
    </row>
    <row r="99" spans="1:6" ht="15" customHeight="1" x14ac:dyDescent="0.25">
      <c r="A99" s="23">
        <v>93</v>
      </c>
      <c r="B99" s="128" t="s">
        <v>0</v>
      </c>
      <c r="C99" s="125" t="s">
        <v>71</v>
      </c>
      <c r="D99" s="138">
        <v>5</v>
      </c>
      <c r="E99" s="140">
        <v>3.6</v>
      </c>
    </row>
    <row r="100" spans="1:6" ht="15" customHeight="1" x14ac:dyDescent="0.25">
      <c r="A100" s="23">
        <v>94</v>
      </c>
      <c r="B100" s="537" t="s">
        <v>43</v>
      </c>
      <c r="C100" s="137" t="s">
        <v>42</v>
      </c>
      <c r="D100" s="138">
        <v>7</v>
      </c>
      <c r="E100" s="140">
        <v>3.57</v>
      </c>
    </row>
    <row r="101" spans="1:6" ht="15" customHeight="1" x14ac:dyDescent="0.25">
      <c r="A101" s="23">
        <v>95</v>
      </c>
      <c r="B101" s="128" t="s">
        <v>34</v>
      </c>
      <c r="C101" s="150" t="s">
        <v>90</v>
      </c>
      <c r="D101" s="138">
        <v>14</v>
      </c>
      <c r="E101" s="174">
        <v>3.5</v>
      </c>
    </row>
    <row r="102" spans="1:6" ht="15" customHeight="1" x14ac:dyDescent="0.25">
      <c r="A102" s="23">
        <v>96</v>
      </c>
      <c r="B102" s="128" t="s">
        <v>2</v>
      </c>
      <c r="C102" s="129" t="s">
        <v>8</v>
      </c>
      <c r="D102" s="138">
        <v>12</v>
      </c>
      <c r="E102" s="140">
        <v>3.5</v>
      </c>
    </row>
    <row r="103" spans="1:6" ht="15" customHeight="1" x14ac:dyDescent="0.25">
      <c r="A103" s="23">
        <v>97</v>
      </c>
      <c r="B103" s="128" t="s">
        <v>55</v>
      </c>
      <c r="C103" s="150" t="s">
        <v>58</v>
      </c>
      <c r="D103" s="138">
        <v>4</v>
      </c>
      <c r="E103" s="140">
        <v>3.5</v>
      </c>
    </row>
    <row r="104" spans="1:6" ht="15" customHeight="1" x14ac:dyDescent="0.25">
      <c r="A104" s="23">
        <v>98</v>
      </c>
      <c r="B104" s="128" t="s">
        <v>2</v>
      </c>
      <c r="C104" s="129" t="s">
        <v>11</v>
      </c>
      <c r="D104" s="138">
        <v>4</v>
      </c>
      <c r="E104" s="140">
        <v>3.5</v>
      </c>
    </row>
    <row r="105" spans="1:6" ht="15" customHeight="1" x14ac:dyDescent="0.25">
      <c r="A105" s="23">
        <v>99</v>
      </c>
      <c r="B105" s="146" t="s">
        <v>34</v>
      </c>
      <c r="C105" s="147" t="s">
        <v>37</v>
      </c>
      <c r="D105" s="166">
        <v>2</v>
      </c>
      <c r="E105" s="174">
        <v>3.5</v>
      </c>
    </row>
    <row r="106" spans="1:6" ht="15" customHeight="1" thickBot="1" x14ac:dyDescent="0.3">
      <c r="A106" s="25">
        <v>100</v>
      </c>
      <c r="B106" s="153" t="s">
        <v>43</v>
      </c>
      <c r="C106" s="154" t="s">
        <v>49</v>
      </c>
      <c r="D106" s="163">
        <v>17</v>
      </c>
      <c r="E106" s="165">
        <v>3.47</v>
      </c>
    </row>
    <row r="107" spans="1:6" ht="15" customHeight="1" x14ac:dyDescent="0.25">
      <c r="A107" s="26">
        <v>101</v>
      </c>
      <c r="B107" s="146" t="s">
        <v>2</v>
      </c>
      <c r="C107" s="186" t="s">
        <v>72</v>
      </c>
      <c r="D107" s="166">
        <v>5</v>
      </c>
      <c r="E107" s="135">
        <v>3.4</v>
      </c>
    </row>
    <row r="108" spans="1:6" ht="15" customHeight="1" x14ac:dyDescent="0.25">
      <c r="A108" s="23">
        <v>102</v>
      </c>
      <c r="B108" s="128" t="s">
        <v>43</v>
      </c>
      <c r="C108" s="137" t="s">
        <v>46</v>
      </c>
      <c r="D108" s="138">
        <v>10</v>
      </c>
      <c r="E108" s="167">
        <v>3.3</v>
      </c>
    </row>
    <row r="109" spans="1:6" ht="15" customHeight="1" x14ac:dyDescent="0.25">
      <c r="A109" s="23">
        <v>103</v>
      </c>
      <c r="B109" s="128" t="s">
        <v>43</v>
      </c>
      <c r="C109" s="137" t="s">
        <v>50</v>
      </c>
      <c r="D109" s="138">
        <v>4</v>
      </c>
      <c r="E109" s="140">
        <v>3.25</v>
      </c>
    </row>
    <row r="110" spans="1:6" ht="15" customHeight="1" x14ac:dyDescent="0.25">
      <c r="A110" s="23">
        <v>104</v>
      </c>
      <c r="B110" s="128" t="s">
        <v>43</v>
      </c>
      <c r="C110" s="137" t="s">
        <v>77</v>
      </c>
      <c r="D110" s="138">
        <v>4</v>
      </c>
      <c r="E110" s="140">
        <v>3.25</v>
      </c>
    </row>
    <row r="111" spans="1:6" ht="15" customHeight="1" x14ac:dyDescent="0.25">
      <c r="A111" s="23">
        <v>105</v>
      </c>
      <c r="B111" s="128" t="s">
        <v>26</v>
      </c>
      <c r="C111" s="129" t="s">
        <v>25</v>
      </c>
      <c r="D111" s="138">
        <v>4</v>
      </c>
      <c r="E111" s="140">
        <v>3</v>
      </c>
    </row>
    <row r="112" spans="1:6" ht="15" customHeight="1" x14ac:dyDescent="0.25">
      <c r="A112" s="23">
        <v>106</v>
      </c>
      <c r="B112" s="128" t="s">
        <v>43</v>
      </c>
      <c r="C112" s="137" t="s">
        <v>52</v>
      </c>
      <c r="D112" s="138">
        <v>1</v>
      </c>
      <c r="E112" s="140">
        <v>3</v>
      </c>
      <c r="F112" s="4"/>
    </row>
    <row r="113" spans="1:6" ht="15" customHeight="1" x14ac:dyDescent="0.25">
      <c r="A113" s="540">
        <v>107</v>
      </c>
      <c r="B113" s="542" t="s">
        <v>43</v>
      </c>
      <c r="C113" s="541" t="s">
        <v>78</v>
      </c>
      <c r="D113" s="528">
        <v>1</v>
      </c>
      <c r="E113" s="140">
        <v>3</v>
      </c>
      <c r="F113" s="4"/>
    </row>
    <row r="114" spans="1:6" ht="15" customHeight="1" x14ac:dyDescent="0.25">
      <c r="A114" s="23">
        <v>108</v>
      </c>
      <c r="B114" s="128" t="s">
        <v>34</v>
      </c>
      <c r="C114" s="125" t="s">
        <v>92</v>
      </c>
      <c r="D114" s="138">
        <v>1</v>
      </c>
      <c r="E114" s="174">
        <v>3</v>
      </c>
      <c r="F114" s="4"/>
    </row>
    <row r="115" spans="1:6" ht="15" customHeight="1" thickBot="1" x14ac:dyDescent="0.3">
      <c r="A115" s="25">
        <v>109</v>
      </c>
      <c r="B115" s="153" t="s">
        <v>26</v>
      </c>
      <c r="C115" s="160" t="s">
        <v>109</v>
      </c>
      <c r="D115" s="163">
        <v>1</v>
      </c>
      <c r="E115" s="165">
        <v>3</v>
      </c>
      <c r="F115" s="4"/>
    </row>
    <row r="116" spans="1:6" ht="15" customHeight="1" x14ac:dyDescent="0.25">
      <c r="A116" s="50"/>
      <c r="B116" s="18"/>
      <c r="C116" s="10"/>
      <c r="D116" s="188" t="s">
        <v>104</v>
      </c>
      <c r="E116" s="100">
        <f>AVERAGE(E7:E115)</f>
        <v>4.0649541284403687</v>
      </c>
    </row>
    <row r="117" spans="1:6" ht="15" customHeight="1" x14ac:dyDescent="0.25">
      <c r="A117" s="50"/>
      <c r="B117" s="18"/>
      <c r="C117" s="10"/>
      <c r="D117" s="94" t="s">
        <v>113</v>
      </c>
      <c r="E117" s="535">
        <v>4.0999999999999996</v>
      </c>
    </row>
    <row r="118" spans="1:6" ht="15" customHeight="1" x14ac:dyDescent="0.25">
      <c r="A118" s="50"/>
      <c r="B118" s="18"/>
      <c r="C118" s="18"/>
      <c r="D118" s="19"/>
      <c r="E118" s="19"/>
    </row>
    <row r="119" spans="1:6" ht="15" customHeight="1" x14ac:dyDescent="0.25">
      <c r="A119" s="11"/>
      <c r="B119" s="18"/>
      <c r="C119" s="18"/>
      <c r="D119" s="19"/>
      <c r="E119" s="19"/>
    </row>
    <row r="120" spans="1:6" ht="15" customHeight="1" x14ac:dyDescent="0.25">
      <c r="A120" s="18"/>
      <c r="B120" s="18"/>
      <c r="C120" s="18"/>
      <c r="D120" s="19"/>
      <c r="E120" s="19"/>
    </row>
    <row r="121" spans="1:6" ht="15" customHeight="1" x14ac:dyDescent="0.25">
      <c r="A121" s="18"/>
      <c r="B121" s="18"/>
      <c r="C121" s="18"/>
      <c r="D121" s="19"/>
      <c r="E121" s="19"/>
    </row>
  </sheetData>
  <sortState ref="A67:F80">
    <sortCondition ref="F66"/>
  </sortState>
  <mergeCells count="6">
    <mergeCell ref="E4:E5"/>
    <mergeCell ref="C2:D2"/>
    <mergeCell ref="A4:A5"/>
    <mergeCell ref="B4:B5"/>
    <mergeCell ref="C4:C5"/>
    <mergeCell ref="D4:D5"/>
  </mergeCells>
  <conditionalFormatting sqref="E6:E117">
    <cfRule type="cellIs" dxfId="1924" priority="359" stopIfTrue="1" operator="equal">
      <formula>4.5</formula>
    </cfRule>
    <cfRule type="cellIs" dxfId="1923" priority="360" stopIfTrue="1" operator="equal">
      <formula>$E$116</formula>
    </cfRule>
    <cfRule type="cellIs" dxfId="1922" priority="361" stopIfTrue="1" operator="lessThan">
      <formula>3.5</formula>
    </cfRule>
    <cfRule type="cellIs" dxfId="1921" priority="362" stopIfTrue="1" operator="between">
      <formula>$E$116</formula>
      <formula>3.5</formula>
    </cfRule>
    <cfRule type="cellIs" dxfId="1920" priority="363" stopIfTrue="1" operator="between">
      <formula>4.5</formula>
      <formula>$E$116</formula>
    </cfRule>
    <cfRule type="cellIs" dxfId="1919" priority="364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7" customWidth="1"/>
    <col min="2" max="2" width="10.7109375" style="7" customWidth="1"/>
    <col min="3" max="3" width="31.7109375" style="7" customWidth="1"/>
    <col min="4" max="8" width="7.7109375" style="8" customWidth="1"/>
    <col min="9" max="9" width="8.7109375" style="8" customWidth="1"/>
    <col min="10" max="10" width="7.85546875" style="7" customWidth="1"/>
    <col min="11" max="11" width="9.7109375" style="7" customWidth="1"/>
    <col min="12" max="16384" width="8.85546875" style="7"/>
  </cols>
  <sheetData>
    <row r="1" spans="1:12" s="4" customFormat="1" ht="15" customHeight="1" x14ac:dyDescent="0.25">
      <c r="A1" s="11"/>
      <c r="B1" s="11"/>
      <c r="C1" s="11"/>
      <c r="D1" s="588"/>
      <c r="E1" s="588"/>
      <c r="F1" s="12"/>
      <c r="G1" s="12"/>
      <c r="H1" s="12"/>
      <c r="I1" s="12"/>
      <c r="K1" s="97"/>
      <c r="L1" s="51" t="s">
        <v>123</v>
      </c>
    </row>
    <row r="2" spans="1:12" s="4" customFormat="1" ht="15" customHeight="1" x14ac:dyDescent="0.25">
      <c r="A2" s="11"/>
      <c r="B2" s="11"/>
      <c r="C2" s="575" t="s">
        <v>122</v>
      </c>
      <c r="D2" s="575"/>
      <c r="E2" s="13"/>
      <c r="F2" s="12"/>
      <c r="G2" s="12"/>
      <c r="H2" s="12"/>
      <c r="I2" s="49">
        <v>2019</v>
      </c>
      <c r="K2" s="98"/>
      <c r="L2" s="51" t="s">
        <v>124</v>
      </c>
    </row>
    <row r="3" spans="1:12" s="4" customFormat="1" ht="15" customHeight="1" thickBot="1" x14ac:dyDescent="0.3">
      <c r="A3" s="11"/>
      <c r="B3" s="11"/>
      <c r="C3" s="14"/>
      <c r="D3" s="589"/>
      <c r="E3" s="589"/>
      <c r="F3" s="12"/>
      <c r="G3" s="12"/>
      <c r="H3" s="12"/>
      <c r="I3" s="12"/>
      <c r="K3" s="99"/>
      <c r="L3" s="51" t="s">
        <v>125</v>
      </c>
    </row>
    <row r="4" spans="1:12" s="4" customFormat="1" ht="15" customHeight="1" x14ac:dyDescent="0.25">
      <c r="A4" s="570" t="s">
        <v>69</v>
      </c>
      <c r="B4" s="578" t="s">
        <v>115</v>
      </c>
      <c r="C4" s="578" t="s">
        <v>110</v>
      </c>
      <c r="D4" s="580" t="s">
        <v>114</v>
      </c>
      <c r="E4" s="584" t="s">
        <v>116</v>
      </c>
      <c r="F4" s="585"/>
      <c r="G4" s="585"/>
      <c r="H4" s="586"/>
      <c r="I4" s="582" t="s">
        <v>134</v>
      </c>
      <c r="K4" s="52"/>
      <c r="L4" s="51" t="s">
        <v>126</v>
      </c>
    </row>
    <row r="5" spans="1:12" s="5" customFormat="1" ht="25.5" customHeight="1" thickBot="1" x14ac:dyDescent="0.25">
      <c r="A5" s="571"/>
      <c r="B5" s="579"/>
      <c r="C5" s="579"/>
      <c r="D5" s="581"/>
      <c r="E5" s="46">
        <v>5</v>
      </c>
      <c r="F5" s="46">
        <v>4</v>
      </c>
      <c r="G5" s="46">
        <v>3</v>
      </c>
      <c r="H5" s="46">
        <v>2</v>
      </c>
      <c r="I5" s="583"/>
    </row>
    <row r="6" spans="1:12" s="5" customFormat="1" ht="15" customHeight="1" thickBot="1" x14ac:dyDescent="0.25">
      <c r="A6" s="77"/>
      <c r="B6" s="101"/>
      <c r="C6" s="102" t="s">
        <v>135</v>
      </c>
      <c r="D6" s="103">
        <f>D7+D8+D17+D30+D49+D68+D84+D114</f>
        <v>1206</v>
      </c>
      <c r="E6" s="104">
        <f>E7+E8+E17+E30+E49+E68+E84+E114</f>
        <v>423</v>
      </c>
      <c r="F6" s="104">
        <f>F7+F8+F17+F30+F49+F68+F84+F114</f>
        <v>486</v>
      </c>
      <c r="G6" s="104">
        <f>G7+G8+G17+G30+G49+G68+G84+G114</f>
        <v>292</v>
      </c>
      <c r="H6" s="104">
        <f>H7+H8+H17+H30+H49+H68+H84+H114</f>
        <v>5</v>
      </c>
      <c r="I6" s="191">
        <v>4.0999999999999996</v>
      </c>
    </row>
    <row r="7" spans="1:12" s="5" customFormat="1" ht="15" customHeight="1" thickBot="1" x14ac:dyDescent="0.3">
      <c r="A7" s="121">
        <v>1</v>
      </c>
      <c r="B7" s="127">
        <v>50050</v>
      </c>
      <c r="C7" s="129" t="s">
        <v>27</v>
      </c>
      <c r="D7" s="138">
        <v>32</v>
      </c>
      <c r="E7" s="139">
        <v>6</v>
      </c>
      <c r="F7" s="139">
        <v>17</v>
      </c>
      <c r="G7" s="139">
        <v>9</v>
      </c>
      <c r="H7" s="130"/>
      <c r="I7" s="140">
        <v>3.91</v>
      </c>
    </row>
    <row r="8" spans="1:12" s="5" customFormat="1" ht="15" customHeight="1" thickBot="1" x14ac:dyDescent="0.25">
      <c r="A8" s="106"/>
      <c r="B8" s="107"/>
      <c r="C8" s="107" t="s">
        <v>136</v>
      </c>
      <c r="D8" s="108">
        <f>SUM(D9:D16)</f>
        <v>82</v>
      </c>
      <c r="E8" s="109">
        <f>SUM(E9:E16)</f>
        <v>43</v>
      </c>
      <c r="F8" s="109">
        <f>SUM(F9:F16)</f>
        <v>30</v>
      </c>
      <c r="G8" s="109">
        <f>SUM(G9:G16)</f>
        <v>9</v>
      </c>
      <c r="H8" s="109">
        <f>SUM(H9:H16)</f>
        <v>0</v>
      </c>
      <c r="I8" s="169">
        <f>AVERAGE(I9:I16)</f>
        <v>4.3724999999999996</v>
      </c>
    </row>
    <row r="9" spans="1:12" s="6" customFormat="1" ht="15" customHeight="1" x14ac:dyDescent="0.25">
      <c r="A9" s="26">
        <v>1</v>
      </c>
      <c r="B9" s="127">
        <v>10002</v>
      </c>
      <c r="C9" s="137" t="s">
        <v>84</v>
      </c>
      <c r="D9" s="138">
        <v>7</v>
      </c>
      <c r="E9" s="139">
        <v>3</v>
      </c>
      <c r="F9" s="139">
        <v>3</v>
      </c>
      <c r="G9" s="139">
        <v>1</v>
      </c>
      <c r="H9" s="139"/>
      <c r="I9" s="140">
        <v>4.29</v>
      </c>
    </row>
    <row r="10" spans="1:12" s="6" customFormat="1" ht="15" customHeight="1" x14ac:dyDescent="0.25">
      <c r="A10" s="26">
        <v>2</v>
      </c>
      <c r="B10" s="127">
        <v>10086</v>
      </c>
      <c r="C10" s="137" t="s">
        <v>86</v>
      </c>
      <c r="D10" s="138">
        <v>18</v>
      </c>
      <c r="E10" s="139">
        <v>11</v>
      </c>
      <c r="F10" s="139">
        <v>6</v>
      </c>
      <c r="G10" s="139">
        <v>1</v>
      </c>
      <c r="H10" s="130"/>
      <c r="I10" s="140">
        <v>4.5599999999999996</v>
      </c>
    </row>
    <row r="11" spans="1:12" s="6" customFormat="1" ht="15" customHeight="1" x14ac:dyDescent="0.25">
      <c r="A11" s="26">
        <v>3</v>
      </c>
      <c r="B11" s="141">
        <v>10004</v>
      </c>
      <c r="C11" s="123" t="s">
        <v>82</v>
      </c>
      <c r="D11" s="142">
        <v>28</v>
      </c>
      <c r="E11" s="143">
        <v>14</v>
      </c>
      <c r="F11" s="143">
        <v>14</v>
      </c>
      <c r="G11" s="143"/>
      <c r="H11" s="143"/>
      <c r="I11" s="168">
        <v>4.5</v>
      </c>
    </row>
    <row r="12" spans="1:12" s="6" customFormat="1" ht="15" customHeight="1" x14ac:dyDescent="0.25">
      <c r="A12" s="26">
        <v>4</v>
      </c>
      <c r="B12" s="127">
        <v>10001</v>
      </c>
      <c r="C12" s="137" t="s">
        <v>83</v>
      </c>
      <c r="D12" s="138">
        <v>6</v>
      </c>
      <c r="E12" s="139">
        <v>3</v>
      </c>
      <c r="F12" s="139">
        <v>2</v>
      </c>
      <c r="G12" s="139">
        <v>1</v>
      </c>
      <c r="H12" s="139"/>
      <c r="I12" s="140">
        <v>4.33</v>
      </c>
    </row>
    <row r="13" spans="1:12" s="6" customFormat="1" ht="15" customHeight="1" x14ac:dyDescent="0.25">
      <c r="A13" s="26">
        <v>5</v>
      </c>
      <c r="B13" s="127">
        <v>10090</v>
      </c>
      <c r="C13" s="137" t="s">
        <v>88</v>
      </c>
      <c r="D13" s="138">
        <v>7</v>
      </c>
      <c r="E13" s="139">
        <v>3</v>
      </c>
      <c r="F13" s="139">
        <v>4</v>
      </c>
      <c r="G13" s="139"/>
      <c r="H13" s="130"/>
      <c r="I13" s="140">
        <v>4.43</v>
      </c>
    </row>
    <row r="14" spans="1:12" s="6" customFormat="1" ht="15" customHeight="1" x14ac:dyDescent="0.25">
      <c r="A14" s="26">
        <v>6</v>
      </c>
      <c r="B14" s="127">
        <v>10120</v>
      </c>
      <c r="C14" s="137" t="s">
        <v>85</v>
      </c>
      <c r="D14" s="138">
        <v>5</v>
      </c>
      <c r="E14" s="139">
        <v>3</v>
      </c>
      <c r="F14" s="139"/>
      <c r="G14" s="139">
        <v>2</v>
      </c>
      <c r="H14" s="130"/>
      <c r="I14" s="140">
        <v>4.2</v>
      </c>
    </row>
    <row r="15" spans="1:12" s="6" customFormat="1" ht="15" customHeight="1" x14ac:dyDescent="0.25">
      <c r="A15" s="26">
        <v>7</v>
      </c>
      <c r="B15" s="127">
        <v>10190</v>
      </c>
      <c r="C15" s="137" t="s">
        <v>87</v>
      </c>
      <c r="D15" s="138">
        <v>8</v>
      </c>
      <c r="E15" s="124">
        <v>4</v>
      </c>
      <c r="F15" s="124"/>
      <c r="G15" s="124">
        <v>4</v>
      </c>
      <c r="H15" s="21"/>
      <c r="I15" s="140">
        <v>4</v>
      </c>
    </row>
    <row r="16" spans="1:12" s="6" customFormat="1" ht="15" customHeight="1" thickBot="1" x14ac:dyDescent="0.3">
      <c r="A16" s="27">
        <v>8</v>
      </c>
      <c r="B16" s="141">
        <v>10320</v>
      </c>
      <c r="C16" s="123" t="s">
        <v>142</v>
      </c>
      <c r="D16" s="142">
        <v>3</v>
      </c>
      <c r="E16" s="143">
        <v>2</v>
      </c>
      <c r="F16" s="143">
        <v>1</v>
      </c>
      <c r="G16" s="143"/>
      <c r="H16" s="144"/>
      <c r="I16" s="168">
        <v>4.67</v>
      </c>
    </row>
    <row r="17" spans="1:12" s="6" customFormat="1" ht="15" customHeight="1" thickBot="1" x14ac:dyDescent="0.25">
      <c r="A17" s="106"/>
      <c r="B17" s="110"/>
      <c r="C17" s="110" t="s">
        <v>137</v>
      </c>
      <c r="D17" s="110">
        <f>SUM(D18:D29)</f>
        <v>90</v>
      </c>
      <c r="E17" s="110">
        <f t="shared" ref="E17:H17" si="0">SUM(E18:E29)</f>
        <v>34</v>
      </c>
      <c r="F17" s="110">
        <f t="shared" si="0"/>
        <v>38</v>
      </c>
      <c r="G17" s="110">
        <f t="shared" si="0"/>
        <v>18</v>
      </c>
      <c r="H17" s="110">
        <f t="shared" si="0"/>
        <v>0</v>
      </c>
      <c r="I17" s="171">
        <f>AVERAGE(I18:I29)</f>
        <v>4.1116666666666664</v>
      </c>
    </row>
    <row r="18" spans="1:12" s="6" customFormat="1" ht="15" customHeight="1" x14ac:dyDescent="0.25">
      <c r="A18" s="26">
        <v>1</v>
      </c>
      <c r="B18" s="145">
        <v>20040</v>
      </c>
      <c r="C18" s="147" t="s">
        <v>62</v>
      </c>
      <c r="D18" s="166">
        <v>13</v>
      </c>
      <c r="E18" s="170">
        <v>2</v>
      </c>
      <c r="F18" s="170">
        <v>7</v>
      </c>
      <c r="G18" s="170">
        <v>4</v>
      </c>
      <c r="H18" s="148"/>
      <c r="I18" s="167">
        <v>3.85</v>
      </c>
      <c r="K18" s="9"/>
      <c r="L18" s="9"/>
    </row>
    <row r="19" spans="1:12" s="6" customFormat="1" ht="15" customHeight="1" x14ac:dyDescent="0.25">
      <c r="A19" s="26">
        <v>2</v>
      </c>
      <c r="B19" s="127">
        <v>20061</v>
      </c>
      <c r="C19" s="137" t="s">
        <v>60</v>
      </c>
      <c r="D19" s="138">
        <v>7</v>
      </c>
      <c r="E19" s="139">
        <v>5</v>
      </c>
      <c r="F19" s="139"/>
      <c r="G19" s="139">
        <v>2</v>
      </c>
      <c r="H19" s="130"/>
      <c r="I19" s="140">
        <v>4.43</v>
      </c>
    </row>
    <row r="20" spans="1:12" s="6" customFormat="1" ht="15" customHeight="1" x14ac:dyDescent="0.25">
      <c r="A20" s="26">
        <v>3</v>
      </c>
      <c r="B20" s="127">
        <v>21020</v>
      </c>
      <c r="C20" s="137" t="s">
        <v>63</v>
      </c>
      <c r="D20" s="138">
        <v>7</v>
      </c>
      <c r="E20" s="139">
        <v>3</v>
      </c>
      <c r="F20" s="139">
        <v>1</v>
      </c>
      <c r="G20" s="139">
        <v>3</v>
      </c>
      <c r="H20" s="130"/>
      <c r="I20" s="140">
        <v>4</v>
      </c>
    </row>
    <row r="21" spans="1:12" s="6" customFormat="1" ht="15" customHeight="1" x14ac:dyDescent="0.25">
      <c r="A21" s="26">
        <v>4</v>
      </c>
      <c r="B21" s="127">
        <v>20060</v>
      </c>
      <c r="C21" s="149" t="s">
        <v>64</v>
      </c>
      <c r="D21" s="138">
        <v>12</v>
      </c>
      <c r="E21" s="139">
        <v>5</v>
      </c>
      <c r="F21" s="139">
        <v>7</v>
      </c>
      <c r="G21" s="139"/>
      <c r="H21" s="130"/>
      <c r="I21" s="140">
        <v>4.42</v>
      </c>
    </row>
    <row r="22" spans="1:12" s="6" customFormat="1" ht="15" customHeight="1" x14ac:dyDescent="0.25">
      <c r="A22" s="26">
        <v>5</v>
      </c>
      <c r="B22" s="127">
        <v>20400</v>
      </c>
      <c r="C22" s="150" t="s">
        <v>65</v>
      </c>
      <c r="D22" s="138">
        <v>18</v>
      </c>
      <c r="E22" s="139">
        <v>7</v>
      </c>
      <c r="F22" s="139">
        <v>11</v>
      </c>
      <c r="G22" s="139"/>
      <c r="H22" s="130"/>
      <c r="I22" s="140">
        <v>4.3899999999999997</v>
      </c>
    </row>
    <row r="23" spans="1:12" s="6" customFormat="1" ht="15" customHeight="1" x14ac:dyDescent="0.25">
      <c r="A23" s="26">
        <v>6</v>
      </c>
      <c r="B23" s="127">
        <v>20080</v>
      </c>
      <c r="C23" s="526" t="s">
        <v>106</v>
      </c>
      <c r="D23" s="138">
        <v>2</v>
      </c>
      <c r="E23" s="139"/>
      <c r="F23" s="139">
        <v>2</v>
      </c>
      <c r="G23" s="139"/>
      <c r="H23" s="130"/>
      <c r="I23" s="140">
        <v>4</v>
      </c>
    </row>
    <row r="24" spans="1:12" s="6" customFormat="1" ht="15" customHeight="1" x14ac:dyDescent="0.25">
      <c r="A24" s="26">
        <v>7</v>
      </c>
      <c r="B24" s="127">
        <v>20460</v>
      </c>
      <c r="C24" s="150" t="s">
        <v>67</v>
      </c>
      <c r="D24" s="138">
        <v>11</v>
      </c>
      <c r="E24" s="139">
        <v>7</v>
      </c>
      <c r="F24" s="139">
        <v>2</v>
      </c>
      <c r="G24" s="139">
        <v>2</v>
      </c>
      <c r="H24" s="130"/>
      <c r="I24" s="140">
        <v>4.45</v>
      </c>
    </row>
    <row r="25" spans="1:12" s="6" customFormat="1" ht="15" customHeight="1" x14ac:dyDescent="0.25">
      <c r="A25" s="26">
        <v>8</v>
      </c>
      <c r="B25" s="127">
        <v>20490</v>
      </c>
      <c r="C25" s="150" t="s">
        <v>61</v>
      </c>
      <c r="D25" s="138">
        <v>4</v>
      </c>
      <c r="E25" s="139"/>
      <c r="F25" s="139">
        <v>4</v>
      </c>
      <c r="G25" s="139"/>
      <c r="H25" s="130"/>
      <c r="I25" s="140">
        <v>4</v>
      </c>
    </row>
    <row r="26" spans="1:12" s="6" customFormat="1" ht="15" customHeight="1" x14ac:dyDescent="0.25">
      <c r="A26" s="26">
        <v>9</v>
      </c>
      <c r="B26" s="527">
        <v>20550</v>
      </c>
      <c r="C26" s="526" t="s">
        <v>58</v>
      </c>
      <c r="D26" s="138">
        <v>4</v>
      </c>
      <c r="E26" s="139">
        <v>1</v>
      </c>
      <c r="F26" s="139"/>
      <c r="G26" s="139">
        <v>3</v>
      </c>
      <c r="H26" s="130"/>
      <c r="I26" s="140">
        <v>3.5</v>
      </c>
    </row>
    <row r="27" spans="1:12" s="6" customFormat="1" ht="15" customHeight="1" x14ac:dyDescent="0.25">
      <c r="A27" s="26">
        <v>10</v>
      </c>
      <c r="B27" s="141">
        <v>20630</v>
      </c>
      <c r="C27" s="150" t="s">
        <v>59</v>
      </c>
      <c r="D27" s="138">
        <v>2</v>
      </c>
      <c r="E27" s="139">
        <v>1</v>
      </c>
      <c r="F27" s="139">
        <v>1</v>
      </c>
      <c r="G27" s="139"/>
      <c r="H27" s="130"/>
      <c r="I27" s="140">
        <v>4.5</v>
      </c>
    </row>
    <row r="28" spans="1:12" s="6" customFormat="1" ht="15" customHeight="1" x14ac:dyDescent="0.25">
      <c r="A28" s="23">
        <v>11</v>
      </c>
      <c r="B28" s="527">
        <v>20810</v>
      </c>
      <c r="C28" s="526" t="s">
        <v>57</v>
      </c>
      <c r="D28" s="528">
        <v>5</v>
      </c>
      <c r="E28" s="529">
        <v>2</v>
      </c>
      <c r="F28" s="529">
        <v>1</v>
      </c>
      <c r="G28" s="529">
        <v>2</v>
      </c>
      <c r="H28" s="530"/>
      <c r="I28" s="531">
        <v>4</v>
      </c>
    </row>
    <row r="29" spans="1:12" s="6" customFormat="1" ht="15" customHeight="1" thickBot="1" x14ac:dyDescent="0.3">
      <c r="A29" s="27">
        <v>12</v>
      </c>
      <c r="B29" s="141">
        <v>20900</v>
      </c>
      <c r="C29" s="532" t="s">
        <v>75</v>
      </c>
      <c r="D29" s="142">
        <v>5</v>
      </c>
      <c r="E29" s="143">
        <v>1</v>
      </c>
      <c r="F29" s="143">
        <v>2</v>
      </c>
      <c r="G29" s="143">
        <v>2</v>
      </c>
      <c r="H29" s="144"/>
      <c r="I29" s="168">
        <v>3.8</v>
      </c>
    </row>
    <row r="30" spans="1:12" s="6" customFormat="1" ht="15" customHeight="1" thickBot="1" x14ac:dyDescent="0.25">
      <c r="A30" s="106"/>
      <c r="B30" s="111"/>
      <c r="C30" s="112" t="s">
        <v>138</v>
      </c>
      <c r="D30" s="113">
        <f>SUM(D31:D48)</f>
        <v>167</v>
      </c>
      <c r="E30" s="114">
        <f>SUM(E31:E48)</f>
        <v>52</v>
      </c>
      <c r="F30" s="114">
        <f>SUM(F31:F48)</f>
        <v>58</v>
      </c>
      <c r="G30" s="114">
        <f>SUM(G31:G48)</f>
        <v>56</v>
      </c>
      <c r="H30" s="114">
        <f>SUM(H31:H48)</f>
        <v>1</v>
      </c>
      <c r="I30" s="115">
        <f>AVERAGE(I31:I48)</f>
        <v>3.8699999999999992</v>
      </c>
    </row>
    <row r="31" spans="1:12" ht="15" customHeight="1" x14ac:dyDescent="0.25">
      <c r="A31" s="26">
        <v>1</v>
      </c>
      <c r="B31" s="127">
        <v>30070</v>
      </c>
      <c r="C31" s="137" t="s">
        <v>89</v>
      </c>
      <c r="D31" s="138">
        <v>18</v>
      </c>
      <c r="E31" s="139">
        <v>10</v>
      </c>
      <c r="F31" s="139">
        <v>7</v>
      </c>
      <c r="G31" s="139">
        <v>1</v>
      </c>
      <c r="H31" s="130"/>
      <c r="I31" s="140">
        <v>4.5</v>
      </c>
    </row>
    <row r="32" spans="1:12" ht="15" customHeight="1" x14ac:dyDescent="0.25">
      <c r="A32" s="26">
        <v>2</v>
      </c>
      <c r="B32" s="127">
        <v>30480</v>
      </c>
      <c r="C32" s="125" t="s">
        <v>146</v>
      </c>
      <c r="D32" s="138">
        <v>30</v>
      </c>
      <c r="E32" s="139">
        <v>10</v>
      </c>
      <c r="F32" s="139">
        <v>9</v>
      </c>
      <c r="G32" s="139">
        <v>11</v>
      </c>
      <c r="H32" s="130"/>
      <c r="I32" s="140">
        <v>3.97</v>
      </c>
    </row>
    <row r="33" spans="1:9" ht="15" customHeight="1" x14ac:dyDescent="0.25">
      <c r="A33" s="26">
        <v>3</v>
      </c>
      <c r="B33" s="141">
        <v>30460</v>
      </c>
      <c r="C33" s="123" t="s">
        <v>81</v>
      </c>
      <c r="D33" s="142">
        <v>7</v>
      </c>
      <c r="E33" s="143">
        <v>4</v>
      </c>
      <c r="F33" s="143">
        <v>1</v>
      </c>
      <c r="G33" s="143">
        <v>2</v>
      </c>
      <c r="H33" s="144"/>
      <c r="I33" s="168">
        <v>4.29</v>
      </c>
    </row>
    <row r="34" spans="1:9" ht="15" customHeight="1" x14ac:dyDescent="0.25">
      <c r="A34" s="26">
        <v>4</v>
      </c>
      <c r="B34" s="127">
        <v>30030</v>
      </c>
      <c r="C34" s="137" t="s">
        <v>80</v>
      </c>
      <c r="D34" s="138">
        <v>7</v>
      </c>
      <c r="E34" s="139">
        <v>4</v>
      </c>
      <c r="F34" s="139">
        <v>2</v>
      </c>
      <c r="G34" s="139">
        <v>1</v>
      </c>
      <c r="H34" s="130"/>
      <c r="I34" s="140">
        <v>4.43</v>
      </c>
    </row>
    <row r="35" spans="1:9" ht="15" customHeight="1" x14ac:dyDescent="0.25">
      <c r="A35" s="26">
        <v>5</v>
      </c>
      <c r="B35" s="127">
        <v>31000</v>
      </c>
      <c r="C35" s="137" t="s">
        <v>79</v>
      </c>
      <c r="D35" s="138">
        <v>22</v>
      </c>
      <c r="E35" s="139">
        <v>6</v>
      </c>
      <c r="F35" s="139">
        <v>12</v>
      </c>
      <c r="G35" s="139">
        <v>4</v>
      </c>
      <c r="H35" s="130"/>
      <c r="I35" s="140">
        <v>4.09</v>
      </c>
    </row>
    <row r="36" spans="1:9" ht="15" customHeight="1" x14ac:dyDescent="0.25">
      <c r="A36" s="26">
        <v>6</v>
      </c>
      <c r="B36" s="127">
        <v>30130</v>
      </c>
      <c r="C36" s="137" t="s">
        <v>50</v>
      </c>
      <c r="D36" s="138">
        <v>4</v>
      </c>
      <c r="E36" s="139"/>
      <c r="F36" s="139">
        <v>1</v>
      </c>
      <c r="G36" s="139">
        <v>3</v>
      </c>
      <c r="H36" s="130"/>
      <c r="I36" s="140">
        <v>3.25</v>
      </c>
    </row>
    <row r="37" spans="1:9" ht="15" customHeight="1" x14ac:dyDescent="0.25">
      <c r="A37" s="26">
        <v>7</v>
      </c>
      <c r="B37" s="127">
        <v>30160</v>
      </c>
      <c r="C37" s="137" t="s">
        <v>48</v>
      </c>
      <c r="D37" s="138">
        <v>6</v>
      </c>
      <c r="E37" s="139">
        <v>2</v>
      </c>
      <c r="F37" s="139">
        <v>2</v>
      </c>
      <c r="G37" s="139">
        <v>2</v>
      </c>
      <c r="H37" s="130"/>
      <c r="I37" s="140">
        <v>4</v>
      </c>
    </row>
    <row r="38" spans="1:9" ht="15" customHeight="1" x14ac:dyDescent="0.25">
      <c r="A38" s="26">
        <v>8</v>
      </c>
      <c r="B38" s="127">
        <v>30440</v>
      </c>
      <c r="C38" s="137" t="s">
        <v>49</v>
      </c>
      <c r="D38" s="138">
        <v>17</v>
      </c>
      <c r="E38" s="139">
        <v>3</v>
      </c>
      <c r="F38" s="139">
        <v>3</v>
      </c>
      <c r="G38" s="139">
        <v>10</v>
      </c>
      <c r="H38" s="130">
        <v>1</v>
      </c>
      <c r="I38" s="140">
        <v>3.47</v>
      </c>
    </row>
    <row r="39" spans="1:9" ht="15" customHeight="1" x14ac:dyDescent="0.25">
      <c r="A39" s="26">
        <v>9</v>
      </c>
      <c r="B39" s="127">
        <v>30470</v>
      </c>
      <c r="C39" s="137" t="s">
        <v>45</v>
      </c>
      <c r="D39" s="138">
        <v>3</v>
      </c>
      <c r="E39" s="139">
        <v>1</v>
      </c>
      <c r="F39" s="139">
        <v>2</v>
      </c>
      <c r="G39" s="139"/>
      <c r="H39" s="130"/>
      <c r="I39" s="140">
        <v>4.33</v>
      </c>
    </row>
    <row r="40" spans="1:9" ht="15" customHeight="1" x14ac:dyDescent="0.25">
      <c r="A40" s="26">
        <v>10</v>
      </c>
      <c r="B40" s="127">
        <v>30500</v>
      </c>
      <c r="C40" s="137" t="s">
        <v>47</v>
      </c>
      <c r="D40" s="138">
        <v>11</v>
      </c>
      <c r="E40" s="139">
        <v>2</v>
      </c>
      <c r="F40" s="139">
        <v>6</v>
      </c>
      <c r="G40" s="139">
        <v>3</v>
      </c>
      <c r="H40" s="130"/>
      <c r="I40" s="140">
        <v>3.91</v>
      </c>
    </row>
    <row r="41" spans="1:9" ht="15" customHeight="1" x14ac:dyDescent="0.25">
      <c r="A41" s="26">
        <v>11</v>
      </c>
      <c r="B41" s="127">
        <v>30530</v>
      </c>
      <c r="C41" s="137" t="s">
        <v>52</v>
      </c>
      <c r="D41" s="138">
        <v>1</v>
      </c>
      <c r="E41" s="139"/>
      <c r="F41" s="139"/>
      <c r="G41" s="139">
        <v>1</v>
      </c>
      <c r="H41" s="130"/>
      <c r="I41" s="140">
        <v>3</v>
      </c>
    </row>
    <row r="42" spans="1:9" ht="15" customHeight="1" x14ac:dyDescent="0.25">
      <c r="A42" s="26">
        <v>12</v>
      </c>
      <c r="B42" s="127">
        <v>30640</v>
      </c>
      <c r="C42" s="137" t="s">
        <v>53</v>
      </c>
      <c r="D42" s="138">
        <v>5</v>
      </c>
      <c r="E42" s="139">
        <v>2</v>
      </c>
      <c r="F42" s="139">
        <v>2</v>
      </c>
      <c r="G42" s="139">
        <v>1</v>
      </c>
      <c r="H42" s="130"/>
      <c r="I42" s="140">
        <v>4.2</v>
      </c>
    </row>
    <row r="43" spans="1:9" ht="15" customHeight="1" x14ac:dyDescent="0.25">
      <c r="A43" s="26">
        <v>13</v>
      </c>
      <c r="B43" s="141">
        <v>30650</v>
      </c>
      <c r="C43" s="137" t="s">
        <v>77</v>
      </c>
      <c r="D43" s="138">
        <v>4</v>
      </c>
      <c r="E43" s="139"/>
      <c r="F43" s="139">
        <v>1</v>
      </c>
      <c r="G43" s="139">
        <v>3</v>
      </c>
      <c r="H43" s="130"/>
      <c r="I43" s="140">
        <v>3.25</v>
      </c>
    </row>
    <row r="44" spans="1:9" ht="15" customHeight="1" x14ac:dyDescent="0.25">
      <c r="A44" s="26">
        <v>14</v>
      </c>
      <c r="B44" s="127">
        <v>30790</v>
      </c>
      <c r="C44" s="137" t="s">
        <v>78</v>
      </c>
      <c r="D44" s="138">
        <v>1</v>
      </c>
      <c r="E44" s="139"/>
      <c r="F44" s="139"/>
      <c r="G44" s="139">
        <v>1</v>
      </c>
      <c r="H44" s="130"/>
      <c r="I44" s="140">
        <v>3</v>
      </c>
    </row>
    <row r="45" spans="1:9" ht="15" customHeight="1" x14ac:dyDescent="0.25">
      <c r="A45" s="26">
        <v>15</v>
      </c>
      <c r="B45" s="127">
        <v>30880</v>
      </c>
      <c r="C45" s="137" t="s">
        <v>44</v>
      </c>
      <c r="D45" s="138">
        <v>4</v>
      </c>
      <c r="E45" s="139">
        <v>4</v>
      </c>
      <c r="F45" s="139"/>
      <c r="G45" s="139"/>
      <c r="H45" s="130"/>
      <c r="I45" s="140">
        <v>5</v>
      </c>
    </row>
    <row r="46" spans="1:9" ht="15" customHeight="1" x14ac:dyDescent="0.25">
      <c r="A46" s="26">
        <v>16</v>
      </c>
      <c r="B46" s="127">
        <v>30890</v>
      </c>
      <c r="C46" s="137" t="s">
        <v>46</v>
      </c>
      <c r="D46" s="138">
        <v>10</v>
      </c>
      <c r="E46" s="139"/>
      <c r="F46" s="139">
        <v>3</v>
      </c>
      <c r="G46" s="139">
        <v>7</v>
      </c>
      <c r="H46" s="130"/>
      <c r="I46" s="140">
        <v>3.3</v>
      </c>
    </row>
    <row r="47" spans="1:9" ht="15" customHeight="1" x14ac:dyDescent="0.25">
      <c r="A47" s="26">
        <v>17</v>
      </c>
      <c r="B47" s="127">
        <v>30940</v>
      </c>
      <c r="C47" s="137" t="s">
        <v>42</v>
      </c>
      <c r="D47" s="138">
        <v>7</v>
      </c>
      <c r="E47" s="139">
        <v>1</v>
      </c>
      <c r="F47" s="139">
        <v>2</v>
      </c>
      <c r="G47" s="139">
        <v>4</v>
      </c>
      <c r="H47" s="130"/>
      <c r="I47" s="140">
        <v>3.57</v>
      </c>
    </row>
    <row r="48" spans="1:9" ht="15" customHeight="1" thickBot="1" x14ac:dyDescent="0.3">
      <c r="A48" s="26">
        <v>18</v>
      </c>
      <c r="B48" s="152">
        <v>31480</v>
      </c>
      <c r="C48" s="154" t="s">
        <v>51</v>
      </c>
      <c r="D48" s="163">
        <v>10</v>
      </c>
      <c r="E48" s="164">
        <v>3</v>
      </c>
      <c r="F48" s="164">
        <v>5</v>
      </c>
      <c r="G48" s="164">
        <v>2</v>
      </c>
      <c r="H48" s="155"/>
      <c r="I48" s="165">
        <v>4.0999999999999996</v>
      </c>
    </row>
    <row r="49" spans="1:9" ht="15" customHeight="1" thickBot="1" x14ac:dyDescent="0.3">
      <c r="A49" s="105"/>
      <c r="B49" s="116"/>
      <c r="C49" s="117" t="s">
        <v>139</v>
      </c>
      <c r="D49" s="118">
        <f>SUM(D50:D67)</f>
        <v>178</v>
      </c>
      <c r="E49" s="119">
        <f t="shared" ref="E49:H49" si="1">SUM(E50:E67)</f>
        <v>67</v>
      </c>
      <c r="F49" s="119">
        <f t="shared" si="1"/>
        <v>71</v>
      </c>
      <c r="G49" s="119">
        <f t="shared" si="1"/>
        <v>39</v>
      </c>
      <c r="H49" s="119">
        <f t="shared" si="1"/>
        <v>1</v>
      </c>
      <c r="I49" s="120">
        <f>AVERAGE(I50:I67)</f>
        <v>4.1511111111111108</v>
      </c>
    </row>
    <row r="50" spans="1:9" ht="15" customHeight="1" x14ac:dyDescent="0.25">
      <c r="A50" s="22">
        <v>1</v>
      </c>
      <c r="B50" s="131">
        <v>40010</v>
      </c>
      <c r="C50" s="132" t="s">
        <v>93</v>
      </c>
      <c r="D50" s="133">
        <v>35</v>
      </c>
      <c r="E50" s="134">
        <v>16</v>
      </c>
      <c r="F50" s="134">
        <v>14</v>
      </c>
      <c r="G50" s="134">
        <v>4</v>
      </c>
      <c r="H50" s="134">
        <v>1</v>
      </c>
      <c r="I50" s="173">
        <v>4.29</v>
      </c>
    </row>
    <row r="51" spans="1:9" ht="15" customHeight="1" x14ac:dyDescent="0.25">
      <c r="A51" s="26">
        <v>2</v>
      </c>
      <c r="B51" s="127">
        <v>40030</v>
      </c>
      <c r="C51" s="137" t="s">
        <v>149</v>
      </c>
      <c r="D51" s="138">
        <v>18</v>
      </c>
      <c r="E51" s="139">
        <v>5</v>
      </c>
      <c r="F51" s="139">
        <v>11</v>
      </c>
      <c r="G51" s="139">
        <v>2</v>
      </c>
      <c r="H51" s="139"/>
      <c r="I51" s="174">
        <v>4.17</v>
      </c>
    </row>
    <row r="52" spans="1:9" ht="15" customHeight="1" x14ac:dyDescent="0.25">
      <c r="A52" s="23">
        <v>3</v>
      </c>
      <c r="B52" s="127">
        <v>40410</v>
      </c>
      <c r="C52" s="137" t="s">
        <v>94</v>
      </c>
      <c r="D52" s="138">
        <v>10</v>
      </c>
      <c r="E52" s="139">
        <v>6</v>
      </c>
      <c r="F52" s="139">
        <v>3</v>
      </c>
      <c r="G52" s="139">
        <v>1</v>
      </c>
      <c r="H52" s="139"/>
      <c r="I52" s="174">
        <v>4.5</v>
      </c>
    </row>
    <row r="53" spans="1:9" ht="15" customHeight="1" x14ac:dyDescent="0.25">
      <c r="A53" s="26">
        <v>4</v>
      </c>
      <c r="B53" s="127">
        <v>40011</v>
      </c>
      <c r="C53" s="137" t="s">
        <v>107</v>
      </c>
      <c r="D53" s="138">
        <v>27</v>
      </c>
      <c r="E53" s="139">
        <v>8</v>
      </c>
      <c r="F53" s="139">
        <v>14</v>
      </c>
      <c r="G53" s="139">
        <v>5</v>
      </c>
      <c r="H53" s="139"/>
      <c r="I53" s="174">
        <v>4.1100000000000003</v>
      </c>
    </row>
    <row r="54" spans="1:9" ht="15" customHeight="1" x14ac:dyDescent="0.25">
      <c r="A54" s="26">
        <v>5</v>
      </c>
      <c r="B54" s="127">
        <v>40080</v>
      </c>
      <c r="C54" s="137" t="s">
        <v>39</v>
      </c>
      <c r="D54" s="138">
        <v>9</v>
      </c>
      <c r="E54" s="139">
        <v>7</v>
      </c>
      <c r="F54" s="139"/>
      <c r="G54" s="139">
        <v>2</v>
      </c>
      <c r="H54" s="139"/>
      <c r="I54" s="174">
        <v>4.5599999999999996</v>
      </c>
    </row>
    <row r="55" spans="1:9" ht="15" customHeight="1" x14ac:dyDescent="0.25">
      <c r="A55" s="181">
        <v>6</v>
      </c>
      <c r="B55" s="127">
        <v>40100</v>
      </c>
      <c r="C55" s="137" t="s">
        <v>38</v>
      </c>
      <c r="D55" s="138">
        <v>7</v>
      </c>
      <c r="E55" s="139">
        <v>2</v>
      </c>
      <c r="F55" s="139">
        <v>3</v>
      </c>
      <c r="G55" s="139">
        <v>2</v>
      </c>
      <c r="H55" s="139"/>
      <c r="I55" s="174">
        <v>4</v>
      </c>
    </row>
    <row r="56" spans="1:9" ht="15" customHeight="1" x14ac:dyDescent="0.25">
      <c r="A56" s="180">
        <v>7</v>
      </c>
      <c r="B56" s="127">
        <v>40020</v>
      </c>
      <c r="C56" s="125" t="s">
        <v>147</v>
      </c>
      <c r="D56" s="138">
        <v>5</v>
      </c>
      <c r="E56" s="172">
        <v>3</v>
      </c>
      <c r="F56" s="172">
        <v>2</v>
      </c>
      <c r="G56" s="172"/>
      <c r="H56" s="172"/>
      <c r="I56" s="174">
        <v>4.5999999999999996</v>
      </c>
    </row>
    <row r="57" spans="1:9" ht="15" customHeight="1" x14ac:dyDescent="0.25">
      <c r="A57" s="181">
        <v>8</v>
      </c>
      <c r="B57" s="127">
        <v>40031</v>
      </c>
      <c r="C57" s="137" t="s">
        <v>41</v>
      </c>
      <c r="D57" s="138">
        <v>15</v>
      </c>
      <c r="E57" s="139">
        <v>4</v>
      </c>
      <c r="F57" s="139">
        <v>7</v>
      </c>
      <c r="G57" s="139">
        <v>4</v>
      </c>
      <c r="H57" s="139"/>
      <c r="I57" s="174">
        <v>4</v>
      </c>
    </row>
    <row r="58" spans="1:9" ht="15" customHeight="1" x14ac:dyDescent="0.25">
      <c r="A58" s="26">
        <v>9</v>
      </c>
      <c r="B58" s="127">
        <v>40210</v>
      </c>
      <c r="C58" s="137" t="s">
        <v>90</v>
      </c>
      <c r="D58" s="138">
        <v>14</v>
      </c>
      <c r="E58" s="139">
        <v>1</v>
      </c>
      <c r="F58" s="139">
        <v>5</v>
      </c>
      <c r="G58" s="139">
        <v>8</v>
      </c>
      <c r="H58" s="139"/>
      <c r="I58" s="174">
        <v>3.5</v>
      </c>
    </row>
    <row r="59" spans="1:9" ht="15" customHeight="1" x14ac:dyDescent="0.25">
      <c r="A59" s="26">
        <v>10</v>
      </c>
      <c r="B59" s="127">
        <v>40300</v>
      </c>
      <c r="C59" s="137" t="s">
        <v>74</v>
      </c>
      <c r="D59" s="138">
        <v>1</v>
      </c>
      <c r="E59" s="139">
        <v>1</v>
      </c>
      <c r="F59" s="139"/>
      <c r="G59" s="139"/>
      <c r="H59" s="139"/>
      <c r="I59" s="174">
        <v>5</v>
      </c>
    </row>
    <row r="60" spans="1:9" ht="15" customHeight="1" x14ac:dyDescent="0.25">
      <c r="A60" s="26">
        <v>11</v>
      </c>
      <c r="B60" s="127">
        <v>40390</v>
      </c>
      <c r="C60" s="526" t="s">
        <v>35</v>
      </c>
      <c r="D60" s="138">
        <v>1</v>
      </c>
      <c r="E60" s="139"/>
      <c r="F60" s="139">
        <v>1</v>
      </c>
      <c r="G60" s="139"/>
      <c r="H60" s="139"/>
      <c r="I60" s="174">
        <v>4</v>
      </c>
    </row>
    <row r="61" spans="1:9" ht="15" customHeight="1" x14ac:dyDescent="0.25">
      <c r="A61" s="26">
        <v>12</v>
      </c>
      <c r="B61" s="157">
        <v>40720</v>
      </c>
      <c r="C61" s="158" t="s">
        <v>148</v>
      </c>
      <c r="D61" s="138">
        <v>6</v>
      </c>
      <c r="E61" s="175">
        <v>4</v>
      </c>
      <c r="F61" s="175">
        <v>2</v>
      </c>
      <c r="G61" s="175"/>
      <c r="H61" s="175"/>
      <c r="I61" s="176">
        <v>4.67</v>
      </c>
    </row>
    <row r="62" spans="1:9" ht="15" customHeight="1" x14ac:dyDescent="0.25">
      <c r="A62" s="26">
        <v>13</v>
      </c>
      <c r="B62" s="127">
        <v>40730</v>
      </c>
      <c r="C62" s="137" t="s">
        <v>91</v>
      </c>
      <c r="D62" s="138">
        <v>1</v>
      </c>
      <c r="E62" s="139">
        <v>1</v>
      </c>
      <c r="F62" s="139"/>
      <c r="G62" s="139"/>
      <c r="H62" s="139"/>
      <c r="I62" s="174">
        <v>5</v>
      </c>
    </row>
    <row r="63" spans="1:9" ht="15" customHeight="1" x14ac:dyDescent="0.25">
      <c r="A63" s="26">
        <v>14</v>
      </c>
      <c r="B63" s="127">
        <v>40820</v>
      </c>
      <c r="C63" s="137" t="s">
        <v>36</v>
      </c>
      <c r="D63" s="138">
        <v>2</v>
      </c>
      <c r="E63" s="139">
        <v>1</v>
      </c>
      <c r="F63" s="139"/>
      <c r="G63" s="139">
        <v>1</v>
      </c>
      <c r="H63" s="139"/>
      <c r="I63" s="174">
        <v>4</v>
      </c>
    </row>
    <row r="64" spans="1:9" ht="15" customHeight="1" x14ac:dyDescent="0.25">
      <c r="A64" s="26">
        <v>15</v>
      </c>
      <c r="B64" s="127">
        <v>40840</v>
      </c>
      <c r="C64" s="137" t="s">
        <v>37</v>
      </c>
      <c r="D64" s="138">
        <v>2</v>
      </c>
      <c r="E64" s="139"/>
      <c r="F64" s="139">
        <v>1</v>
      </c>
      <c r="G64" s="139">
        <v>1</v>
      </c>
      <c r="H64" s="139"/>
      <c r="I64" s="174">
        <v>3.5</v>
      </c>
    </row>
    <row r="65" spans="1:9" ht="15" customHeight="1" x14ac:dyDescent="0.25">
      <c r="A65" s="23">
        <v>16</v>
      </c>
      <c r="B65" s="141">
        <v>40950</v>
      </c>
      <c r="C65" s="137" t="s">
        <v>92</v>
      </c>
      <c r="D65" s="138">
        <v>1</v>
      </c>
      <c r="E65" s="139"/>
      <c r="F65" s="139"/>
      <c r="G65" s="139">
        <v>1</v>
      </c>
      <c r="H65" s="139"/>
      <c r="I65" s="174">
        <v>3</v>
      </c>
    </row>
    <row r="66" spans="1:9" ht="15" customHeight="1" x14ac:dyDescent="0.25">
      <c r="A66" s="26">
        <v>17</v>
      </c>
      <c r="B66" s="127">
        <v>40990</v>
      </c>
      <c r="C66" s="137" t="s">
        <v>40</v>
      </c>
      <c r="D66" s="138">
        <v>16</v>
      </c>
      <c r="E66" s="139">
        <v>7</v>
      </c>
      <c r="F66" s="139">
        <v>5</v>
      </c>
      <c r="G66" s="139">
        <v>4</v>
      </c>
      <c r="H66" s="139"/>
      <c r="I66" s="174">
        <v>4.1900000000000004</v>
      </c>
    </row>
    <row r="67" spans="1:9" ht="15" customHeight="1" thickBot="1" x14ac:dyDescent="0.3">
      <c r="A67" s="27">
        <v>18</v>
      </c>
      <c r="B67" s="127">
        <v>40133</v>
      </c>
      <c r="C67" s="156" t="s">
        <v>33</v>
      </c>
      <c r="D67" s="138">
        <v>8</v>
      </c>
      <c r="E67" s="139">
        <v>1</v>
      </c>
      <c r="F67" s="139">
        <v>3</v>
      </c>
      <c r="G67" s="139">
        <v>4</v>
      </c>
      <c r="H67" s="139"/>
      <c r="I67" s="174">
        <v>3.63</v>
      </c>
    </row>
    <row r="68" spans="1:9" ht="15" customHeight="1" thickBot="1" x14ac:dyDescent="0.3">
      <c r="A68" s="106"/>
      <c r="B68" s="111"/>
      <c r="C68" s="178" t="s">
        <v>140</v>
      </c>
      <c r="D68" s="113">
        <f>SUM(D69:D83)</f>
        <v>122</v>
      </c>
      <c r="E68" s="114">
        <f t="shared" ref="E68:H68" si="2">SUM(E69:E83)</f>
        <v>44</v>
      </c>
      <c r="F68" s="114">
        <f t="shared" si="2"/>
        <v>41</v>
      </c>
      <c r="G68" s="114">
        <f t="shared" si="2"/>
        <v>36</v>
      </c>
      <c r="H68" s="114">
        <f t="shared" si="2"/>
        <v>1</v>
      </c>
      <c r="I68" s="179">
        <f>AVERAGE(I69:I83)</f>
        <v>3.9786666666666668</v>
      </c>
    </row>
    <row r="69" spans="1:9" ht="15" customHeight="1" x14ac:dyDescent="0.25">
      <c r="A69" s="22">
        <v>1</v>
      </c>
      <c r="B69" s="127">
        <v>50040</v>
      </c>
      <c r="C69" s="129" t="s">
        <v>97</v>
      </c>
      <c r="D69" s="138">
        <v>14</v>
      </c>
      <c r="E69" s="139">
        <v>5</v>
      </c>
      <c r="F69" s="139">
        <v>6</v>
      </c>
      <c r="G69" s="139">
        <v>3</v>
      </c>
      <c r="H69" s="130"/>
      <c r="I69" s="140">
        <v>4.1399999999999997</v>
      </c>
    </row>
    <row r="70" spans="1:9" ht="15" customHeight="1" x14ac:dyDescent="0.25">
      <c r="A70" s="23">
        <v>2</v>
      </c>
      <c r="B70" s="127">
        <v>50003</v>
      </c>
      <c r="C70" s="129" t="s">
        <v>111</v>
      </c>
      <c r="D70" s="138">
        <v>17</v>
      </c>
      <c r="E70" s="139">
        <v>11</v>
      </c>
      <c r="F70" s="139">
        <v>2</v>
      </c>
      <c r="G70" s="139">
        <v>4</v>
      </c>
      <c r="H70" s="130"/>
      <c r="I70" s="140">
        <v>4.41</v>
      </c>
    </row>
    <row r="71" spans="1:9" ht="15" customHeight="1" x14ac:dyDescent="0.25">
      <c r="A71" s="26">
        <v>3</v>
      </c>
      <c r="B71" s="127">
        <v>50060</v>
      </c>
      <c r="C71" s="129" t="s">
        <v>32</v>
      </c>
      <c r="D71" s="138">
        <v>4</v>
      </c>
      <c r="E71" s="139">
        <v>3</v>
      </c>
      <c r="F71" s="139">
        <v>1</v>
      </c>
      <c r="G71" s="139"/>
      <c r="H71" s="130"/>
      <c r="I71" s="140">
        <v>4.75</v>
      </c>
    </row>
    <row r="72" spans="1:9" ht="15" customHeight="1" x14ac:dyDescent="0.25">
      <c r="A72" s="26">
        <v>4</v>
      </c>
      <c r="B72" s="127">
        <v>50170</v>
      </c>
      <c r="C72" s="129" t="s">
        <v>29</v>
      </c>
      <c r="D72" s="138">
        <v>4</v>
      </c>
      <c r="E72" s="139">
        <v>2</v>
      </c>
      <c r="F72" s="139">
        <v>2</v>
      </c>
      <c r="G72" s="139"/>
      <c r="H72" s="130"/>
      <c r="I72" s="140">
        <v>4.5</v>
      </c>
    </row>
    <row r="73" spans="1:9" ht="15" customHeight="1" x14ac:dyDescent="0.25">
      <c r="A73" s="26">
        <v>5</v>
      </c>
      <c r="B73" s="127">
        <v>50230</v>
      </c>
      <c r="C73" s="129" t="s">
        <v>30</v>
      </c>
      <c r="D73" s="138">
        <v>11</v>
      </c>
      <c r="E73" s="139">
        <v>7</v>
      </c>
      <c r="F73" s="139">
        <v>1</v>
      </c>
      <c r="G73" s="139">
        <v>3</v>
      </c>
      <c r="H73" s="130"/>
      <c r="I73" s="140">
        <v>4.3600000000000003</v>
      </c>
    </row>
    <row r="74" spans="1:9" ht="15" customHeight="1" x14ac:dyDescent="0.25">
      <c r="A74" s="26">
        <v>6</v>
      </c>
      <c r="B74" s="127">
        <v>50340</v>
      </c>
      <c r="C74" s="129" t="s">
        <v>100</v>
      </c>
      <c r="D74" s="138">
        <v>2</v>
      </c>
      <c r="E74" s="139">
        <v>1</v>
      </c>
      <c r="F74" s="139"/>
      <c r="G74" s="139">
        <v>1</v>
      </c>
      <c r="H74" s="130"/>
      <c r="I74" s="140">
        <v>4</v>
      </c>
    </row>
    <row r="75" spans="1:9" ht="15" customHeight="1" x14ac:dyDescent="0.25">
      <c r="A75" s="26">
        <v>7</v>
      </c>
      <c r="B75" s="127">
        <v>50420</v>
      </c>
      <c r="C75" s="129" t="s">
        <v>98</v>
      </c>
      <c r="D75" s="138">
        <v>4</v>
      </c>
      <c r="E75" s="139">
        <v>2</v>
      </c>
      <c r="F75" s="139">
        <v>1</v>
      </c>
      <c r="G75" s="139">
        <v>1</v>
      </c>
      <c r="H75" s="130"/>
      <c r="I75" s="140">
        <v>4.25</v>
      </c>
    </row>
    <row r="76" spans="1:9" ht="15" customHeight="1" x14ac:dyDescent="0.25">
      <c r="A76" s="26">
        <v>8</v>
      </c>
      <c r="B76" s="127">
        <v>50450</v>
      </c>
      <c r="C76" s="129" t="s">
        <v>99</v>
      </c>
      <c r="D76" s="138">
        <v>17</v>
      </c>
      <c r="E76" s="139">
        <v>4</v>
      </c>
      <c r="F76" s="139">
        <v>7</v>
      </c>
      <c r="G76" s="139">
        <v>6</v>
      </c>
      <c r="H76" s="130"/>
      <c r="I76" s="140">
        <v>3.88</v>
      </c>
    </row>
    <row r="77" spans="1:9" ht="15" customHeight="1" x14ac:dyDescent="0.25">
      <c r="A77" s="26">
        <v>9</v>
      </c>
      <c r="B77" s="127">
        <v>50620</v>
      </c>
      <c r="C77" s="129" t="s">
        <v>25</v>
      </c>
      <c r="D77" s="138">
        <v>4</v>
      </c>
      <c r="E77" s="139"/>
      <c r="F77" s="139">
        <v>1</v>
      </c>
      <c r="G77" s="139">
        <v>2</v>
      </c>
      <c r="H77" s="130">
        <v>1</v>
      </c>
      <c r="I77" s="140">
        <v>3</v>
      </c>
    </row>
    <row r="78" spans="1:9" ht="15" customHeight="1" x14ac:dyDescent="0.25">
      <c r="A78" s="26">
        <v>10</v>
      </c>
      <c r="B78" s="141">
        <v>50760</v>
      </c>
      <c r="C78" s="182" t="s">
        <v>108</v>
      </c>
      <c r="D78" s="142">
        <v>4</v>
      </c>
      <c r="E78" s="143">
        <v>1</v>
      </c>
      <c r="F78" s="143">
        <v>2</v>
      </c>
      <c r="G78" s="143">
        <v>1</v>
      </c>
      <c r="H78" s="144"/>
      <c r="I78" s="168">
        <v>4</v>
      </c>
    </row>
    <row r="79" spans="1:9" ht="15" customHeight="1" x14ac:dyDescent="0.25">
      <c r="A79" s="26">
        <v>11</v>
      </c>
      <c r="B79" s="527">
        <v>50780</v>
      </c>
      <c r="C79" s="534" t="s">
        <v>109</v>
      </c>
      <c r="D79" s="528">
        <v>1</v>
      </c>
      <c r="E79" s="529"/>
      <c r="F79" s="529"/>
      <c r="G79" s="529">
        <v>1</v>
      </c>
      <c r="H79" s="530"/>
      <c r="I79" s="531">
        <v>3</v>
      </c>
    </row>
    <row r="80" spans="1:9" ht="15" customHeight="1" x14ac:dyDescent="0.25">
      <c r="A80" s="26">
        <v>12</v>
      </c>
      <c r="B80" s="127">
        <v>50001</v>
      </c>
      <c r="C80" s="129" t="s">
        <v>96</v>
      </c>
      <c r="D80" s="138">
        <v>10</v>
      </c>
      <c r="E80" s="139">
        <v>2</v>
      </c>
      <c r="F80" s="139">
        <v>6</v>
      </c>
      <c r="G80" s="139">
        <v>2</v>
      </c>
      <c r="H80" s="130"/>
      <c r="I80" s="140">
        <v>4</v>
      </c>
    </row>
    <row r="81" spans="1:9" ht="15" customHeight="1" x14ac:dyDescent="0.25">
      <c r="A81" s="26">
        <v>13</v>
      </c>
      <c r="B81" s="127">
        <v>50930</v>
      </c>
      <c r="C81" s="129" t="s">
        <v>95</v>
      </c>
      <c r="D81" s="138">
        <v>15</v>
      </c>
      <c r="E81" s="139">
        <v>3</v>
      </c>
      <c r="F81" s="139">
        <v>6</v>
      </c>
      <c r="G81" s="139">
        <v>6</v>
      </c>
      <c r="H81" s="139"/>
      <c r="I81" s="140">
        <v>3.8</v>
      </c>
    </row>
    <row r="82" spans="1:9" ht="15" customHeight="1" x14ac:dyDescent="0.25">
      <c r="A82" s="26">
        <v>14</v>
      </c>
      <c r="B82" s="127">
        <v>50970</v>
      </c>
      <c r="C82" s="129" t="s">
        <v>28</v>
      </c>
      <c r="D82" s="138">
        <v>8</v>
      </c>
      <c r="E82" s="139">
        <v>1</v>
      </c>
      <c r="F82" s="139">
        <v>5</v>
      </c>
      <c r="G82" s="139">
        <v>2</v>
      </c>
      <c r="H82" s="139"/>
      <c r="I82" s="140">
        <v>3.88</v>
      </c>
    </row>
    <row r="83" spans="1:9" ht="15" customHeight="1" thickBot="1" x14ac:dyDescent="0.3">
      <c r="A83" s="28">
        <v>15</v>
      </c>
      <c r="B83" s="152">
        <v>51370</v>
      </c>
      <c r="C83" s="160" t="s">
        <v>31</v>
      </c>
      <c r="D83" s="163">
        <v>7</v>
      </c>
      <c r="E83" s="164">
        <v>2</v>
      </c>
      <c r="F83" s="164">
        <v>1</v>
      </c>
      <c r="G83" s="164">
        <v>4</v>
      </c>
      <c r="H83" s="164"/>
      <c r="I83" s="165">
        <v>3.71</v>
      </c>
    </row>
    <row r="84" spans="1:9" ht="15" customHeight="1" thickBot="1" x14ac:dyDescent="0.3">
      <c r="A84" s="106"/>
      <c r="B84" s="111"/>
      <c r="C84" s="187" t="s">
        <v>150</v>
      </c>
      <c r="D84" s="113">
        <f>SUM(D85:D113)</f>
        <v>418</v>
      </c>
      <c r="E84" s="114">
        <f>SUM(E85:E113)</f>
        <v>142</v>
      </c>
      <c r="F84" s="114">
        <f>SUM(F85:F113)</f>
        <v>173</v>
      </c>
      <c r="G84" s="114">
        <f>SUM(G85:G113)</f>
        <v>102</v>
      </c>
      <c r="H84" s="114">
        <f>SUM(H85:H113)</f>
        <v>1</v>
      </c>
      <c r="I84" s="115">
        <f>AVERAGE(I85:I113)</f>
        <v>4.0920689655172415</v>
      </c>
    </row>
    <row r="85" spans="1:9" ht="15" customHeight="1" x14ac:dyDescent="0.25">
      <c r="A85" s="26">
        <v>1</v>
      </c>
      <c r="B85" s="145">
        <v>60010</v>
      </c>
      <c r="C85" s="186" t="s">
        <v>7</v>
      </c>
      <c r="D85" s="166">
        <v>4</v>
      </c>
      <c r="E85" s="170">
        <v>3</v>
      </c>
      <c r="F85" s="170">
        <v>1</v>
      </c>
      <c r="G85" s="170"/>
      <c r="H85" s="170"/>
      <c r="I85" s="167">
        <v>4.75</v>
      </c>
    </row>
    <row r="86" spans="1:9" ht="15" customHeight="1" x14ac:dyDescent="0.25">
      <c r="A86" s="26">
        <v>2</v>
      </c>
      <c r="B86" s="127">
        <v>60020</v>
      </c>
      <c r="C86" s="129" t="s">
        <v>72</v>
      </c>
      <c r="D86" s="138">
        <v>5</v>
      </c>
      <c r="E86" s="139"/>
      <c r="F86" s="139">
        <v>2</v>
      </c>
      <c r="G86" s="139">
        <v>3</v>
      </c>
      <c r="H86" s="139"/>
      <c r="I86" s="140">
        <v>3.4</v>
      </c>
    </row>
    <row r="87" spans="1:9" ht="15" customHeight="1" x14ac:dyDescent="0.25">
      <c r="A87" s="23">
        <v>3</v>
      </c>
      <c r="B87" s="127">
        <v>60050</v>
      </c>
      <c r="C87" s="129" t="s">
        <v>9</v>
      </c>
      <c r="D87" s="138">
        <v>12</v>
      </c>
      <c r="E87" s="139">
        <v>8</v>
      </c>
      <c r="F87" s="139">
        <v>3</v>
      </c>
      <c r="G87" s="139">
        <v>1</v>
      </c>
      <c r="H87" s="139"/>
      <c r="I87" s="140">
        <v>4.58</v>
      </c>
    </row>
    <row r="88" spans="1:9" ht="15" customHeight="1" x14ac:dyDescent="0.25">
      <c r="A88" s="26">
        <v>4</v>
      </c>
      <c r="B88" s="127">
        <v>60070</v>
      </c>
      <c r="C88" s="129" t="s">
        <v>21</v>
      </c>
      <c r="D88" s="138">
        <v>10</v>
      </c>
      <c r="E88" s="139">
        <v>4</v>
      </c>
      <c r="F88" s="139">
        <v>6</v>
      </c>
      <c r="G88" s="139"/>
      <c r="H88" s="139"/>
      <c r="I88" s="140">
        <v>4.4000000000000004</v>
      </c>
    </row>
    <row r="89" spans="1:9" ht="15" customHeight="1" x14ac:dyDescent="0.25">
      <c r="A89" s="26">
        <v>5</v>
      </c>
      <c r="B89" s="127">
        <v>60180</v>
      </c>
      <c r="C89" s="129" t="s">
        <v>12</v>
      </c>
      <c r="D89" s="138">
        <v>32</v>
      </c>
      <c r="E89" s="139">
        <v>21</v>
      </c>
      <c r="F89" s="139">
        <v>9</v>
      </c>
      <c r="G89" s="139">
        <v>2</v>
      </c>
      <c r="H89" s="139"/>
      <c r="I89" s="140">
        <v>4.59</v>
      </c>
    </row>
    <row r="90" spans="1:9" ht="15" customHeight="1" x14ac:dyDescent="0.25">
      <c r="A90" s="26">
        <v>6</v>
      </c>
      <c r="B90" s="127">
        <v>60220</v>
      </c>
      <c r="C90" s="129" t="s">
        <v>14</v>
      </c>
      <c r="D90" s="138">
        <v>6</v>
      </c>
      <c r="E90" s="139">
        <v>1</v>
      </c>
      <c r="F90" s="139">
        <v>3</v>
      </c>
      <c r="G90" s="139">
        <v>2</v>
      </c>
      <c r="H90" s="139"/>
      <c r="I90" s="140">
        <v>3.83</v>
      </c>
    </row>
    <row r="91" spans="1:9" ht="15" customHeight="1" x14ac:dyDescent="0.25">
      <c r="A91" s="26">
        <v>7</v>
      </c>
      <c r="B91" s="127">
        <v>60240</v>
      </c>
      <c r="C91" s="129" t="s">
        <v>19</v>
      </c>
      <c r="D91" s="138">
        <v>30</v>
      </c>
      <c r="E91" s="139">
        <v>8</v>
      </c>
      <c r="F91" s="139">
        <v>15</v>
      </c>
      <c r="G91" s="139">
        <v>7</v>
      </c>
      <c r="H91" s="139"/>
      <c r="I91" s="140">
        <v>4.03</v>
      </c>
    </row>
    <row r="92" spans="1:9" ht="15" customHeight="1" x14ac:dyDescent="0.25">
      <c r="A92" s="26">
        <v>8</v>
      </c>
      <c r="B92" s="127">
        <v>60560</v>
      </c>
      <c r="C92" s="129" t="s">
        <v>23</v>
      </c>
      <c r="D92" s="138">
        <v>6</v>
      </c>
      <c r="E92" s="139">
        <v>1</v>
      </c>
      <c r="F92" s="139">
        <v>4</v>
      </c>
      <c r="G92" s="139">
        <v>1</v>
      </c>
      <c r="H92" s="139"/>
      <c r="I92" s="140">
        <v>4</v>
      </c>
    </row>
    <row r="93" spans="1:9" ht="15" customHeight="1" x14ac:dyDescent="0.25">
      <c r="A93" s="26">
        <v>9</v>
      </c>
      <c r="B93" s="141">
        <v>60660</v>
      </c>
      <c r="C93" s="182" t="s">
        <v>3</v>
      </c>
      <c r="D93" s="142">
        <v>4</v>
      </c>
      <c r="E93" s="143">
        <v>3</v>
      </c>
      <c r="F93" s="143">
        <v>1</v>
      </c>
      <c r="G93" s="143"/>
      <c r="H93" s="143"/>
      <c r="I93" s="168">
        <v>4.75</v>
      </c>
    </row>
    <row r="94" spans="1:9" ht="15" customHeight="1" x14ac:dyDescent="0.25">
      <c r="A94" s="26">
        <v>10</v>
      </c>
      <c r="B94" s="127">
        <v>60001</v>
      </c>
      <c r="C94" s="129" t="s">
        <v>5</v>
      </c>
      <c r="D94" s="138">
        <v>8</v>
      </c>
      <c r="E94" s="139">
        <v>2</v>
      </c>
      <c r="F94" s="139">
        <v>1</v>
      </c>
      <c r="G94" s="139">
        <v>5</v>
      </c>
      <c r="H94" s="139"/>
      <c r="I94" s="140">
        <v>3.63</v>
      </c>
    </row>
    <row r="95" spans="1:9" ht="15" customHeight="1" x14ac:dyDescent="0.25">
      <c r="A95" s="26">
        <v>11</v>
      </c>
      <c r="B95" s="127">
        <v>60701</v>
      </c>
      <c r="C95" s="129" t="s">
        <v>1</v>
      </c>
      <c r="D95" s="138">
        <v>7</v>
      </c>
      <c r="E95" s="139">
        <v>3</v>
      </c>
      <c r="F95" s="139">
        <v>2</v>
      </c>
      <c r="G95" s="139">
        <v>2</v>
      </c>
      <c r="H95" s="139"/>
      <c r="I95" s="140">
        <v>4.1399999999999997</v>
      </c>
    </row>
    <row r="96" spans="1:9" ht="15" customHeight="1" x14ac:dyDescent="0.25">
      <c r="A96" s="26">
        <v>12</v>
      </c>
      <c r="B96" s="127">
        <v>60850</v>
      </c>
      <c r="C96" s="129" t="s">
        <v>20</v>
      </c>
      <c r="D96" s="138">
        <v>20</v>
      </c>
      <c r="E96" s="139">
        <v>12</v>
      </c>
      <c r="F96" s="139">
        <v>4</v>
      </c>
      <c r="G96" s="139">
        <v>4</v>
      </c>
      <c r="H96" s="139"/>
      <c r="I96" s="140">
        <v>4.4000000000000004</v>
      </c>
    </row>
    <row r="97" spans="1:9" ht="15" customHeight="1" x14ac:dyDescent="0.25">
      <c r="A97" s="26">
        <v>13</v>
      </c>
      <c r="B97" s="127">
        <v>60910</v>
      </c>
      <c r="C97" s="129" t="s">
        <v>17</v>
      </c>
      <c r="D97" s="138">
        <v>6</v>
      </c>
      <c r="E97" s="139">
        <v>2</v>
      </c>
      <c r="F97" s="139">
        <v>4</v>
      </c>
      <c r="G97" s="139"/>
      <c r="H97" s="139"/>
      <c r="I97" s="140">
        <v>4.33</v>
      </c>
    </row>
    <row r="98" spans="1:9" ht="15" customHeight="1" x14ac:dyDescent="0.25">
      <c r="A98" s="26">
        <v>14</v>
      </c>
      <c r="B98" s="127">
        <v>60980</v>
      </c>
      <c r="C98" s="129" t="s">
        <v>6</v>
      </c>
      <c r="D98" s="138">
        <v>9</v>
      </c>
      <c r="E98" s="139">
        <v>2</v>
      </c>
      <c r="F98" s="139">
        <v>6</v>
      </c>
      <c r="G98" s="139">
        <v>1</v>
      </c>
      <c r="H98" s="139"/>
      <c r="I98" s="140">
        <v>4.1100000000000003</v>
      </c>
    </row>
    <row r="99" spans="1:9" ht="15" customHeight="1" x14ac:dyDescent="0.25">
      <c r="A99" s="26">
        <v>15</v>
      </c>
      <c r="B99" s="127">
        <v>61080</v>
      </c>
      <c r="C99" s="129" t="s">
        <v>13</v>
      </c>
      <c r="D99" s="138">
        <v>11</v>
      </c>
      <c r="E99" s="139">
        <v>3</v>
      </c>
      <c r="F99" s="139">
        <v>4</v>
      </c>
      <c r="G99" s="139">
        <v>4</v>
      </c>
      <c r="H99" s="139"/>
      <c r="I99" s="140">
        <v>3.91</v>
      </c>
    </row>
    <row r="100" spans="1:9" ht="15" customHeight="1" x14ac:dyDescent="0.25">
      <c r="A100" s="26">
        <v>16</v>
      </c>
      <c r="B100" s="127">
        <v>61150</v>
      </c>
      <c r="C100" s="129" t="s">
        <v>10</v>
      </c>
      <c r="D100" s="138">
        <v>11</v>
      </c>
      <c r="E100" s="139">
        <v>1</v>
      </c>
      <c r="F100" s="139">
        <v>5</v>
      </c>
      <c r="G100" s="139">
        <v>5</v>
      </c>
      <c r="H100" s="139"/>
      <c r="I100" s="140">
        <v>3.64</v>
      </c>
    </row>
    <row r="101" spans="1:9" ht="15" customHeight="1" x14ac:dyDescent="0.25">
      <c r="A101" s="26">
        <v>17</v>
      </c>
      <c r="B101" s="127">
        <v>61290</v>
      </c>
      <c r="C101" s="129" t="s">
        <v>15</v>
      </c>
      <c r="D101" s="138">
        <v>5</v>
      </c>
      <c r="E101" s="139">
        <v>1</v>
      </c>
      <c r="F101" s="139">
        <v>4</v>
      </c>
      <c r="G101" s="139"/>
      <c r="H101" s="139"/>
      <c r="I101" s="140">
        <v>4.2</v>
      </c>
    </row>
    <row r="102" spans="1:9" ht="15" customHeight="1" x14ac:dyDescent="0.25">
      <c r="A102" s="26">
        <v>18</v>
      </c>
      <c r="B102" s="127">
        <v>61340</v>
      </c>
      <c r="C102" s="129" t="s">
        <v>11</v>
      </c>
      <c r="D102" s="138">
        <v>4</v>
      </c>
      <c r="E102" s="139">
        <v>1</v>
      </c>
      <c r="F102" s="139">
        <v>1</v>
      </c>
      <c r="G102" s="139">
        <v>1</v>
      </c>
      <c r="H102" s="139">
        <v>1</v>
      </c>
      <c r="I102" s="140">
        <v>3.5</v>
      </c>
    </row>
    <row r="103" spans="1:9" ht="15" customHeight="1" x14ac:dyDescent="0.25">
      <c r="A103" s="26">
        <v>19</v>
      </c>
      <c r="B103" s="127">
        <v>61390</v>
      </c>
      <c r="C103" s="129" t="s">
        <v>8</v>
      </c>
      <c r="D103" s="138">
        <v>12</v>
      </c>
      <c r="E103" s="139">
        <v>1</v>
      </c>
      <c r="F103" s="139">
        <v>4</v>
      </c>
      <c r="G103" s="139">
        <v>7</v>
      </c>
      <c r="H103" s="139"/>
      <c r="I103" s="140">
        <v>3.5</v>
      </c>
    </row>
    <row r="104" spans="1:9" ht="15" customHeight="1" x14ac:dyDescent="0.25">
      <c r="A104" s="26">
        <v>20</v>
      </c>
      <c r="B104" s="127">
        <v>61410</v>
      </c>
      <c r="C104" s="129" t="s">
        <v>24</v>
      </c>
      <c r="D104" s="138">
        <v>11</v>
      </c>
      <c r="E104" s="139">
        <v>5</v>
      </c>
      <c r="F104" s="139">
        <v>5</v>
      </c>
      <c r="G104" s="139">
        <v>1</v>
      </c>
      <c r="H104" s="139"/>
      <c r="I104" s="140">
        <v>4.3600000000000003</v>
      </c>
    </row>
    <row r="105" spans="1:9" ht="15" customHeight="1" x14ac:dyDescent="0.25">
      <c r="A105" s="26">
        <v>21</v>
      </c>
      <c r="B105" s="127">
        <v>61430</v>
      </c>
      <c r="C105" s="129" t="s">
        <v>151</v>
      </c>
      <c r="D105" s="138">
        <v>33</v>
      </c>
      <c r="E105" s="139">
        <v>4</v>
      </c>
      <c r="F105" s="139">
        <v>16</v>
      </c>
      <c r="G105" s="139">
        <v>13</v>
      </c>
      <c r="H105" s="139"/>
      <c r="I105" s="140">
        <v>3.73</v>
      </c>
    </row>
    <row r="106" spans="1:9" ht="15" customHeight="1" x14ac:dyDescent="0.25">
      <c r="A106" s="26">
        <v>22</v>
      </c>
      <c r="B106" s="127">
        <v>61440</v>
      </c>
      <c r="C106" s="129" t="s">
        <v>18</v>
      </c>
      <c r="D106" s="138">
        <v>10</v>
      </c>
      <c r="E106" s="139">
        <v>2</v>
      </c>
      <c r="F106" s="139">
        <v>6</v>
      </c>
      <c r="G106" s="139">
        <v>2</v>
      </c>
      <c r="H106" s="139"/>
      <c r="I106" s="140">
        <v>4</v>
      </c>
    </row>
    <row r="107" spans="1:9" ht="15" customHeight="1" x14ac:dyDescent="0.25">
      <c r="A107" s="26">
        <v>23</v>
      </c>
      <c r="B107" s="127">
        <v>61450</v>
      </c>
      <c r="C107" s="129" t="s">
        <v>152</v>
      </c>
      <c r="D107" s="138">
        <v>18</v>
      </c>
      <c r="E107" s="139">
        <v>7</v>
      </c>
      <c r="F107" s="139">
        <v>10</v>
      </c>
      <c r="G107" s="139">
        <v>1</v>
      </c>
      <c r="H107" s="139"/>
      <c r="I107" s="140">
        <v>4.33</v>
      </c>
    </row>
    <row r="108" spans="1:9" ht="15" customHeight="1" x14ac:dyDescent="0.25">
      <c r="A108" s="26">
        <v>24</v>
      </c>
      <c r="B108" s="127">
        <v>61470</v>
      </c>
      <c r="C108" s="129" t="s">
        <v>4</v>
      </c>
      <c r="D108" s="138">
        <v>14</v>
      </c>
      <c r="E108" s="139">
        <v>6</v>
      </c>
      <c r="F108" s="139">
        <v>5</v>
      </c>
      <c r="G108" s="139">
        <v>3</v>
      </c>
      <c r="H108" s="139"/>
      <c r="I108" s="140">
        <v>4.21</v>
      </c>
    </row>
    <row r="109" spans="1:9" ht="15" customHeight="1" x14ac:dyDescent="0.25">
      <c r="A109" s="26">
        <v>25</v>
      </c>
      <c r="B109" s="127">
        <v>61490</v>
      </c>
      <c r="C109" s="129" t="s">
        <v>153</v>
      </c>
      <c r="D109" s="138">
        <v>35</v>
      </c>
      <c r="E109" s="139">
        <v>11</v>
      </c>
      <c r="F109" s="139">
        <v>14</v>
      </c>
      <c r="G109" s="139">
        <v>10</v>
      </c>
      <c r="H109" s="139"/>
      <c r="I109" s="140">
        <v>4.03</v>
      </c>
    </row>
    <row r="110" spans="1:9" ht="15" customHeight="1" x14ac:dyDescent="0.25">
      <c r="A110" s="26">
        <v>26</v>
      </c>
      <c r="B110" s="127">
        <v>61500</v>
      </c>
      <c r="C110" s="129" t="s">
        <v>154</v>
      </c>
      <c r="D110" s="138">
        <v>34</v>
      </c>
      <c r="E110" s="139">
        <v>13</v>
      </c>
      <c r="F110" s="139">
        <v>13</v>
      </c>
      <c r="G110" s="139">
        <v>8</v>
      </c>
      <c r="H110" s="139"/>
      <c r="I110" s="140">
        <v>4.1500000000000004</v>
      </c>
    </row>
    <row r="111" spans="1:9" ht="15" customHeight="1" x14ac:dyDescent="0.25">
      <c r="A111" s="26">
        <v>27</v>
      </c>
      <c r="B111" s="127">
        <v>61510</v>
      </c>
      <c r="C111" s="129" t="s">
        <v>16</v>
      </c>
      <c r="D111" s="138">
        <v>37</v>
      </c>
      <c r="E111" s="139">
        <v>12</v>
      </c>
      <c r="F111" s="139">
        <v>14</v>
      </c>
      <c r="G111" s="139">
        <v>11</v>
      </c>
      <c r="H111" s="139"/>
      <c r="I111" s="140">
        <v>4.03</v>
      </c>
    </row>
    <row r="112" spans="1:9" ht="15" customHeight="1" x14ac:dyDescent="0.25">
      <c r="A112" s="26">
        <v>28</v>
      </c>
      <c r="B112" s="127">
        <v>61520</v>
      </c>
      <c r="C112" s="129" t="s">
        <v>155</v>
      </c>
      <c r="D112" s="138">
        <v>21</v>
      </c>
      <c r="E112" s="139">
        <v>4</v>
      </c>
      <c r="F112" s="139">
        <v>9</v>
      </c>
      <c r="G112" s="139">
        <v>8</v>
      </c>
      <c r="H112" s="139"/>
      <c r="I112" s="140">
        <v>3.81</v>
      </c>
    </row>
    <row r="113" spans="1:10" ht="15" customHeight="1" thickBot="1" x14ac:dyDescent="0.3">
      <c r="A113" s="23">
        <v>29</v>
      </c>
      <c r="B113" s="161">
        <v>61540</v>
      </c>
      <c r="C113" s="523" t="s">
        <v>161</v>
      </c>
      <c r="D113" s="183">
        <v>3</v>
      </c>
      <c r="E113" s="184">
        <v>1</v>
      </c>
      <c r="F113" s="184">
        <v>2</v>
      </c>
      <c r="G113" s="184"/>
      <c r="H113" s="184"/>
      <c r="I113" s="185">
        <v>4.33</v>
      </c>
    </row>
    <row r="114" spans="1:10" ht="15" customHeight="1" thickBot="1" x14ac:dyDescent="0.3">
      <c r="A114" s="105"/>
      <c r="B114" s="116"/>
      <c r="C114" s="122" t="s">
        <v>141</v>
      </c>
      <c r="D114" s="118">
        <f>SUM(D115:D122)</f>
        <v>117</v>
      </c>
      <c r="E114" s="119">
        <f t="shared" ref="E114:H114" si="3">SUM(E115:E122)</f>
        <v>35</v>
      </c>
      <c r="F114" s="119">
        <f t="shared" si="3"/>
        <v>58</v>
      </c>
      <c r="G114" s="119">
        <f t="shared" si="3"/>
        <v>23</v>
      </c>
      <c r="H114" s="119">
        <f t="shared" si="3"/>
        <v>1</v>
      </c>
      <c r="I114" s="120">
        <f>AVERAGE(I115:I122)</f>
        <v>4.0150000000000006</v>
      </c>
    </row>
    <row r="115" spans="1:10" ht="15" customHeight="1" x14ac:dyDescent="0.25">
      <c r="A115" s="22">
        <v>1</v>
      </c>
      <c r="B115" s="131">
        <v>70020</v>
      </c>
      <c r="C115" s="132" t="s">
        <v>102</v>
      </c>
      <c r="D115" s="133">
        <v>17</v>
      </c>
      <c r="E115" s="126">
        <v>8</v>
      </c>
      <c r="F115" s="126">
        <v>8</v>
      </c>
      <c r="G115" s="126">
        <v>1</v>
      </c>
      <c r="H115" s="126"/>
      <c r="I115" s="135">
        <v>4.41</v>
      </c>
    </row>
    <row r="116" spans="1:10" ht="15" customHeight="1" x14ac:dyDescent="0.25">
      <c r="A116" s="26">
        <v>2</v>
      </c>
      <c r="B116" s="127">
        <v>70110</v>
      </c>
      <c r="C116" s="137" t="s">
        <v>105</v>
      </c>
      <c r="D116" s="138">
        <v>20</v>
      </c>
      <c r="E116" s="139">
        <v>4</v>
      </c>
      <c r="F116" s="139">
        <v>11</v>
      </c>
      <c r="G116" s="139">
        <v>5</v>
      </c>
      <c r="H116" s="139"/>
      <c r="I116" s="140">
        <v>3.95</v>
      </c>
    </row>
    <row r="117" spans="1:10" ht="15" customHeight="1" x14ac:dyDescent="0.25">
      <c r="A117" s="26">
        <v>3</v>
      </c>
      <c r="B117" s="127">
        <v>70021</v>
      </c>
      <c r="C117" s="137" t="s">
        <v>101</v>
      </c>
      <c r="D117" s="138">
        <v>14</v>
      </c>
      <c r="E117" s="139">
        <v>6</v>
      </c>
      <c r="F117" s="139">
        <v>4</v>
      </c>
      <c r="G117" s="139">
        <v>4</v>
      </c>
      <c r="H117" s="139"/>
      <c r="I117" s="140">
        <v>4.1399999999999997</v>
      </c>
    </row>
    <row r="118" spans="1:10" ht="15" customHeight="1" x14ac:dyDescent="0.25">
      <c r="A118" s="26">
        <v>4</v>
      </c>
      <c r="B118" s="127">
        <v>70100</v>
      </c>
      <c r="C118" s="525" t="s">
        <v>71</v>
      </c>
      <c r="D118" s="138">
        <v>5</v>
      </c>
      <c r="E118" s="139">
        <v>0</v>
      </c>
      <c r="F118" s="139">
        <v>3</v>
      </c>
      <c r="G118" s="139">
        <v>2</v>
      </c>
      <c r="H118" s="139"/>
      <c r="I118" s="140">
        <v>3.6</v>
      </c>
    </row>
    <row r="119" spans="1:10" ht="15" customHeight="1" x14ac:dyDescent="0.25">
      <c r="A119" s="26">
        <v>5</v>
      </c>
      <c r="B119" s="127">
        <v>70040</v>
      </c>
      <c r="C119" s="125" t="s">
        <v>143</v>
      </c>
      <c r="D119" s="138">
        <v>13</v>
      </c>
      <c r="E119" s="139">
        <v>4</v>
      </c>
      <c r="F119" s="139">
        <v>8</v>
      </c>
      <c r="G119" s="139">
        <v>1</v>
      </c>
      <c r="H119" s="139"/>
      <c r="I119" s="140">
        <v>4.2300000000000004</v>
      </c>
    </row>
    <row r="120" spans="1:10" ht="15" customHeight="1" x14ac:dyDescent="0.25">
      <c r="A120" s="26">
        <v>6</v>
      </c>
      <c r="B120" s="127">
        <v>70270</v>
      </c>
      <c r="C120" s="137" t="s">
        <v>103</v>
      </c>
      <c r="D120" s="138">
        <v>4</v>
      </c>
      <c r="E120" s="139">
        <v>1</v>
      </c>
      <c r="F120" s="139">
        <v>2</v>
      </c>
      <c r="G120" s="139">
        <v>1</v>
      </c>
      <c r="H120" s="139"/>
      <c r="I120" s="140">
        <v>4</v>
      </c>
    </row>
    <row r="121" spans="1:10" ht="15" customHeight="1" x14ac:dyDescent="0.25">
      <c r="A121" s="26">
        <v>7</v>
      </c>
      <c r="B121" s="127">
        <v>70510</v>
      </c>
      <c r="C121" s="150" t="s">
        <v>70</v>
      </c>
      <c r="D121" s="138">
        <v>7</v>
      </c>
      <c r="E121" s="139">
        <v>0</v>
      </c>
      <c r="F121" s="139">
        <v>5</v>
      </c>
      <c r="G121" s="139">
        <v>2</v>
      </c>
      <c r="H121" s="139"/>
      <c r="I121" s="140">
        <v>3.71</v>
      </c>
      <c r="J121" s="4"/>
    </row>
    <row r="122" spans="1:10" ht="15" customHeight="1" thickBot="1" x14ac:dyDescent="0.3">
      <c r="A122" s="25">
        <v>8</v>
      </c>
      <c r="B122" s="152">
        <v>10880</v>
      </c>
      <c r="C122" s="524" t="s">
        <v>162</v>
      </c>
      <c r="D122" s="163">
        <v>37</v>
      </c>
      <c r="E122" s="164">
        <v>12</v>
      </c>
      <c r="F122" s="164">
        <v>17</v>
      </c>
      <c r="G122" s="164">
        <v>7</v>
      </c>
      <c r="H122" s="164">
        <v>1</v>
      </c>
      <c r="I122" s="165">
        <v>4.08</v>
      </c>
      <c r="J122" s="4"/>
    </row>
    <row r="123" spans="1:10" ht="15" customHeight="1" x14ac:dyDescent="0.25">
      <c r="A123" s="50"/>
      <c r="B123" s="18"/>
      <c r="C123" s="10"/>
      <c r="D123" s="587" t="s">
        <v>104</v>
      </c>
      <c r="E123" s="587"/>
      <c r="F123" s="587"/>
      <c r="G123" s="587"/>
      <c r="H123" s="587"/>
      <c r="I123" s="100">
        <f>AVERAGE(I7,I9:I16,I18:I29,I31:I48,I50:I67,I69:I83,I85:I113,I115:I122)</f>
        <v>4.0649541284403643</v>
      </c>
    </row>
    <row r="124" spans="1:10" ht="15" customHeight="1" x14ac:dyDescent="0.25">
      <c r="A124" s="50"/>
      <c r="B124" s="18"/>
      <c r="C124" s="18"/>
      <c r="D124" s="19"/>
      <c r="E124" s="19"/>
      <c r="F124" s="19"/>
      <c r="G124" s="19"/>
      <c r="H124" s="19"/>
      <c r="I124" s="19"/>
    </row>
    <row r="125" spans="1:10" ht="15" customHeight="1" x14ac:dyDescent="0.25">
      <c r="A125" s="11"/>
      <c r="B125" s="18"/>
      <c r="C125" s="18"/>
      <c r="D125" s="19"/>
      <c r="E125" s="19"/>
      <c r="F125" s="19"/>
      <c r="G125" s="19"/>
      <c r="H125" s="19"/>
      <c r="I125" s="19"/>
    </row>
    <row r="126" spans="1:10" ht="15" customHeight="1" x14ac:dyDescent="0.25">
      <c r="A126" s="18"/>
      <c r="B126" s="18"/>
      <c r="C126" s="18"/>
      <c r="D126" s="19"/>
      <c r="E126" s="19"/>
      <c r="F126" s="19"/>
      <c r="G126" s="19"/>
      <c r="H126" s="19"/>
      <c r="I126" s="19"/>
    </row>
    <row r="127" spans="1:10" ht="15" customHeight="1" x14ac:dyDescent="0.25">
      <c r="A127" s="18"/>
      <c r="B127" s="18"/>
      <c r="C127" s="18"/>
      <c r="D127" s="19"/>
      <c r="E127" s="19"/>
      <c r="F127" s="19"/>
      <c r="G127" s="19"/>
      <c r="H127" s="19"/>
      <c r="I127" s="19"/>
    </row>
    <row r="132" ht="12" customHeight="1" x14ac:dyDescent="0.25"/>
  </sheetData>
  <mergeCells count="10">
    <mergeCell ref="I4:I5"/>
    <mergeCell ref="D123:H123"/>
    <mergeCell ref="D1:E1"/>
    <mergeCell ref="D3:E3"/>
    <mergeCell ref="C2:D2"/>
    <mergeCell ref="A4:A5"/>
    <mergeCell ref="B4:B5"/>
    <mergeCell ref="C4:C5"/>
    <mergeCell ref="D4:D5"/>
    <mergeCell ref="E4:H4"/>
  </mergeCells>
  <conditionalFormatting sqref="I6:I123">
    <cfRule type="cellIs" dxfId="1918" priority="1" stopIfTrue="1" operator="equal">
      <formula>4.5</formula>
    </cfRule>
    <cfRule type="cellIs" dxfId="1917" priority="348" stopIfTrue="1" operator="equal">
      <formula>$I$123</formula>
    </cfRule>
    <cfRule type="cellIs" dxfId="1916" priority="349" stopIfTrue="1" operator="lessThan">
      <formula>3.5</formula>
    </cfRule>
    <cfRule type="cellIs" dxfId="1915" priority="350" stopIfTrue="1" operator="between">
      <formula>$I$123</formula>
      <formula>3.5</formula>
    </cfRule>
    <cfRule type="cellIs" dxfId="1914" priority="351" stopIfTrue="1" operator="between">
      <formula>4.5</formula>
      <formula>$I$123</formula>
    </cfRule>
    <cfRule type="cellIs" dxfId="1913" priority="352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Химия-9 диаграмма по районам</vt:lpstr>
      <vt:lpstr>Химия-9 диаграмма</vt:lpstr>
      <vt:lpstr>Рейтинги 2019 - 2015</vt:lpstr>
      <vt:lpstr>Рейтинг по сумме мест</vt:lpstr>
      <vt:lpstr>Химия-9 2019 Итоги</vt:lpstr>
      <vt:lpstr>Химия-9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2019-09-23T09:40:18Z</dcterms:modified>
</cp:coreProperties>
</file>