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15" windowWidth="20280" windowHeight="7890" tabRatio="533"/>
  </bookViews>
  <sheets>
    <sheet name="Рус. 9 - диаграмма по районам" sheetId="16" r:id="rId1"/>
    <sheet name="Рус. 9 - диаграмма" sheetId="17" r:id="rId2"/>
    <sheet name="Рейтинги 2019 - 2015" sheetId="18" r:id="rId3"/>
    <sheet name="Рейтинг по сумме мест" sheetId="11" r:id="rId4"/>
    <sheet name="Русский язык-9 2019 Итоги" sheetId="15" r:id="rId5"/>
    <sheet name="Русский язык-9 2019 расклад" sheetId="10" r:id="rId6"/>
  </sheets>
  <definedNames>
    <definedName name="_xlnm._FilterDatabase" localSheetId="2" hidden="1">'Рейтинги 2019 - 2015'!$A$6:$AE$122</definedName>
    <definedName name="_xlnm._FilterDatabase" localSheetId="0" hidden="1">'Рус. 9 - диаграмма по районам'!#REF!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" i="16" l="1"/>
  <c r="P4" i="16"/>
  <c r="L4" i="16"/>
  <c r="H4" i="16"/>
  <c r="D4" i="16"/>
  <c r="W117" i="16"/>
  <c r="W116" i="16"/>
  <c r="W115" i="16"/>
  <c r="W114" i="16"/>
  <c r="W113" i="16"/>
  <c r="W112" i="16"/>
  <c r="W111" i="16"/>
  <c r="W110" i="16"/>
  <c r="W109" i="16"/>
  <c r="W108" i="16"/>
  <c r="W107" i="16"/>
  <c r="W106" i="16"/>
  <c r="W105" i="16"/>
  <c r="W104" i="16"/>
  <c r="W103" i="16"/>
  <c r="W102" i="16"/>
  <c r="W101" i="16"/>
  <c r="W100" i="16"/>
  <c r="W99" i="16"/>
  <c r="W98" i="16"/>
  <c r="W97" i="16"/>
  <c r="W96" i="16"/>
  <c r="W95" i="16"/>
  <c r="W94" i="16"/>
  <c r="W93" i="16"/>
  <c r="W92" i="16"/>
  <c r="W91" i="16"/>
  <c r="W90" i="16"/>
  <c r="W89" i="16"/>
  <c r="W88" i="16"/>
  <c r="T87" i="16"/>
  <c r="S87" i="16"/>
  <c r="P87" i="16"/>
  <c r="O87" i="16"/>
  <c r="L87" i="16"/>
  <c r="K87" i="16"/>
  <c r="H87" i="16"/>
  <c r="G87" i="16"/>
  <c r="D87" i="16"/>
  <c r="C87" i="16"/>
  <c r="W115" i="17"/>
  <c r="C118" i="17"/>
  <c r="D118" i="17"/>
  <c r="G118" i="17"/>
  <c r="H118" i="17"/>
  <c r="K118" i="17"/>
  <c r="L118" i="17"/>
  <c r="O118" i="17"/>
  <c r="P118" i="17"/>
  <c r="S118" i="17"/>
  <c r="T118" i="17"/>
  <c r="S70" i="16"/>
  <c r="O70" i="16"/>
  <c r="K70" i="16"/>
  <c r="G70" i="16"/>
  <c r="C70" i="16"/>
  <c r="T70" i="16"/>
  <c r="P70" i="16"/>
  <c r="L70" i="16"/>
  <c r="H70" i="16"/>
  <c r="D70" i="16"/>
  <c r="W128" i="16"/>
  <c r="W127" i="16"/>
  <c r="W126" i="16"/>
  <c r="W125" i="16"/>
  <c r="W124" i="16"/>
  <c r="W123" i="16"/>
  <c r="W122" i="16"/>
  <c r="W121" i="16"/>
  <c r="W120" i="16"/>
  <c r="W119" i="16"/>
  <c r="W86" i="16"/>
  <c r="W85" i="16"/>
  <c r="W84" i="16"/>
  <c r="W83" i="16"/>
  <c r="W82" i="16"/>
  <c r="W81" i="16"/>
  <c r="W80" i="16"/>
  <c r="W79" i="16"/>
  <c r="W78" i="16"/>
  <c r="W77" i="16"/>
  <c r="W76" i="16"/>
  <c r="W75" i="16"/>
  <c r="W74" i="16"/>
  <c r="W73" i="16"/>
  <c r="W72" i="16"/>
  <c r="W71" i="16"/>
  <c r="W69" i="16"/>
  <c r="W68" i="16"/>
  <c r="W67" i="16"/>
  <c r="W66" i="16"/>
  <c r="W65" i="16"/>
  <c r="W64" i="16"/>
  <c r="W63" i="16"/>
  <c r="W62" i="16"/>
  <c r="W61" i="16"/>
  <c r="W60" i="16"/>
  <c r="W59" i="16"/>
  <c r="W58" i="16"/>
  <c r="W57" i="16"/>
  <c r="W56" i="16"/>
  <c r="W55" i="16"/>
  <c r="W54" i="16"/>
  <c r="W53" i="16"/>
  <c r="W52" i="16"/>
  <c r="W51" i="16"/>
  <c r="W49" i="16"/>
  <c r="W48" i="16"/>
  <c r="W47" i="16"/>
  <c r="W46" i="16"/>
  <c r="W45" i="16"/>
  <c r="W44" i="16"/>
  <c r="W43" i="16"/>
  <c r="W42" i="16"/>
  <c r="W41" i="16"/>
  <c r="W40" i="16"/>
  <c r="W39" i="16"/>
  <c r="W38" i="16"/>
  <c r="W37" i="16"/>
  <c r="W36" i="16"/>
  <c r="W35" i="16"/>
  <c r="W34" i="16"/>
  <c r="W33" i="16"/>
  <c r="W32" i="16"/>
  <c r="W31" i="16"/>
  <c r="W29" i="16"/>
  <c r="W28" i="16"/>
  <c r="W27" i="16"/>
  <c r="W26" i="16"/>
  <c r="W25" i="16"/>
  <c r="W24" i="16"/>
  <c r="W23" i="16"/>
  <c r="W22" i="16"/>
  <c r="W21" i="16"/>
  <c r="W20" i="16"/>
  <c r="W19" i="16"/>
  <c r="W18" i="16"/>
  <c r="W17" i="16"/>
  <c r="W16" i="16"/>
  <c r="W14" i="16"/>
  <c r="W13" i="16"/>
  <c r="W12" i="16"/>
  <c r="W11" i="16"/>
  <c r="W10" i="16"/>
  <c r="W9" i="16"/>
  <c r="W8" i="16"/>
  <c r="W7" i="16"/>
  <c r="W5" i="16"/>
  <c r="D118" i="16"/>
  <c r="C118" i="16"/>
  <c r="D50" i="16"/>
  <c r="C50" i="16"/>
  <c r="D30" i="16"/>
  <c r="C30" i="16"/>
  <c r="D15" i="16"/>
  <c r="C15" i="16"/>
  <c r="D6" i="16"/>
  <c r="C6" i="16"/>
  <c r="D129" i="16"/>
  <c r="C4" i="16"/>
  <c r="D6" i="17"/>
  <c r="C6" i="17"/>
  <c r="W128" i="17"/>
  <c r="W127" i="17"/>
  <c r="W126" i="17"/>
  <c r="W125" i="17"/>
  <c r="W124" i="17"/>
  <c r="W123" i="17"/>
  <c r="W122" i="17"/>
  <c r="W121" i="17"/>
  <c r="W120" i="17"/>
  <c r="W119" i="17"/>
  <c r="W117" i="17"/>
  <c r="W116" i="17"/>
  <c r="W114" i="17"/>
  <c r="W113" i="17"/>
  <c r="W112" i="17"/>
  <c r="W111" i="17"/>
  <c r="W110" i="17"/>
  <c r="W109" i="17"/>
  <c r="W108" i="17"/>
  <c r="W107" i="17"/>
  <c r="W106" i="17"/>
  <c r="W105" i="17"/>
  <c r="W104" i="17"/>
  <c r="W103" i="17"/>
  <c r="W102" i="17"/>
  <c r="W101" i="17"/>
  <c r="W100" i="17"/>
  <c r="W99" i="17"/>
  <c r="W98" i="17"/>
  <c r="W97" i="17"/>
  <c r="W96" i="17"/>
  <c r="W95" i="17"/>
  <c r="W94" i="17"/>
  <c r="W93" i="17"/>
  <c r="W92" i="17"/>
  <c r="W91" i="17"/>
  <c r="W90" i="17"/>
  <c r="W89" i="17"/>
  <c r="W88" i="17"/>
  <c r="W86" i="17"/>
  <c r="W85" i="17"/>
  <c r="W84" i="17"/>
  <c r="W83" i="17"/>
  <c r="W82" i="17"/>
  <c r="W81" i="17"/>
  <c r="W80" i="17"/>
  <c r="W79" i="17"/>
  <c r="W78" i="17"/>
  <c r="W77" i="17"/>
  <c r="W76" i="17"/>
  <c r="W75" i="17"/>
  <c r="W74" i="17"/>
  <c r="W73" i="17"/>
  <c r="W72" i="17"/>
  <c r="W71" i="17"/>
  <c r="W69" i="17"/>
  <c r="W68" i="17"/>
  <c r="W67" i="17"/>
  <c r="W66" i="17"/>
  <c r="W65" i="17"/>
  <c r="W64" i="17"/>
  <c r="W63" i="17"/>
  <c r="W62" i="17"/>
  <c r="W61" i="17"/>
  <c r="W60" i="17"/>
  <c r="W59" i="17"/>
  <c r="W58" i="17"/>
  <c r="W57" i="17"/>
  <c r="W56" i="17"/>
  <c r="W55" i="17"/>
  <c r="W54" i="17"/>
  <c r="W53" i="17"/>
  <c r="W52" i="17"/>
  <c r="W51" i="17"/>
  <c r="W49" i="17"/>
  <c r="W48" i="17"/>
  <c r="W47" i="17"/>
  <c r="W46" i="17"/>
  <c r="W45" i="17"/>
  <c r="W44" i="17"/>
  <c r="W43" i="17"/>
  <c r="W42" i="17"/>
  <c r="W41" i="17"/>
  <c r="W40" i="17"/>
  <c r="W39" i="17"/>
  <c r="W38" i="17"/>
  <c r="W37" i="17"/>
  <c r="W36" i="17"/>
  <c r="W35" i="17"/>
  <c r="W34" i="17"/>
  <c r="W33" i="17"/>
  <c r="W32" i="17"/>
  <c r="W31" i="17"/>
  <c r="W29" i="17"/>
  <c r="W28" i="17"/>
  <c r="W27" i="17"/>
  <c r="W26" i="17"/>
  <c r="W25" i="17"/>
  <c r="W24" i="17"/>
  <c r="W23" i="17"/>
  <c r="W22" i="17"/>
  <c r="W21" i="17"/>
  <c r="W20" i="17"/>
  <c r="W19" i="17"/>
  <c r="W18" i="17"/>
  <c r="W17" i="17"/>
  <c r="W16" i="17"/>
  <c r="W14" i="17"/>
  <c r="W13" i="17"/>
  <c r="W12" i="17"/>
  <c r="W11" i="17"/>
  <c r="W10" i="17"/>
  <c r="W9" i="17"/>
  <c r="W8" i="17"/>
  <c r="W5" i="17"/>
  <c r="W7" i="17"/>
  <c r="D129" i="17"/>
  <c r="D87" i="17"/>
  <c r="C87" i="17"/>
  <c r="D70" i="17"/>
  <c r="C70" i="17"/>
  <c r="D50" i="17"/>
  <c r="C50" i="17"/>
  <c r="D30" i="17"/>
  <c r="C30" i="17"/>
  <c r="D15" i="17"/>
  <c r="C15" i="17"/>
  <c r="D4" i="17"/>
  <c r="C4" i="17"/>
  <c r="L123" i="18"/>
  <c r="P123" i="18"/>
  <c r="T123" i="18"/>
  <c r="D123" i="18"/>
  <c r="H123" i="18"/>
  <c r="T129" i="17"/>
  <c r="P129" i="17"/>
  <c r="L129" i="17"/>
  <c r="H129" i="17"/>
  <c r="T87" i="17"/>
  <c r="S87" i="17"/>
  <c r="P87" i="17"/>
  <c r="O87" i="17"/>
  <c r="L87" i="17"/>
  <c r="K87" i="17"/>
  <c r="H87" i="17"/>
  <c r="G87" i="17"/>
  <c r="T70" i="17"/>
  <c r="S70" i="17"/>
  <c r="P70" i="17"/>
  <c r="O70" i="17"/>
  <c r="L70" i="17"/>
  <c r="K70" i="17"/>
  <c r="H70" i="17"/>
  <c r="G70" i="17"/>
  <c r="T50" i="17"/>
  <c r="S50" i="17"/>
  <c r="P50" i="17"/>
  <c r="O50" i="17"/>
  <c r="L50" i="17"/>
  <c r="K50" i="17"/>
  <c r="H50" i="17"/>
  <c r="G50" i="17"/>
  <c r="T30" i="17"/>
  <c r="S30" i="17"/>
  <c r="P30" i="17"/>
  <c r="O30" i="17"/>
  <c r="L30" i="17"/>
  <c r="K30" i="17"/>
  <c r="H30" i="17"/>
  <c r="G30" i="17"/>
  <c r="T15" i="17"/>
  <c r="S15" i="17"/>
  <c r="P15" i="17"/>
  <c r="O15" i="17"/>
  <c r="L15" i="17"/>
  <c r="K15" i="17"/>
  <c r="H15" i="17"/>
  <c r="G15" i="17"/>
  <c r="T6" i="17"/>
  <c r="S6" i="17"/>
  <c r="P6" i="17"/>
  <c r="O6" i="17"/>
  <c r="L6" i="17"/>
  <c r="K6" i="17"/>
  <c r="H6" i="17"/>
  <c r="G6" i="17"/>
  <c r="T4" i="17"/>
  <c r="S4" i="17"/>
  <c r="P4" i="17"/>
  <c r="O4" i="17"/>
  <c r="L4" i="17"/>
  <c r="K4" i="17"/>
  <c r="H4" i="17"/>
  <c r="G4" i="17"/>
  <c r="U118" i="16"/>
  <c r="T118" i="16"/>
  <c r="S118" i="16"/>
  <c r="Q118" i="16"/>
  <c r="P118" i="16"/>
  <c r="O118" i="16"/>
  <c r="M118" i="16"/>
  <c r="L118" i="16"/>
  <c r="K118" i="16"/>
  <c r="I118" i="16"/>
  <c r="H118" i="16"/>
  <c r="G118" i="16"/>
  <c r="U87" i="16"/>
  <c r="Q87" i="16"/>
  <c r="M87" i="16"/>
  <c r="I87" i="16"/>
  <c r="U86" i="16"/>
  <c r="Q86" i="16"/>
  <c r="M86" i="16"/>
  <c r="I86" i="16"/>
  <c r="U85" i="16"/>
  <c r="Q85" i="16"/>
  <c r="M85" i="16"/>
  <c r="I85" i="16"/>
  <c r="U84" i="16"/>
  <c r="Q84" i="16"/>
  <c r="M84" i="16"/>
  <c r="I84" i="16"/>
  <c r="U83" i="16"/>
  <c r="Q83" i="16"/>
  <c r="M83" i="16"/>
  <c r="I83" i="16"/>
  <c r="U82" i="16"/>
  <c r="Q82" i="16"/>
  <c r="M82" i="16"/>
  <c r="I82" i="16"/>
  <c r="U81" i="16"/>
  <c r="Q81" i="16"/>
  <c r="M81" i="16"/>
  <c r="I81" i="16"/>
  <c r="U80" i="16"/>
  <c r="Q80" i="16"/>
  <c r="M80" i="16"/>
  <c r="I80" i="16"/>
  <c r="U79" i="16"/>
  <c r="Q79" i="16"/>
  <c r="M79" i="16"/>
  <c r="I79" i="16"/>
  <c r="U78" i="16"/>
  <c r="Q78" i="16"/>
  <c r="M78" i="16"/>
  <c r="I78" i="16"/>
  <c r="U77" i="16"/>
  <c r="Q77" i="16"/>
  <c r="M77" i="16"/>
  <c r="I77" i="16"/>
  <c r="U76" i="16"/>
  <c r="Q76" i="16"/>
  <c r="M76" i="16"/>
  <c r="I76" i="16"/>
  <c r="U75" i="16"/>
  <c r="Q75" i="16"/>
  <c r="M75" i="16"/>
  <c r="I75" i="16"/>
  <c r="U74" i="16"/>
  <c r="Q74" i="16"/>
  <c r="M74" i="16"/>
  <c r="I74" i="16"/>
  <c r="U73" i="16"/>
  <c r="Q73" i="16"/>
  <c r="M73" i="16"/>
  <c r="I73" i="16"/>
  <c r="U72" i="16"/>
  <c r="Q72" i="16"/>
  <c r="M72" i="16"/>
  <c r="I72" i="16"/>
  <c r="U71" i="16"/>
  <c r="Q71" i="16"/>
  <c r="M71" i="16"/>
  <c r="I71" i="16"/>
  <c r="U70" i="16"/>
  <c r="Q70" i="16"/>
  <c r="M70" i="16"/>
  <c r="I70" i="16"/>
  <c r="U69" i="16"/>
  <c r="Q69" i="16"/>
  <c r="M69" i="16"/>
  <c r="I69" i="16"/>
  <c r="U68" i="16"/>
  <c r="Q68" i="16"/>
  <c r="M68" i="16"/>
  <c r="I68" i="16"/>
  <c r="U67" i="16"/>
  <c r="Q67" i="16"/>
  <c r="M67" i="16"/>
  <c r="I67" i="16"/>
  <c r="U66" i="16"/>
  <c r="Q66" i="16"/>
  <c r="M66" i="16"/>
  <c r="I66" i="16"/>
  <c r="U65" i="16"/>
  <c r="Q65" i="16"/>
  <c r="M65" i="16"/>
  <c r="I65" i="16"/>
  <c r="U64" i="16"/>
  <c r="Q64" i="16"/>
  <c r="M64" i="16"/>
  <c r="I64" i="16"/>
  <c r="U63" i="16"/>
  <c r="Q63" i="16"/>
  <c r="M63" i="16"/>
  <c r="I63" i="16"/>
  <c r="U62" i="16"/>
  <c r="Q62" i="16"/>
  <c r="M62" i="16"/>
  <c r="I62" i="16"/>
  <c r="U61" i="16"/>
  <c r="Q61" i="16"/>
  <c r="M61" i="16"/>
  <c r="I61" i="16"/>
  <c r="U60" i="16"/>
  <c r="Q60" i="16"/>
  <c r="M60" i="16"/>
  <c r="I60" i="16"/>
  <c r="U59" i="16"/>
  <c r="Q59" i="16"/>
  <c r="M59" i="16"/>
  <c r="I59" i="16"/>
  <c r="U58" i="16"/>
  <c r="Q58" i="16"/>
  <c r="M58" i="16"/>
  <c r="I58" i="16"/>
  <c r="U57" i="16"/>
  <c r="Q57" i="16"/>
  <c r="M57" i="16"/>
  <c r="I57" i="16"/>
  <c r="U56" i="16"/>
  <c r="Q56" i="16"/>
  <c r="M56" i="16"/>
  <c r="I56" i="16"/>
  <c r="U55" i="16"/>
  <c r="Q55" i="16"/>
  <c r="M55" i="16"/>
  <c r="I55" i="16"/>
  <c r="U54" i="16"/>
  <c r="Q54" i="16"/>
  <c r="M54" i="16"/>
  <c r="I54" i="16"/>
  <c r="U53" i="16"/>
  <c r="Q53" i="16"/>
  <c r="M53" i="16"/>
  <c r="I53" i="16"/>
  <c r="U52" i="16"/>
  <c r="Q52" i="16"/>
  <c r="M52" i="16"/>
  <c r="I52" i="16"/>
  <c r="U51" i="16"/>
  <c r="Q51" i="16"/>
  <c r="M51" i="16"/>
  <c r="I51" i="16"/>
  <c r="U50" i="16"/>
  <c r="T50" i="16"/>
  <c r="S50" i="16"/>
  <c r="Q50" i="16"/>
  <c r="P50" i="16"/>
  <c r="O50" i="16"/>
  <c r="M50" i="16"/>
  <c r="L50" i="16"/>
  <c r="K50" i="16"/>
  <c r="I50" i="16"/>
  <c r="H50" i="16"/>
  <c r="G50" i="16"/>
  <c r="U30" i="16"/>
  <c r="T30" i="16"/>
  <c r="S30" i="16"/>
  <c r="Q30" i="16"/>
  <c r="P30" i="16"/>
  <c r="O30" i="16"/>
  <c r="M30" i="16"/>
  <c r="L30" i="16"/>
  <c r="K30" i="16"/>
  <c r="I30" i="16"/>
  <c r="H30" i="16"/>
  <c r="G30" i="16"/>
  <c r="U15" i="16"/>
  <c r="T15" i="16"/>
  <c r="S15" i="16"/>
  <c r="Q15" i="16"/>
  <c r="P15" i="16"/>
  <c r="O15" i="16"/>
  <c r="M15" i="16"/>
  <c r="L15" i="16"/>
  <c r="K15" i="16"/>
  <c r="I15" i="16"/>
  <c r="H15" i="16"/>
  <c r="G15" i="16"/>
  <c r="U14" i="16"/>
  <c r="Q14" i="16"/>
  <c r="M14" i="16"/>
  <c r="I14" i="16"/>
  <c r="U13" i="16"/>
  <c r="Q13" i="16"/>
  <c r="M13" i="16"/>
  <c r="I13" i="16"/>
  <c r="U12" i="16"/>
  <c r="Q12" i="16"/>
  <c r="M12" i="16"/>
  <c r="I12" i="16"/>
  <c r="U11" i="16"/>
  <c r="Q11" i="16"/>
  <c r="M11" i="16"/>
  <c r="I11" i="16"/>
  <c r="U10" i="16"/>
  <c r="Q10" i="16"/>
  <c r="M10" i="16"/>
  <c r="I10" i="16"/>
  <c r="U9" i="16"/>
  <c r="Q9" i="16"/>
  <c r="M9" i="16"/>
  <c r="I9" i="16"/>
  <c r="U8" i="16"/>
  <c r="Q8" i="16"/>
  <c r="M8" i="16"/>
  <c r="I8" i="16"/>
  <c r="U7" i="16"/>
  <c r="Q7" i="16"/>
  <c r="M7" i="16"/>
  <c r="I7" i="16"/>
  <c r="U6" i="16"/>
  <c r="T6" i="16"/>
  <c r="S6" i="16"/>
  <c r="Q6" i="16"/>
  <c r="P6" i="16"/>
  <c r="O6" i="16"/>
  <c r="M6" i="16"/>
  <c r="L6" i="16"/>
  <c r="K6" i="16"/>
  <c r="I6" i="16"/>
  <c r="H6" i="16"/>
  <c r="G6" i="16"/>
  <c r="U5" i="16"/>
  <c r="Q5" i="16"/>
  <c r="M5" i="16"/>
  <c r="I5" i="16"/>
  <c r="U4" i="16"/>
  <c r="T129" i="16"/>
  <c r="S4" i="16"/>
  <c r="Q4" i="16"/>
  <c r="P129" i="16"/>
  <c r="O4" i="16"/>
  <c r="M4" i="16"/>
  <c r="L129" i="16"/>
  <c r="K4" i="16"/>
  <c r="I4" i="16"/>
  <c r="H129" i="16"/>
  <c r="G4" i="16"/>
  <c r="X120" i="11" l="1"/>
  <c r="E123" i="11"/>
  <c r="I127" i="10"/>
  <c r="I51" i="10"/>
  <c r="H51" i="10"/>
  <c r="G51" i="10"/>
  <c r="F51" i="10"/>
  <c r="E51" i="10"/>
  <c r="D51" i="10"/>
  <c r="D116" i="10" l="1"/>
  <c r="I116" i="10" s="1"/>
  <c r="E118" i="10"/>
  <c r="F118" i="10"/>
  <c r="G118" i="10"/>
  <c r="H118" i="10"/>
  <c r="D126" i="10" l="1"/>
  <c r="I126" i="10" s="1"/>
  <c r="D125" i="10"/>
  <c r="I125" i="10" s="1"/>
  <c r="D124" i="10"/>
  <c r="I124" i="10" s="1"/>
  <c r="D123" i="10"/>
  <c r="I123" i="10" s="1"/>
  <c r="D122" i="10"/>
  <c r="I122" i="10" s="1"/>
  <c r="D121" i="10"/>
  <c r="I121" i="10" s="1"/>
  <c r="D120" i="10"/>
  <c r="I120" i="10" s="1"/>
  <c r="D119" i="10"/>
  <c r="I119" i="10" s="1"/>
  <c r="D117" i="10"/>
  <c r="I117" i="10" s="1"/>
  <c r="D115" i="10"/>
  <c r="I115" i="10" s="1"/>
  <c r="D114" i="10"/>
  <c r="I114" i="10" s="1"/>
  <c r="D113" i="10"/>
  <c r="I113" i="10" s="1"/>
  <c r="D112" i="10"/>
  <c r="I112" i="10" s="1"/>
  <c r="D111" i="10"/>
  <c r="I111" i="10" s="1"/>
  <c r="D110" i="10"/>
  <c r="I110" i="10" s="1"/>
  <c r="D109" i="10"/>
  <c r="I109" i="10" s="1"/>
  <c r="D108" i="10"/>
  <c r="I108" i="10" s="1"/>
  <c r="D107" i="10"/>
  <c r="I107" i="10" s="1"/>
  <c r="D106" i="10"/>
  <c r="I106" i="10" s="1"/>
  <c r="D105" i="10"/>
  <c r="I105" i="10" s="1"/>
  <c r="D104" i="10"/>
  <c r="I104" i="10" s="1"/>
  <c r="D103" i="10"/>
  <c r="I103" i="10" s="1"/>
  <c r="D102" i="10"/>
  <c r="I102" i="10" s="1"/>
  <c r="D101" i="10"/>
  <c r="I101" i="10" s="1"/>
  <c r="D100" i="10"/>
  <c r="I100" i="10" s="1"/>
  <c r="D99" i="10"/>
  <c r="I99" i="10" s="1"/>
  <c r="D98" i="10"/>
  <c r="I98" i="10" s="1"/>
  <c r="D97" i="10"/>
  <c r="I97" i="10" s="1"/>
  <c r="D96" i="10"/>
  <c r="I96" i="10" s="1"/>
  <c r="D95" i="10"/>
  <c r="I95" i="10" s="1"/>
  <c r="D94" i="10"/>
  <c r="I94" i="10" s="1"/>
  <c r="D93" i="10"/>
  <c r="I93" i="10" s="1"/>
  <c r="D92" i="10"/>
  <c r="I92" i="10" s="1"/>
  <c r="D91" i="10"/>
  <c r="I91" i="10" s="1"/>
  <c r="D90" i="10"/>
  <c r="I90" i="10" s="1"/>
  <c r="D89" i="10"/>
  <c r="I89" i="10" s="1"/>
  <c r="D88" i="10"/>
  <c r="I88" i="10" s="1"/>
  <c r="D86" i="10"/>
  <c r="I86" i="10" s="1"/>
  <c r="D85" i="10"/>
  <c r="I85" i="10" s="1"/>
  <c r="D84" i="10"/>
  <c r="I84" i="10" s="1"/>
  <c r="D83" i="10"/>
  <c r="I83" i="10" s="1"/>
  <c r="D82" i="10"/>
  <c r="I82" i="10" s="1"/>
  <c r="D81" i="10"/>
  <c r="I81" i="10" s="1"/>
  <c r="D80" i="10"/>
  <c r="I80" i="10" s="1"/>
  <c r="D79" i="10"/>
  <c r="I79" i="10" s="1"/>
  <c r="D78" i="10"/>
  <c r="I78" i="10" s="1"/>
  <c r="D77" i="10"/>
  <c r="I77" i="10" s="1"/>
  <c r="D76" i="10"/>
  <c r="I76" i="10" s="1"/>
  <c r="D75" i="10"/>
  <c r="I75" i="10" s="1"/>
  <c r="D74" i="10"/>
  <c r="I74" i="10" s="1"/>
  <c r="D73" i="10"/>
  <c r="I73" i="10" s="1"/>
  <c r="D72" i="10"/>
  <c r="I72" i="10" s="1"/>
  <c r="D69" i="10"/>
  <c r="I69" i="10" s="1"/>
  <c r="D68" i="10"/>
  <c r="I68" i="10" s="1"/>
  <c r="D67" i="10"/>
  <c r="I67" i="10" s="1"/>
  <c r="D66" i="10"/>
  <c r="I66" i="10" s="1"/>
  <c r="D65" i="10"/>
  <c r="I65" i="10" s="1"/>
  <c r="D64" i="10"/>
  <c r="I64" i="10" s="1"/>
  <c r="D54" i="10"/>
  <c r="I54" i="10" s="1"/>
  <c r="D63" i="10"/>
  <c r="I63" i="10" s="1"/>
  <c r="D62" i="10"/>
  <c r="I62" i="10" s="1"/>
  <c r="D61" i="10"/>
  <c r="I61" i="10" s="1"/>
  <c r="D60" i="10"/>
  <c r="I60" i="10" s="1"/>
  <c r="D70" i="10"/>
  <c r="I70" i="10" s="1"/>
  <c r="D57" i="10"/>
  <c r="I57" i="10" s="1"/>
  <c r="D56" i="10"/>
  <c r="I56" i="10" s="1"/>
  <c r="D59" i="10"/>
  <c r="I59" i="10" s="1"/>
  <c r="D53" i="10"/>
  <c r="I53" i="10" s="1"/>
  <c r="D58" i="10"/>
  <c r="I58" i="10" s="1"/>
  <c r="D55" i="10"/>
  <c r="I55" i="10" s="1"/>
  <c r="D52" i="10"/>
  <c r="I52" i="10" s="1"/>
  <c r="D50" i="10"/>
  <c r="I50" i="10" s="1"/>
  <c r="D36" i="10"/>
  <c r="I36" i="10" s="1"/>
  <c r="D49" i="10"/>
  <c r="I49" i="10" s="1"/>
  <c r="D48" i="10"/>
  <c r="I48" i="10" s="1"/>
  <c r="D47" i="10"/>
  <c r="I47" i="10" s="1"/>
  <c r="D46" i="10"/>
  <c r="I46" i="10" s="1"/>
  <c r="D45" i="10"/>
  <c r="I45" i="10" s="1"/>
  <c r="D44" i="10"/>
  <c r="I44" i="10" s="1"/>
  <c r="D43" i="10"/>
  <c r="I43" i="10" s="1"/>
  <c r="D42" i="10"/>
  <c r="I42" i="10" s="1"/>
  <c r="D33" i="10"/>
  <c r="I33" i="10" s="1"/>
  <c r="D41" i="10"/>
  <c r="I41" i="10" s="1"/>
  <c r="D34" i="10"/>
  <c r="I34" i="10" s="1"/>
  <c r="D40" i="10"/>
  <c r="I40" i="10" s="1"/>
  <c r="D39" i="10"/>
  <c r="I39" i="10" s="1"/>
  <c r="D38" i="10"/>
  <c r="I38" i="10" s="1"/>
  <c r="D37" i="10"/>
  <c r="I37" i="10" s="1"/>
  <c r="D32" i="10"/>
  <c r="I32" i="10" s="1"/>
  <c r="D35" i="10"/>
  <c r="I35" i="10" s="1"/>
  <c r="D30" i="10"/>
  <c r="I30" i="10" s="1"/>
  <c r="D29" i="10"/>
  <c r="I29" i="10" s="1"/>
  <c r="D28" i="10"/>
  <c r="I28" i="10" s="1"/>
  <c r="D27" i="10"/>
  <c r="I27" i="10" s="1"/>
  <c r="D26" i="10"/>
  <c r="I26" i="10" s="1"/>
  <c r="D25" i="10"/>
  <c r="I25" i="10" s="1"/>
  <c r="D24" i="10"/>
  <c r="I24" i="10" s="1"/>
  <c r="D23" i="10"/>
  <c r="I23" i="10" s="1"/>
  <c r="D22" i="10"/>
  <c r="I22" i="10" s="1"/>
  <c r="D21" i="10"/>
  <c r="I21" i="10" s="1"/>
  <c r="D20" i="10"/>
  <c r="I20" i="10" s="1"/>
  <c r="D19" i="10"/>
  <c r="I19" i="10" s="1"/>
  <c r="D18" i="10"/>
  <c r="I18" i="10" s="1"/>
  <c r="D16" i="10"/>
  <c r="I16" i="10" s="1"/>
  <c r="D15" i="10"/>
  <c r="I15" i="10" s="1"/>
  <c r="D14" i="10"/>
  <c r="I14" i="10" s="1"/>
  <c r="D13" i="10"/>
  <c r="I13" i="10" s="1"/>
  <c r="D12" i="10"/>
  <c r="I12" i="10" s="1"/>
  <c r="D11" i="10"/>
  <c r="I11" i="10" s="1"/>
  <c r="D10" i="10"/>
  <c r="I10" i="10" s="1"/>
  <c r="D7" i="10"/>
  <c r="I7" i="10" s="1"/>
  <c r="D9" i="10"/>
  <c r="I9" i="10" s="1"/>
  <c r="X122" i="11"/>
  <c r="X113" i="11"/>
  <c r="X121" i="11"/>
  <c r="X116" i="11"/>
  <c r="X119" i="11"/>
  <c r="X118" i="11"/>
  <c r="X107" i="11"/>
  <c r="X117" i="11"/>
  <c r="X115" i="11"/>
  <c r="X100" i="11"/>
  <c r="X114" i="11"/>
  <c r="X112" i="11"/>
  <c r="X103" i="11"/>
  <c r="X111" i="11"/>
  <c r="X108" i="11"/>
  <c r="X105" i="11"/>
  <c r="X109" i="11"/>
  <c r="X102" i="11"/>
  <c r="X110" i="11"/>
  <c r="X106" i="11"/>
  <c r="X98" i="11"/>
  <c r="X101" i="11"/>
  <c r="X104" i="11"/>
  <c r="X99" i="11"/>
  <c r="X82" i="11"/>
  <c r="X90" i="11"/>
  <c r="X97" i="11"/>
  <c r="X94" i="11"/>
  <c r="X95" i="11"/>
  <c r="X96" i="11"/>
  <c r="X84" i="11"/>
  <c r="X93" i="11"/>
  <c r="X92" i="11"/>
  <c r="X88" i="11"/>
  <c r="X77" i="11"/>
  <c r="X87" i="11"/>
  <c r="X89" i="11"/>
  <c r="X81" i="11"/>
  <c r="X80" i="11"/>
  <c r="X86" i="11"/>
  <c r="X91" i="11"/>
  <c r="X78" i="11"/>
  <c r="X83" i="11"/>
  <c r="X85" i="11"/>
  <c r="X74" i="11"/>
  <c r="X70" i="11"/>
  <c r="X75" i="11"/>
  <c r="X68" i="11"/>
  <c r="X79" i="11"/>
  <c r="X62" i="11"/>
  <c r="X76" i="11"/>
  <c r="X69" i="11"/>
  <c r="X67" i="11"/>
  <c r="X73" i="11"/>
  <c r="X65" i="11"/>
  <c r="X72" i="11"/>
  <c r="X71" i="11"/>
  <c r="X63" i="11"/>
  <c r="X56" i="11"/>
  <c r="X53" i="11"/>
  <c r="X54" i="11"/>
  <c r="X60" i="11"/>
  <c r="X59" i="11"/>
  <c r="X57" i="11"/>
  <c r="X61" i="11"/>
  <c r="X64" i="11"/>
  <c r="X49" i="11"/>
  <c r="X58" i="11"/>
  <c r="X43" i="11"/>
  <c r="X48" i="11"/>
  <c r="X47" i="11"/>
  <c r="X45" i="11"/>
  <c r="X66" i="11"/>
  <c r="X55" i="11"/>
  <c r="X51" i="11"/>
  <c r="X41" i="11"/>
  <c r="X52" i="11"/>
  <c r="X37" i="11"/>
  <c r="X35" i="11"/>
  <c r="X40" i="11"/>
  <c r="X46" i="11"/>
  <c r="X42" i="11"/>
  <c r="X36" i="11"/>
  <c r="X38" i="11"/>
  <c r="X44" i="11"/>
  <c r="X34" i="11"/>
  <c r="X50" i="11"/>
  <c r="X27" i="11"/>
  <c r="X32" i="11"/>
  <c r="X25" i="11"/>
  <c r="X33" i="11"/>
  <c r="X30" i="11"/>
  <c r="X22" i="11"/>
  <c r="X26" i="11"/>
  <c r="X24" i="11"/>
  <c r="X23" i="11"/>
  <c r="X28" i="11"/>
  <c r="X20" i="11"/>
  <c r="X21" i="11"/>
  <c r="X29" i="11"/>
  <c r="X17" i="11"/>
  <c r="X31" i="11"/>
  <c r="X16" i="11"/>
  <c r="X18" i="11"/>
  <c r="X19" i="11"/>
  <c r="X39" i="11"/>
  <c r="X15" i="11"/>
  <c r="X14" i="11"/>
  <c r="X12" i="11"/>
  <c r="X13" i="11"/>
  <c r="X11" i="11"/>
  <c r="X10" i="11"/>
  <c r="X8" i="11"/>
  <c r="X9" i="11"/>
  <c r="X6" i="11"/>
  <c r="X7" i="11"/>
  <c r="E6" i="15" l="1"/>
  <c r="D6" i="15"/>
  <c r="H123" i="11"/>
  <c r="E120" i="15"/>
  <c r="I87" i="10"/>
  <c r="H87" i="10"/>
  <c r="G87" i="10"/>
  <c r="F87" i="10"/>
  <c r="E87" i="10"/>
  <c r="D87" i="10"/>
  <c r="I71" i="10"/>
  <c r="H71" i="10"/>
  <c r="G71" i="10"/>
  <c r="F71" i="10"/>
  <c r="E71" i="10"/>
  <c r="I31" i="10"/>
  <c r="H31" i="10"/>
  <c r="G31" i="10"/>
  <c r="F31" i="10"/>
  <c r="E31" i="10"/>
  <c r="D31" i="10"/>
  <c r="I17" i="10"/>
  <c r="H17" i="10"/>
  <c r="G17" i="10"/>
  <c r="F17" i="10"/>
  <c r="E17" i="10"/>
  <c r="D17" i="10"/>
  <c r="I118" i="10"/>
  <c r="D118" i="10"/>
  <c r="I8" i="10"/>
  <c r="H8" i="10"/>
  <c r="H6" i="10" s="1"/>
  <c r="G8" i="10"/>
  <c r="G6" i="10" s="1"/>
  <c r="F8" i="10"/>
  <c r="F6" i="10" s="1"/>
  <c r="E8" i="10"/>
  <c r="E6" i="10" s="1"/>
  <c r="D8" i="10"/>
  <c r="D71" i="10" l="1"/>
  <c r="D6" i="10" s="1"/>
  <c r="Q123" i="11" l="1"/>
  <c r="N123" i="11" l="1"/>
  <c r="K123" i="11"/>
</calcChain>
</file>

<file path=xl/comments1.xml><?xml version="1.0" encoding="utf-8"?>
<comments xmlns="http://schemas.openxmlformats.org/spreadsheetml/2006/main">
  <authors>
    <author>Автор</author>
  </authors>
  <commentList>
    <comment ref="S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чел. по болезни на август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S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чел. по болезни на август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P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чел. по болезни на август</t>
        </r>
      </text>
    </comment>
  </commentList>
</comments>
</file>

<file path=xl/sharedStrings.xml><?xml version="1.0" encoding="utf-8"?>
<sst xmlns="http://schemas.openxmlformats.org/spreadsheetml/2006/main" count="2130" uniqueCount="164">
  <si>
    <t>Центральный</t>
  </si>
  <si>
    <t>МБОУ СШ № 70</t>
  </si>
  <si>
    <t>Советский</t>
  </si>
  <si>
    <t>МБОУ СШ № 66</t>
  </si>
  <si>
    <t>МБОУ СШ № 147</t>
  </si>
  <si>
    <t>МБОУ СШ № 69</t>
  </si>
  <si>
    <t>МБОУ СШ № 98</t>
  </si>
  <si>
    <t>МБОУ СШ № 1</t>
  </si>
  <si>
    <t>МБОУ СШ № 139</t>
  </si>
  <si>
    <t>МБОУ СШ № 5</t>
  </si>
  <si>
    <t>МБОУ СШ № 115</t>
  </si>
  <si>
    <t>МБОУ СШ № 134</t>
  </si>
  <si>
    <t>МБОУ СШ № 18</t>
  </si>
  <si>
    <t>МБОУ СШ № 108</t>
  </si>
  <si>
    <t>МБОУ СШ № 22</t>
  </si>
  <si>
    <t>МБОУ СШ № 129</t>
  </si>
  <si>
    <t>МАОУ СШ № 151</t>
  </si>
  <si>
    <t>МБОУ СШ № 91</t>
  </si>
  <si>
    <t>МБОУ СШ № 144</t>
  </si>
  <si>
    <t>МБОУ СШ № 24</t>
  </si>
  <si>
    <t>МБОУ СШ № 85</t>
  </si>
  <si>
    <t>МБОУ СШ № 7</t>
  </si>
  <si>
    <t>МБОУ СШ № 121</t>
  </si>
  <si>
    <t>МБОУ СШ № 56</t>
  </si>
  <si>
    <t>МБОУ СШ № 141</t>
  </si>
  <si>
    <t>Свердловский</t>
  </si>
  <si>
    <t>МАОУ Гимназия № 5</t>
  </si>
  <si>
    <t>МБОУ СШ № 17</t>
  </si>
  <si>
    <t>МБОУ СШ № 23</t>
  </si>
  <si>
    <t>МБОУ СШ № 137</t>
  </si>
  <si>
    <t>МБОУ СШ № 6</t>
  </si>
  <si>
    <t xml:space="preserve">МБОУ СШ № 133 </t>
  </si>
  <si>
    <t>Октябрьский</t>
  </si>
  <si>
    <t>МБОУ СШ № 39</t>
  </si>
  <si>
    <t>МБОУ СШ № 82</t>
  </si>
  <si>
    <t>МБОУ СШ № 84</t>
  </si>
  <si>
    <t>МБОУ Лицей № 10</t>
  </si>
  <si>
    <t>МБОУ Лицей № 8</t>
  </si>
  <si>
    <t>МБОУ СШ № 99</t>
  </si>
  <si>
    <t>МБОУ СШ № 3</t>
  </si>
  <si>
    <t>МБОУ СШ № 94</t>
  </si>
  <si>
    <t>Ленинский</t>
  </si>
  <si>
    <t>МБОУ СШ № 88</t>
  </si>
  <si>
    <t>МБОУ СШ № 47</t>
  </si>
  <si>
    <t>МБОУ СШ № 89</t>
  </si>
  <si>
    <t>МБОУ СШ № 50</t>
  </si>
  <si>
    <t>МБОУ СШ № 16</t>
  </si>
  <si>
    <t>МБОУ СШ № 31</t>
  </si>
  <si>
    <t>МБОУ СШ № 44</t>
  </si>
  <si>
    <t>МБОУ СШ № 13</t>
  </si>
  <si>
    <t>МАОУ СШ № 148</t>
  </si>
  <si>
    <t>МБОУ СШ № 53</t>
  </si>
  <si>
    <t>МБОУ СШ № 64</t>
  </si>
  <si>
    <t>МБОУ СШ № 135</t>
  </si>
  <si>
    <t>Кировский</t>
  </si>
  <si>
    <t>МБОУ СШ № 80</t>
  </si>
  <si>
    <t>МБОУ СШ № 81</t>
  </si>
  <si>
    <t>МАОУ СШ № 55</t>
  </si>
  <si>
    <t>МБОУ СШ № 63</t>
  </si>
  <si>
    <t>МАОУ Гимназия № 6</t>
  </si>
  <si>
    <t>МБОУ СШ № 49</t>
  </si>
  <si>
    <t>МАОУ Гимназия № 4</t>
  </si>
  <si>
    <t>МАОУ Гимназия № 10</t>
  </si>
  <si>
    <t>МАОУ Лицей № 6 "Перспектива"</t>
  </si>
  <si>
    <t>МАОУ Лицей № 11</t>
  </si>
  <si>
    <t>Железнодорожный</t>
  </si>
  <si>
    <t>МБОУ СШ № 46</t>
  </si>
  <si>
    <t>Район</t>
  </si>
  <si>
    <t>№</t>
  </si>
  <si>
    <t>МБОУ СШ № 51</t>
  </si>
  <si>
    <t>МБОУ СШ № 4</t>
  </si>
  <si>
    <t>МБОУ СШ № 2</t>
  </si>
  <si>
    <t>МБОУ СШ № 36</t>
  </si>
  <si>
    <t>МБОУ СШ № 30</t>
  </si>
  <si>
    <t>МБОУ СШ № 90</t>
  </si>
  <si>
    <t>МБОУ СШ № 65</t>
  </si>
  <si>
    <t>МБОУ СШ № 79</t>
  </si>
  <si>
    <t>МАОУ Лицей № 12</t>
  </si>
  <si>
    <t>МБОУ Лицей № 3</t>
  </si>
  <si>
    <t>МАОУ Гимназия № 15</t>
  </si>
  <si>
    <t xml:space="preserve">МАОУ Лицей № 7 </t>
  </si>
  <si>
    <t>МБОУ Лицей № 28</t>
  </si>
  <si>
    <t>МБОУ Гимназия № 8</t>
  </si>
  <si>
    <t>МБОУ СШ № 19</t>
  </si>
  <si>
    <t>МАОУ Гимназия № 9</t>
  </si>
  <si>
    <t>МАОУ СШ № 32</t>
  </si>
  <si>
    <t>МБОУ СШ № 12</t>
  </si>
  <si>
    <t>МБОУ Гимназия № 7</t>
  </si>
  <si>
    <t>МБОУ СШ № 21</t>
  </si>
  <si>
    <t>МБОУ СШ № 73</t>
  </si>
  <si>
    <t>МБОУ СШ № 95</t>
  </si>
  <si>
    <t>МАОУ Гимназия № 13 "Академ"</t>
  </si>
  <si>
    <t>МБОУ СШ № 92</t>
  </si>
  <si>
    <t>МАОУ Гимназия № 14</t>
  </si>
  <si>
    <t>МБОУ СШ № 45</t>
  </si>
  <si>
    <t>МБОУ Лицей № 2</t>
  </si>
  <si>
    <t>МАОУ Гимназия № 2</t>
  </si>
  <si>
    <t>МБОУ СШ № 27</t>
  </si>
  <si>
    <t>МАОУ Лицей № 9 "Лидер"</t>
  </si>
  <si>
    <t>Наименование ОУ (кратко)</t>
  </si>
  <si>
    <t>РУССКИЙ ЯЗЫК, 9 кл.</t>
  </si>
  <si>
    <t>Сумма мест</t>
  </si>
  <si>
    <t>МБОУ ОШ № 25</t>
  </si>
  <si>
    <t>МБОУ СШ № 8 "Созидание"</t>
  </si>
  <si>
    <t>МАОУ Лицей № 1</t>
  </si>
  <si>
    <t xml:space="preserve">МАОУ "КУГ № 1 - Универс" </t>
  </si>
  <si>
    <t>МАОУ СШ № 152</t>
  </si>
  <si>
    <t>МБОУ Гимназия  № 16</t>
  </si>
  <si>
    <t>Среднее значение по городу принято:</t>
  </si>
  <si>
    <t>Расчётное среднее значение:</t>
  </si>
  <si>
    <t>Код ОУ по КИАСУО</t>
  </si>
  <si>
    <t>чел.</t>
  </si>
  <si>
    <t>Чел.</t>
  </si>
  <si>
    <t>отметки по 5 -балльной шкале</t>
  </si>
  <si>
    <t>отлично - более 4,5 баллов</t>
  </si>
  <si>
    <t>хорошо - между расчётным средним баллом и 4,5</t>
  </si>
  <si>
    <t>нормально - между расчётным средним баллом и 3,5</t>
  </si>
  <si>
    <t>критично - меньше 3,5 баллов</t>
  </si>
  <si>
    <t>места</t>
  </si>
  <si>
    <t>ср. балл ОУ</t>
  </si>
  <si>
    <t>ср. балл по городу</t>
  </si>
  <si>
    <t>Среднее значение по городу принято</t>
  </si>
  <si>
    <t xml:space="preserve">МБОУ СШ № 72 </t>
  </si>
  <si>
    <t>МБОУ СШ № 62</t>
  </si>
  <si>
    <t>МБОУ СШ № 97</t>
  </si>
  <si>
    <t>средний балл принят</t>
  </si>
  <si>
    <t xml:space="preserve">Расчётное среднее значение </t>
  </si>
  <si>
    <t>ЦЕНТРАЛЬНЫЙ РАЙОН</t>
  </si>
  <si>
    <t>СОВЕТСКИЙ РАЙОН</t>
  </si>
  <si>
    <t>СВЕРДЛОВСКИЙ РАЙОН</t>
  </si>
  <si>
    <t>ОКТЯБРЬСКИЙ РАЙОН</t>
  </si>
  <si>
    <t>ЛЕНИНСКИЙ РАЙОН</t>
  </si>
  <si>
    <t>КИРОВСКИЙ РАЙОН</t>
  </si>
  <si>
    <t>ЖЕЛЕЗНОДОРОЖНЫЙ РАЙОН</t>
  </si>
  <si>
    <t>по городу Красноярску</t>
  </si>
  <si>
    <t>МБОУ СШ № 86</t>
  </si>
  <si>
    <t>МБОУ Гимназия № 12 "М и Т"</t>
  </si>
  <si>
    <t xml:space="preserve">МБОУ СШ № 10 </t>
  </si>
  <si>
    <t xml:space="preserve">МБОУ СШ № 14 </t>
  </si>
  <si>
    <t xml:space="preserve">МАОУ Гимназия № 11 </t>
  </si>
  <si>
    <t>МАОУ Гимназия № 3</t>
  </si>
  <si>
    <t xml:space="preserve">МБОУ Школа-интернат № 1 </t>
  </si>
  <si>
    <t>МБОУ СШ № 34</t>
  </si>
  <si>
    <t>МБОУ СШ № 42</t>
  </si>
  <si>
    <t>МБОУ СШ № 76</t>
  </si>
  <si>
    <t>МБОУ СШ № 78</t>
  </si>
  <si>
    <t>МБОУ СШ № 93</t>
  </si>
  <si>
    <t>МАОУ СШ № 143</t>
  </si>
  <si>
    <t>МАОУ СШ № 145</t>
  </si>
  <si>
    <t>МАОУ СШ № 149</t>
  </si>
  <si>
    <t>МАОУ СШ № 150</t>
  </si>
  <si>
    <t xml:space="preserve">средний балл </t>
  </si>
  <si>
    <t>МАОУ СШ "Комплекс Покровский"</t>
  </si>
  <si>
    <t>МАОУ СШ № 154</t>
  </si>
  <si>
    <t>Наименование ОУ (кратно)</t>
  </si>
  <si>
    <t>сумма мест</t>
  </si>
  <si>
    <t>ср. балл по ОУ</t>
  </si>
  <si>
    <t xml:space="preserve"> ср. балл по городу</t>
  </si>
  <si>
    <t>место</t>
  </si>
  <si>
    <t>МАОУ СШ № 153</t>
  </si>
  <si>
    <t>Расчётное среднее значение среднего балла по ОУ</t>
  </si>
  <si>
    <t>Среднее значение среднего балла принято ГУО</t>
  </si>
  <si>
    <t>ср.балл ОУ</t>
  </si>
  <si>
    <t>ср.балл по городу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</si>
</sst>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[$-419]General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rgb="FF993300"/>
      </patternFill>
    </fill>
    <fill>
      <patternFill patternType="solid">
        <fgColor indexed="9"/>
        <bgColor indexed="26"/>
      </patternFill>
    </fill>
    <fill>
      <patternFill patternType="solid">
        <fgColor rgb="FFFFFF99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DDEBF7"/>
        <bgColor rgb="FF000000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16">
    <xf numFmtId="0" fontId="0" fillId="0" borderId="0"/>
    <xf numFmtId="0" fontId="12" fillId="0" borderId="0"/>
    <xf numFmtId="44" fontId="14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12" fillId="0" borderId="0"/>
    <xf numFmtId="164" fontId="18" fillId="0" borderId="0" applyBorder="0" applyProtection="0"/>
    <xf numFmtId="0" fontId="18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1116">
    <xf numFmtId="0" fontId="0" fillId="0" borderId="0" xfId="0"/>
    <xf numFmtId="0" fontId="9" fillId="0" borderId="0" xfId="5"/>
    <xf numFmtId="0" fontId="9" fillId="0" borderId="0" xfId="5" applyBorder="1"/>
    <xf numFmtId="0" fontId="17" fillId="0" borderId="0" xfId="5" applyFont="1" applyAlignment="1">
      <alignment horizontal="center" vertical="center"/>
    </xf>
    <xf numFmtId="0" fontId="17" fillId="0" borderId="0" xfId="5" applyFont="1" applyFill="1" applyAlignment="1">
      <alignment horizontal="center" vertical="center"/>
    </xf>
    <xf numFmtId="0" fontId="9" fillId="0" borderId="0" xfId="5" applyAlignment="1">
      <alignment horizontal="center" vertical="center"/>
    </xf>
    <xf numFmtId="0" fontId="9" fillId="0" borderId="0" xfId="5" applyFill="1"/>
    <xf numFmtId="0" fontId="9" fillId="0" borderId="0" xfId="5" applyFill="1" applyAlignment="1">
      <alignment horizontal="left"/>
    </xf>
    <xf numFmtId="0" fontId="13" fillId="0" borderId="0" xfId="5" applyFont="1" applyBorder="1" applyAlignment="1"/>
    <xf numFmtId="0" fontId="13" fillId="0" borderId="0" xfId="5" applyFont="1" applyFill="1" applyBorder="1" applyAlignment="1"/>
    <xf numFmtId="49" fontId="17" fillId="0" borderId="0" xfId="5" applyNumberFormat="1" applyFont="1" applyAlignment="1">
      <alignment horizontal="center" vertical="center"/>
    </xf>
    <xf numFmtId="0" fontId="8" fillId="0" borderId="0" xfId="0" applyFont="1"/>
    <xf numFmtId="0" fontId="8" fillId="0" borderId="0" xfId="0" applyFont="1" applyFill="1" applyAlignment="1">
      <alignment horizontal="center"/>
    </xf>
    <xf numFmtId="0" fontId="7" fillId="0" borderId="0" xfId="5" applyFont="1" applyFill="1"/>
    <xf numFmtId="0" fontId="7" fillId="0" borderId="0" xfId="5" applyFont="1" applyFill="1" applyAlignment="1">
      <alignment horizontal="left"/>
    </xf>
    <xf numFmtId="0" fontId="7" fillId="0" borderId="0" xfId="5" applyFont="1"/>
    <xf numFmtId="0" fontId="7" fillId="0" borderId="0" xfId="5" applyFont="1" applyFill="1" applyBorder="1"/>
    <xf numFmtId="0" fontId="7" fillId="0" borderId="0" xfId="5" applyFont="1" applyBorder="1" applyAlignment="1"/>
    <xf numFmtId="0" fontId="7" fillId="0" borderId="0" xfId="5" applyFont="1" applyFill="1" applyBorder="1" applyAlignment="1">
      <alignment horizontal="left"/>
    </xf>
    <xf numFmtId="0" fontId="7" fillId="0" borderId="0" xfId="5" applyFont="1" applyBorder="1" applyAlignment="1">
      <alignment horizontal="center" vertical="center"/>
    </xf>
    <xf numFmtId="0" fontId="7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horizontal="left" vertical="top"/>
    </xf>
    <xf numFmtId="0" fontId="23" fillId="0" borderId="0" xfId="5" applyFont="1" applyBorder="1" applyAlignment="1">
      <alignment horizontal="left" vertical="top"/>
    </xf>
    <xf numFmtId="0" fontId="11" fillId="0" borderId="0" xfId="5" applyFont="1" applyFill="1" applyBorder="1" applyAlignment="1">
      <alignment horizontal="left"/>
    </xf>
    <xf numFmtId="0" fontId="11" fillId="0" borderId="0" xfId="5" applyFont="1" applyBorder="1" applyAlignment="1"/>
    <xf numFmtId="0" fontId="11" fillId="0" borderId="0" xfId="5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6" fillId="0" borderId="2" xfId="5" applyFont="1" applyFill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6" fillId="0" borderId="2" xfId="5" applyFont="1" applyFill="1" applyBorder="1" applyAlignment="1" applyProtection="1">
      <alignment horizontal="left"/>
      <protection locked="0"/>
    </xf>
    <xf numFmtId="0" fontId="6" fillId="0" borderId="4" xfId="5" applyFont="1" applyFill="1" applyBorder="1" applyAlignment="1" applyProtection="1">
      <alignment horizontal="left"/>
      <protection locked="0"/>
    </xf>
    <xf numFmtId="0" fontId="6" fillId="2" borderId="15" xfId="5" applyFont="1" applyFill="1" applyBorder="1" applyAlignment="1">
      <alignment horizontal="center"/>
    </xf>
    <xf numFmtId="2" fontId="6" fillId="2" borderId="2" xfId="5" applyNumberFormat="1" applyFont="1" applyFill="1" applyBorder="1" applyAlignment="1">
      <alignment horizontal="center"/>
    </xf>
    <xf numFmtId="0" fontId="21" fillId="0" borderId="2" xfId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2" borderId="11" xfId="0" applyFont="1" applyFill="1" applyBorder="1" applyAlignment="1">
      <alignment horizontal="left" wrapText="1"/>
    </xf>
    <xf numFmtId="0" fontId="6" fillId="0" borderId="2" xfId="5" applyFont="1" applyBorder="1" applyAlignment="1">
      <alignment horizontal="left"/>
    </xf>
    <xf numFmtId="0" fontId="19" fillId="0" borderId="2" xfId="5" applyFont="1" applyBorder="1" applyAlignment="1">
      <alignment horizontal="left"/>
    </xf>
    <xf numFmtId="0" fontId="6" fillId="5" borderId="11" xfId="1" applyFont="1" applyFill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21" fillId="0" borderId="2" xfId="1" applyFont="1" applyFill="1" applyBorder="1" applyAlignment="1">
      <alignment horizontal="left"/>
    </xf>
    <xf numFmtId="0" fontId="6" fillId="0" borderId="11" xfId="0" applyFont="1" applyFill="1" applyBorder="1" applyAlignment="1">
      <alignment horizontal="left" wrapText="1"/>
    </xf>
    <xf numFmtId="0" fontId="19" fillId="0" borderId="2" xfId="0" applyFont="1" applyBorder="1" applyAlignment="1">
      <alignment horizontal="right"/>
    </xf>
    <xf numFmtId="0" fontId="19" fillId="0" borderId="5" xfId="0" applyFont="1" applyBorder="1" applyAlignment="1">
      <alignment horizontal="right"/>
    </xf>
    <xf numFmtId="2" fontId="6" fillId="2" borderId="5" xfId="5" applyNumberFormat="1" applyFont="1" applyFill="1" applyBorder="1" applyAlignment="1">
      <alignment horizontal="center"/>
    </xf>
    <xf numFmtId="0" fontId="19" fillId="0" borderId="6" xfId="0" applyFont="1" applyBorder="1" applyAlignment="1">
      <alignment horizontal="right"/>
    </xf>
    <xf numFmtId="0" fontId="6" fillId="0" borderId="3" xfId="5" applyFont="1" applyFill="1" applyBorder="1" applyAlignment="1" applyProtection="1">
      <alignment horizontal="left"/>
      <protection locked="0"/>
    </xf>
    <xf numFmtId="0" fontId="19" fillId="0" borderId="10" xfId="0" applyFont="1" applyBorder="1" applyAlignment="1">
      <alignment horizontal="right"/>
    </xf>
    <xf numFmtId="0" fontId="19" fillId="0" borderId="34" xfId="0" applyFont="1" applyBorder="1" applyAlignment="1">
      <alignment horizontal="right"/>
    </xf>
    <xf numFmtId="0" fontId="6" fillId="0" borderId="1" xfId="5" applyFont="1" applyFill="1" applyBorder="1" applyAlignment="1" applyProtection="1">
      <alignment horizontal="left"/>
      <protection locked="0"/>
    </xf>
    <xf numFmtId="0" fontId="19" fillId="0" borderId="35" xfId="0" applyFont="1" applyBorder="1" applyAlignment="1">
      <alignment horizontal="right"/>
    </xf>
    <xf numFmtId="0" fontId="6" fillId="0" borderId="5" xfId="5" applyFont="1" applyFill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left" wrapText="1"/>
    </xf>
    <xf numFmtId="0" fontId="6" fillId="0" borderId="12" xfId="5" applyFont="1" applyBorder="1" applyAlignment="1">
      <alignment horizontal="left"/>
    </xf>
    <xf numFmtId="0" fontId="6" fillId="0" borderId="18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11" fillId="0" borderId="2" xfId="5" applyFont="1" applyFill="1" applyBorder="1"/>
    <xf numFmtId="0" fontId="30" fillId="6" borderId="0" xfId="0" applyFont="1" applyFill="1"/>
    <xf numFmtId="0" fontId="30" fillId="0" borderId="0" xfId="0" applyFont="1"/>
    <xf numFmtId="0" fontId="30" fillId="7" borderId="0" xfId="0" applyFont="1" applyFill="1"/>
    <xf numFmtId="0" fontId="23" fillId="0" borderId="0" xfId="0" applyFont="1" applyFill="1" applyBorder="1" applyAlignment="1">
      <alignment horizontal="right" vertical="center"/>
    </xf>
    <xf numFmtId="0" fontId="25" fillId="0" borderId="0" xfId="5" applyFont="1" applyBorder="1" applyAlignment="1">
      <alignment horizontal="right" vertical="top"/>
    </xf>
    <xf numFmtId="0" fontId="6" fillId="0" borderId="2" xfId="0" applyFont="1" applyBorder="1" applyAlignment="1">
      <alignment wrapText="1"/>
    </xf>
    <xf numFmtId="2" fontId="19" fillId="2" borderId="2" xfId="5" applyNumberFormat="1" applyFont="1" applyFill="1" applyBorder="1" applyAlignment="1">
      <alignment horizontal="center"/>
    </xf>
    <xf numFmtId="0" fontId="19" fillId="2" borderId="2" xfId="5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2" fontId="19" fillId="2" borderId="3" xfId="5" applyNumberFormat="1" applyFont="1" applyFill="1" applyBorder="1" applyAlignment="1">
      <alignment horizontal="center"/>
    </xf>
    <xf numFmtId="2" fontId="6" fillId="2" borderId="3" xfId="5" applyNumberFormat="1" applyFont="1" applyFill="1" applyBorder="1" applyAlignment="1">
      <alignment horizontal="center"/>
    </xf>
    <xf numFmtId="0" fontId="19" fillId="0" borderId="3" xfId="0" applyFont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2" fontId="19" fillId="2" borderId="1" xfId="5" applyNumberFormat="1" applyFont="1" applyFill="1" applyBorder="1" applyAlignment="1">
      <alignment horizontal="center"/>
    </xf>
    <xf numFmtId="2" fontId="6" fillId="2" borderId="1" xfId="5" applyNumberFormat="1" applyFont="1" applyFill="1" applyBorder="1" applyAlignment="1">
      <alignment horizontal="center"/>
    </xf>
    <xf numFmtId="0" fontId="19" fillId="2" borderId="19" xfId="5" applyFont="1" applyFill="1" applyBorder="1" applyAlignment="1">
      <alignment horizontal="center" wrapText="1"/>
    </xf>
    <xf numFmtId="0" fontId="19" fillId="2" borderId="15" xfId="5" applyFont="1" applyFill="1" applyBorder="1" applyAlignment="1">
      <alignment horizontal="center" wrapText="1"/>
    </xf>
    <xf numFmtId="0" fontId="19" fillId="2" borderId="41" xfId="5" applyFont="1" applyFill="1" applyBorder="1" applyAlignment="1">
      <alignment horizontal="center" wrapText="1"/>
    </xf>
    <xf numFmtId="0" fontId="6" fillId="2" borderId="6" xfId="5" applyFont="1" applyFill="1" applyBorder="1" applyAlignment="1">
      <alignment horizontal="center" wrapText="1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2" borderId="7" xfId="5" applyFont="1" applyFill="1" applyBorder="1" applyAlignment="1">
      <alignment horizontal="center" wrapText="1"/>
    </xf>
    <xf numFmtId="0" fontId="6" fillId="0" borderId="24" xfId="0" applyFont="1" applyFill="1" applyBorder="1" applyAlignment="1" applyProtection="1">
      <alignment horizontal="center"/>
      <protection locked="0"/>
    </xf>
    <xf numFmtId="0" fontId="6" fillId="2" borderId="8" xfId="5" applyFont="1" applyFill="1" applyBorder="1" applyAlignment="1">
      <alignment horizontal="center" wrapText="1"/>
    </xf>
    <xf numFmtId="0" fontId="6" fillId="0" borderId="25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19" fillId="2" borderId="11" xfId="5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2" borderId="23" xfId="5" applyNumberFormat="1" applyFont="1" applyFill="1" applyBorder="1" applyAlignment="1">
      <alignment horizontal="center"/>
    </xf>
    <xf numFmtId="0" fontId="6" fillId="2" borderId="7" xfId="5" applyFont="1" applyFill="1" applyBorder="1" applyAlignment="1">
      <alignment horizontal="center"/>
    </xf>
    <xf numFmtId="0" fontId="6" fillId="2" borderId="24" xfId="5" applyNumberFormat="1" applyFont="1" applyFill="1" applyBorder="1" applyAlignment="1">
      <alignment horizontal="center"/>
    </xf>
    <xf numFmtId="0" fontId="20" fillId="2" borderId="7" xfId="5" applyFont="1" applyFill="1" applyBorder="1" applyAlignment="1">
      <alignment horizontal="center"/>
    </xf>
    <xf numFmtId="0" fontId="6" fillId="2" borderId="7" xfId="5" applyNumberFormat="1" applyFont="1" applyFill="1" applyBorder="1" applyAlignment="1">
      <alignment horizontal="center"/>
    </xf>
    <xf numFmtId="0" fontId="21" fillId="2" borderId="7" xfId="1" applyFont="1" applyFill="1" applyBorder="1" applyAlignment="1">
      <alignment horizontal="center"/>
    </xf>
    <xf numFmtId="0" fontId="19" fillId="2" borderId="7" xfId="5" applyNumberFormat="1" applyFont="1" applyFill="1" applyBorder="1" applyAlignment="1">
      <alignment horizontal="center"/>
    </xf>
    <xf numFmtId="0" fontId="20" fillId="2" borderId="7" xfId="5" applyNumberFormat="1" applyFont="1" applyFill="1" applyBorder="1" applyAlignment="1">
      <alignment horizontal="center"/>
    </xf>
    <xf numFmtId="0" fontId="6" fillId="2" borderId="25" xfId="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2" borderId="9" xfId="5" applyFont="1" applyFill="1" applyBorder="1" applyAlignment="1">
      <alignment horizontal="center" wrapText="1"/>
    </xf>
    <xf numFmtId="0" fontId="6" fillId="0" borderId="36" xfId="0" applyFont="1" applyFill="1" applyBorder="1" applyAlignment="1" applyProtection="1">
      <alignment horizontal="center"/>
      <protection locked="0"/>
    </xf>
    <xf numFmtId="2" fontId="19" fillId="2" borderId="4" xfId="5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2" borderId="9" xfId="5" applyFont="1" applyFill="1" applyBorder="1" applyAlignment="1">
      <alignment horizontal="center"/>
    </xf>
    <xf numFmtId="2" fontId="6" fillId="2" borderId="4" xfId="5" applyNumberFormat="1" applyFont="1" applyFill="1" applyBorder="1" applyAlignment="1">
      <alignment horizontal="center"/>
    </xf>
    <xf numFmtId="0" fontId="6" fillId="2" borderId="36" xfId="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6" fillId="2" borderId="10" xfId="5" applyFont="1" applyFill="1" applyBorder="1" applyAlignment="1">
      <alignment horizontal="center" wrapText="1"/>
    </xf>
    <xf numFmtId="0" fontId="6" fillId="0" borderId="37" xfId="0" applyFont="1" applyFill="1" applyBorder="1" applyAlignment="1" applyProtection="1">
      <alignment horizontal="center"/>
      <protection locked="0"/>
    </xf>
    <xf numFmtId="0" fontId="19" fillId="2" borderId="20" xfId="5" applyFont="1" applyFill="1" applyBorder="1" applyAlignment="1">
      <alignment horizontal="center" wrapText="1"/>
    </xf>
    <xf numFmtId="2" fontId="19" fillId="2" borderId="5" xfId="5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6" fillId="2" borderId="10" xfId="5" applyFont="1" applyFill="1" applyBorder="1" applyAlignment="1">
      <alignment horizontal="center"/>
    </xf>
    <xf numFmtId="0" fontId="6" fillId="2" borderId="37" xfId="5" applyNumberFormat="1" applyFont="1" applyFill="1" applyBorder="1" applyAlignment="1">
      <alignment horizontal="center"/>
    </xf>
    <xf numFmtId="0" fontId="6" fillId="2" borderId="6" xfId="5" applyFont="1" applyFill="1" applyBorder="1" applyAlignment="1">
      <alignment horizontal="center"/>
    </xf>
    <xf numFmtId="0" fontId="19" fillId="2" borderId="43" xfId="5" applyFont="1" applyFill="1" applyBorder="1" applyAlignment="1">
      <alignment horizontal="center" wrapText="1"/>
    </xf>
    <xf numFmtId="0" fontId="20" fillId="2" borderId="10" xfId="5" applyFont="1" applyFill="1" applyBorder="1" applyAlignment="1">
      <alignment horizontal="center"/>
    </xf>
    <xf numFmtId="0" fontId="20" fillId="2" borderId="6" xfId="5" applyFont="1" applyFill="1" applyBorder="1" applyAlignment="1">
      <alignment horizontal="center"/>
    </xf>
    <xf numFmtId="0" fontId="6" fillId="2" borderId="8" xfId="5" applyFont="1" applyFill="1" applyBorder="1" applyAlignment="1">
      <alignment horizontal="center"/>
    </xf>
    <xf numFmtId="0" fontId="20" fillId="2" borderId="8" xfId="5" applyFont="1" applyFill="1" applyBorder="1" applyAlignment="1">
      <alignment horizontal="center"/>
    </xf>
    <xf numFmtId="0" fontId="20" fillId="2" borderId="9" xfId="5" applyFont="1" applyFill="1" applyBorder="1" applyAlignment="1">
      <alignment horizontal="center"/>
    </xf>
    <xf numFmtId="0" fontId="6" fillId="2" borderId="19" xfId="5" applyFont="1" applyFill="1" applyBorder="1" applyAlignment="1">
      <alignment horizontal="center"/>
    </xf>
    <xf numFmtId="2" fontId="21" fillId="2" borderId="2" xfId="5" applyNumberFormat="1" applyFont="1" applyFill="1" applyBorder="1" applyAlignment="1">
      <alignment horizontal="center"/>
    </xf>
    <xf numFmtId="2" fontId="21" fillId="3" borderId="2" xfId="1" applyNumberFormat="1" applyFont="1" applyFill="1" applyBorder="1" applyAlignment="1">
      <alignment horizontal="center"/>
    </xf>
    <xf numFmtId="2" fontId="21" fillId="2" borderId="5" xfId="5" applyNumberFormat="1" applyFont="1" applyFill="1" applyBorder="1" applyAlignment="1">
      <alignment horizontal="center"/>
    </xf>
    <xf numFmtId="2" fontId="5" fillId="2" borderId="2" xfId="9" applyNumberFormat="1" applyFont="1" applyFill="1" applyBorder="1" applyAlignment="1">
      <alignment horizontal="center"/>
    </xf>
    <xf numFmtId="0" fontId="5" fillId="2" borderId="7" xfId="9" applyFont="1" applyFill="1" applyBorder="1" applyAlignment="1">
      <alignment horizontal="center"/>
    </xf>
    <xf numFmtId="2" fontId="5" fillId="2" borderId="24" xfId="9" applyNumberFormat="1" applyFont="1" applyFill="1" applyBorder="1" applyAlignment="1">
      <alignment horizontal="center"/>
    </xf>
    <xf numFmtId="0" fontId="5" fillId="2" borderId="7" xfId="9" applyFont="1" applyFill="1" applyBorder="1" applyAlignment="1">
      <alignment horizontal="center" wrapText="1"/>
    </xf>
    <xf numFmtId="2" fontId="5" fillId="2" borderId="3" xfId="9" applyNumberFormat="1" applyFont="1" applyFill="1" applyBorder="1" applyAlignment="1">
      <alignment horizontal="center"/>
    </xf>
    <xf numFmtId="0" fontId="19" fillId="0" borderId="7" xfId="0" applyFont="1" applyBorder="1" applyAlignment="1">
      <alignment horizontal="right"/>
    </xf>
    <xf numFmtId="0" fontId="19" fillId="0" borderId="1" xfId="0" applyFont="1" applyBorder="1" applyAlignment="1">
      <alignment horizontal="right"/>
    </xf>
    <xf numFmtId="0" fontId="5" fillId="2" borderId="8" xfId="9" applyFont="1" applyFill="1" applyBorder="1" applyAlignment="1">
      <alignment horizontal="center"/>
    </xf>
    <xf numFmtId="2" fontId="5" fillId="2" borderId="1" xfId="9" applyNumberFormat="1" applyFont="1" applyFill="1" applyBorder="1" applyAlignment="1">
      <alignment horizontal="center"/>
    </xf>
    <xf numFmtId="0" fontId="19" fillId="0" borderId="9" xfId="0" applyFont="1" applyBorder="1" applyAlignment="1">
      <alignment horizontal="right"/>
    </xf>
    <xf numFmtId="0" fontId="19" fillId="0" borderId="4" xfId="0" applyFont="1" applyBorder="1" applyAlignment="1">
      <alignment horizontal="right"/>
    </xf>
    <xf numFmtId="0" fontId="6" fillId="0" borderId="1" xfId="5" applyFont="1" applyFill="1" applyBorder="1" applyAlignment="1" applyProtection="1">
      <alignment horizontal="center"/>
      <protection locked="0"/>
    </xf>
    <xf numFmtId="0" fontId="27" fillId="0" borderId="0" xfId="5" applyFont="1" applyBorder="1" applyAlignment="1">
      <alignment horizontal="center"/>
    </xf>
    <xf numFmtId="0" fontId="27" fillId="0" borderId="0" xfId="5" applyFont="1" applyBorder="1" applyAlignment="1"/>
    <xf numFmtId="0" fontId="11" fillId="0" borderId="27" xfId="0" applyFont="1" applyBorder="1" applyAlignment="1">
      <alignment horizontal="center" vertical="center"/>
    </xf>
    <xf numFmtId="0" fontId="0" fillId="0" borderId="0" xfId="0"/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30" fillId="11" borderId="0" xfId="0" applyFont="1" applyFill="1"/>
    <xf numFmtId="0" fontId="30" fillId="12" borderId="0" xfId="0" applyFont="1" applyFill="1"/>
    <xf numFmtId="0" fontId="6" fillId="0" borderId="3" xfId="5" applyFont="1" applyFill="1" applyBorder="1" applyAlignment="1" applyProtection="1">
      <alignment horizontal="center"/>
      <protection locked="0"/>
    </xf>
    <xf numFmtId="0" fontId="6" fillId="0" borderId="5" xfId="5" applyFont="1" applyFill="1" applyBorder="1" applyAlignment="1" applyProtection="1">
      <alignment horizontal="center"/>
      <protection locked="0"/>
    </xf>
    <xf numFmtId="0" fontId="6" fillId="0" borderId="4" xfId="5" applyFont="1" applyFill="1" applyBorder="1" applyAlignment="1" applyProtection="1">
      <alignment horizontal="center"/>
      <protection locked="0"/>
    </xf>
    <xf numFmtId="0" fontId="6" fillId="0" borderId="2" xfId="1" applyFont="1" applyFill="1" applyBorder="1" applyAlignment="1" applyProtection="1">
      <alignment horizontal="center"/>
      <protection locked="0"/>
    </xf>
    <xf numFmtId="0" fontId="6" fillId="0" borderId="28" xfId="5" applyFont="1" applyFill="1" applyBorder="1" applyAlignment="1" applyProtection="1">
      <alignment horizontal="left"/>
      <protection locked="0"/>
    </xf>
    <xf numFmtId="0" fontId="19" fillId="0" borderId="30" xfId="0" applyFont="1" applyBorder="1" applyAlignment="1">
      <alignment horizontal="right"/>
    </xf>
    <xf numFmtId="0" fontId="6" fillId="0" borderId="45" xfId="5" applyFont="1" applyFill="1" applyBorder="1" applyAlignment="1" applyProtection="1">
      <alignment horizontal="center"/>
      <protection locked="0"/>
    </xf>
    <xf numFmtId="0" fontId="11" fillId="0" borderId="45" xfId="0" applyFont="1" applyBorder="1" applyAlignment="1">
      <alignment horizontal="left" vertical="center" wrapText="1"/>
    </xf>
    <xf numFmtId="0" fontId="11" fillId="2" borderId="45" xfId="5" applyFont="1" applyFill="1" applyBorder="1" applyAlignment="1">
      <alignment horizontal="left" vertical="center" wrapText="1"/>
    </xf>
    <xf numFmtId="0" fontId="11" fillId="0" borderId="45" xfId="5" applyFont="1" applyFill="1" applyBorder="1" applyAlignment="1">
      <alignment horizontal="left" vertical="center"/>
    </xf>
    <xf numFmtId="2" fontId="26" fillId="8" borderId="46" xfId="0" applyNumberFormat="1" applyFont="1" applyFill="1" applyBorder="1" applyAlignment="1">
      <alignment horizontal="left" vertical="center"/>
    </xf>
    <xf numFmtId="0" fontId="26" fillId="0" borderId="53" xfId="5" applyFont="1" applyFill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26" fillId="0" borderId="30" xfId="0" applyFont="1" applyBorder="1" applyAlignment="1">
      <alignment horizontal="left" vertical="center"/>
    </xf>
    <xf numFmtId="0" fontId="11" fillId="0" borderId="45" xfId="5" applyFont="1" applyFill="1" applyBorder="1" applyAlignment="1" applyProtection="1">
      <alignment horizontal="left" vertical="center"/>
      <protection locked="0"/>
    </xf>
    <xf numFmtId="0" fontId="11" fillId="0" borderId="55" xfId="5" applyFont="1" applyBorder="1" applyAlignment="1">
      <alignment horizontal="left" vertical="center"/>
    </xf>
    <xf numFmtId="0" fontId="11" fillId="0" borderId="45" xfId="0" applyFont="1" applyFill="1" applyBorder="1" applyAlignment="1">
      <alignment horizontal="left" vertical="center" wrapText="1"/>
    </xf>
    <xf numFmtId="0" fontId="11" fillId="0" borderId="45" xfId="5" applyFont="1" applyBorder="1" applyAlignment="1">
      <alignment horizontal="left" vertical="center"/>
    </xf>
    <xf numFmtId="2" fontId="11" fillId="2" borderId="46" xfId="5" applyNumberFormat="1" applyFont="1" applyFill="1" applyBorder="1" applyAlignment="1">
      <alignment horizontal="left" vertical="center"/>
    </xf>
    <xf numFmtId="0" fontId="26" fillId="0" borderId="35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left" vertical="center"/>
    </xf>
    <xf numFmtId="0" fontId="26" fillId="0" borderId="42" xfId="0" applyFont="1" applyBorder="1" applyAlignment="1">
      <alignment horizontal="left" vertical="center"/>
    </xf>
    <xf numFmtId="0" fontId="19" fillId="0" borderId="30" xfId="0" applyFont="1" applyBorder="1" applyAlignment="1">
      <alignment horizontal="right" vertical="center"/>
    </xf>
    <xf numFmtId="0" fontId="31" fillId="0" borderId="28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6" fillId="2" borderId="3" xfId="5" applyFont="1" applyFill="1" applyBorder="1" applyAlignment="1">
      <alignment horizontal="right" wrapText="1"/>
    </xf>
    <xf numFmtId="0" fontId="6" fillId="0" borderId="3" xfId="5" applyFont="1" applyFill="1" applyBorder="1" applyAlignment="1">
      <alignment horizontal="right"/>
    </xf>
    <xf numFmtId="0" fontId="6" fillId="2" borderId="2" xfId="5" applyFont="1" applyFill="1" applyBorder="1" applyAlignment="1">
      <alignment horizontal="right" wrapText="1"/>
    </xf>
    <xf numFmtId="0" fontId="6" fillId="0" borderId="2" xfId="5" applyFont="1" applyFill="1" applyBorder="1" applyAlignment="1">
      <alignment horizontal="right"/>
    </xf>
    <xf numFmtId="2" fontId="19" fillId="8" borderId="37" xfId="0" applyNumberFormat="1" applyFont="1" applyFill="1" applyBorder="1" applyAlignment="1">
      <alignment horizontal="right" vertical="center"/>
    </xf>
    <xf numFmtId="2" fontId="19" fillId="8" borderId="37" xfId="0" applyNumberFormat="1" applyFont="1" applyFill="1" applyBorder="1" applyAlignment="1">
      <alignment horizontal="right"/>
    </xf>
    <xf numFmtId="0" fontId="21" fillId="0" borderId="2" xfId="5" applyFont="1" applyFill="1" applyBorder="1" applyAlignment="1">
      <alignment horizontal="right"/>
    </xf>
    <xf numFmtId="0" fontId="6" fillId="2" borderId="1" xfId="5" applyFont="1" applyFill="1" applyBorder="1" applyAlignment="1">
      <alignment horizontal="right" wrapText="1"/>
    </xf>
    <xf numFmtId="0" fontId="6" fillId="0" borderId="1" xfId="5" applyFont="1" applyFill="1" applyBorder="1" applyAlignment="1">
      <alignment horizontal="right"/>
    </xf>
    <xf numFmtId="2" fontId="19" fillId="8" borderId="39" xfId="0" applyNumberFormat="1" applyFont="1" applyFill="1" applyBorder="1" applyAlignment="1">
      <alignment horizontal="right"/>
    </xf>
    <xf numFmtId="0" fontId="6" fillId="2" borderId="3" xfId="5" applyFont="1" applyFill="1" applyBorder="1" applyAlignment="1">
      <alignment horizontal="right"/>
    </xf>
    <xf numFmtId="2" fontId="6" fillId="2" borderId="23" xfId="5" applyNumberFormat="1" applyFont="1" applyFill="1" applyBorder="1" applyAlignment="1">
      <alignment horizontal="right" vertical="center"/>
    </xf>
    <xf numFmtId="0" fontId="6" fillId="2" borderId="2" xfId="5" applyFont="1" applyFill="1" applyBorder="1" applyAlignment="1">
      <alignment horizontal="right"/>
    </xf>
    <xf numFmtId="2" fontId="6" fillId="2" borderId="24" xfId="5" applyNumberFormat="1" applyFont="1" applyFill="1" applyBorder="1" applyAlignment="1">
      <alignment horizontal="right" vertical="center"/>
    </xf>
    <xf numFmtId="0" fontId="6" fillId="0" borderId="2" xfId="5" applyFont="1" applyBorder="1" applyAlignment="1">
      <alignment horizontal="right"/>
    </xf>
    <xf numFmtId="2" fontId="6" fillId="2" borderId="25" xfId="5" applyNumberFormat="1" applyFont="1" applyFill="1" applyBorder="1" applyAlignment="1">
      <alignment horizontal="right" vertical="center"/>
    </xf>
    <xf numFmtId="0" fontId="6" fillId="2" borderId="5" xfId="5" applyFont="1" applyFill="1" applyBorder="1" applyAlignment="1">
      <alignment horizontal="right" wrapText="1"/>
    </xf>
    <xf numFmtId="0" fontId="6" fillId="0" borderId="5" xfId="5" applyFont="1" applyFill="1" applyBorder="1" applyAlignment="1">
      <alignment horizontal="right"/>
    </xf>
    <xf numFmtId="0" fontId="6" fillId="2" borderId="4" xfId="5" applyFont="1" applyFill="1" applyBorder="1" applyAlignment="1">
      <alignment horizontal="right" wrapText="1"/>
    </xf>
    <xf numFmtId="0" fontId="6" fillId="0" borderId="4" xfId="5" applyFont="1" applyFill="1" applyBorder="1" applyAlignment="1">
      <alignment horizontal="right"/>
    </xf>
    <xf numFmtId="2" fontId="19" fillId="8" borderId="38" xfId="0" applyNumberFormat="1" applyFont="1" applyFill="1" applyBorder="1" applyAlignment="1">
      <alignment horizontal="right"/>
    </xf>
    <xf numFmtId="2" fontId="19" fillId="8" borderId="23" xfId="0" applyNumberFormat="1" applyFont="1" applyFill="1" applyBorder="1" applyAlignment="1">
      <alignment horizontal="right"/>
    </xf>
    <xf numFmtId="0" fontId="20" fillId="0" borderId="2" xfId="5" applyFont="1" applyFill="1" applyBorder="1" applyAlignment="1">
      <alignment horizontal="right"/>
    </xf>
    <xf numFmtId="0" fontId="21" fillId="0" borderId="2" xfId="1" applyFont="1" applyFill="1" applyBorder="1" applyAlignment="1">
      <alignment horizontal="right"/>
    </xf>
    <xf numFmtId="2" fontId="19" fillId="9" borderId="37" xfId="0" applyNumberFormat="1" applyFont="1" applyFill="1" applyBorder="1" applyAlignment="1">
      <alignment horizontal="right"/>
    </xf>
    <xf numFmtId="2" fontId="20" fillId="4" borderId="37" xfId="0" applyNumberFormat="1" applyFont="1" applyFill="1" applyBorder="1" applyAlignment="1">
      <alignment horizontal="right"/>
    </xf>
    <xf numFmtId="2" fontId="19" fillId="7" borderId="37" xfId="0" applyNumberFormat="1" applyFont="1" applyFill="1" applyBorder="1" applyAlignment="1">
      <alignment horizontal="right"/>
    </xf>
    <xf numFmtId="0" fontId="20" fillId="2" borderId="2" xfId="5" applyFont="1" applyFill="1" applyBorder="1" applyAlignment="1">
      <alignment horizontal="right"/>
    </xf>
    <xf numFmtId="0" fontId="6" fillId="2" borderId="1" xfId="5" applyFont="1" applyFill="1" applyBorder="1" applyAlignment="1">
      <alignment horizontal="right"/>
    </xf>
    <xf numFmtId="2" fontId="19" fillId="8" borderId="24" xfId="0" applyNumberFormat="1" applyFont="1" applyFill="1" applyBorder="1" applyAlignment="1">
      <alignment horizontal="right"/>
    </xf>
    <xf numFmtId="0" fontId="6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6" fillId="2" borderId="45" xfId="5" applyFont="1" applyFill="1" applyBorder="1" applyAlignment="1">
      <alignment horizontal="right" vertical="center" wrapText="1"/>
    </xf>
    <xf numFmtId="0" fontId="6" fillId="0" borderId="57" xfId="5" applyFont="1" applyFill="1" applyBorder="1" applyAlignment="1">
      <alignment horizontal="right" vertical="center"/>
    </xf>
    <xf numFmtId="2" fontId="19" fillId="8" borderId="58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 wrapText="1"/>
    </xf>
    <xf numFmtId="0" fontId="6" fillId="2" borderId="28" xfId="5" applyFont="1" applyFill="1" applyBorder="1" applyAlignment="1">
      <alignment horizontal="right" wrapText="1"/>
    </xf>
    <xf numFmtId="2" fontId="29" fillId="0" borderId="5" xfId="5" applyNumberFormat="1" applyFont="1" applyFill="1" applyBorder="1"/>
    <xf numFmtId="0" fontId="19" fillId="0" borderId="3" xfId="8" applyFont="1" applyFill="1" applyBorder="1" applyAlignment="1">
      <alignment horizontal="right"/>
    </xf>
    <xf numFmtId="2" fontId="19" fillId="8" borderId="25" xfId="0" applyNumberFormat="1" applyFont="1" applyFill="1" applyBorder="1" applyAlignment="1">
      <alignment horizontal="right"/>
    </xf>
    <xf numFmtId="2" fontId="19" fillId="8" borderId="38" xfId="0" applyNumberFormat="1" applyFont="1" applyFill="1" applyBorder="1" applyAlignment="1">
      <alignment horizontal="right" vertical="center"/>
    </xf>
    <xf numFmtId="2" fontId="19" fillId="8" borderId="24" xfId="0" applyNumberFormat="1" applyFont="1" applyFill="1" applyBorder="1" applyAlignment="1">
      <alignment horizontal="right" vertical="center"/>
    </xf>
    <xf numFmtId="2" fontId="6" fillId="2" borderId="37" xfId="5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5" applyFont="1" applyFill="1" applyBorder="1" applyAlignment="1">
      <alignment horizontal="right" vertical="center" wrapText="1"/>
    </xf>
    <xf numFmtId="0" fontId="6" fillId="0" borderId="1" xfId="5" applyFont="1" applyBorder="1" applyAlignment="1">
      <alignment horizontal="right" vertical="center"/>
    </xf>
    <xf numFmtId="0" fontId="3" fillId="0" borderId="11" xfId="0" applyFont="1" applyBorder="1" applyAlignment="1">
      <alignment horizontal="left" wrapText="1"/>
    </xf>
    <xf numFmtId="0" fontId="3" fillId="0" borderId="2" xfId="1" applyFont="1" applyBorder="1" applyAlignment="1">
      <alignment horizontal="left" wrapText="1"/>
    </xf>
    <xf numFmtId="0" fontId="3" fillId="2" borderId="2" xfId="11" applyFont="1" applyFill="1" applyBorder="1" applyAlignment="1">
      <alignment horizontal="right" vertical="center" wrapText="1"/>
    </xf>
    <xf numFmtId="0" fontId="3" fillId="2" borderId="2" xfId="11" applyFont="1" applyFill="1" applyBorder="1" applyAlignment="1">
      <alignment horizontal="right" vertical="center"/>
    </xf>
    <xf numFmtId="0" fontId="6" fillId="0" borderId="16" xfId="0" applyFont="1" applyBorder="1" applyAlignment="1">
      <alignment wrapText="1"/>
    </xf>
    <xf numFmtId="0" fontId="19" fillId="0" borderId="2" xfId="5" applyFont="1" applyFill="1" applyBorder="1" applyAlignment="1">
      <alignment wrapText="1"/>
    </xf>
    <xf numFmtId="0" fontId="19" fillId="0" borderId="17" xfId="5" applyFont="1" applyFill="1" applyBorder="1" applyAlignment="1">
      <alignment wrapText="1"/>
    </xf>
    <xf numFmtId="0" fontId="20" fillId="0" borderId="59" xfId="5" applyFont="1" applyFill="1" applyBorder="1" applyAlignment="1">
      <alignment wrapText="1"/>
    </xf>
    <xf numFmtId="0" fontId="19" fillId="0" borderId="4" xfId="5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3" fillId="2" borderId="5" xfId="11" applyFont="1" applyFill="1" applyBorder="1" applyAlignment="1">
      <alignment horizontal="right" vertical="center" wrapText="1"/>
    </xf>
    <xf numFmtId="0" fontId="3" fillId="2" borderId="5" xfId="11" applyFont="1" applyFill="1" applyBorder="1" applyAlignment="1">
      <alignment horizontal="right" vertical="center"/>
    </xf>
    <xf numFmtId="0" fontId="19" fillId="0" borderId="5" xfId="0" applyFont="1" applyBorder="1" applyAlignment="1" applyProtection="1">
      <alignment horizontal="center"/>
      <protection locked="0"/>
    </xf>
    <xf numFmtId="0" fontId="19" fillId="10" borderId="0" xfId="0" applyFont="1" applyFill="1" applyAlignment="1">
      <alignment horizontal="left" wrapText="1"/>
    </xf>
    <xf numFmtId="0" fontId="19" fillId="10" borderId="5" xfId="0" applyFont="1" applyFill="1" applyBorder="1" applyAlignment="1">
      <alignment horizontal="right" wrapText="1"/>
    </xf>
    <xf numFmtId="0" fontId="19" fillId="10" borderId="20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 wrapText="1"/>
    </xf>
    <xf numFmtId="0" fontId="26" fillId="0" borderId="33" xfId="0" applyFont="1" applyBorder="1" applyAlignment="1">
      <alignment horizontal="center" wrapText="1"/>
    </xf>
    <xf numFmtId="0" fontId="28" fillId="0" borderId="0" xfId="0" applyFont="1" applyBorder="1" applyAlignment="1">
      <alignment horizontal="right" vertical="top"/>
    </xf>
    <xf numFmtId="0" fontId="6" fillId="2" borderId="2" xfId="5" applyFont="1" applyFill="1" applyBorder="1" applyAlignment="1">
      <alignment horizontal="right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/>
    </xf>
    <xf numFmtId="0" fontId="19" fillId="0" borderId="6" xfId="0" applyFont="1" applyBorder="1" applyAlignment="1">
      <alignment horizontal="right" vertical="center"/>
    </xf>
    <xf numFmtId="0" fontId="19" fillId="0" borderId="2" xfId="0" applyFont="1" applyBorder="1" applyAlignment="1" applyProtection="1">
      <alignment horizontal="left"/>
      <protection locked="0"/>
    </xf>
    <xf numFmtId="0" fontId="6" fillId="0" borderId="20" xfId="5" applyFont="1" applyFill="1" applyBorder="1" applyAlignment="1" applyProtection="1">
      <alignment horizontal="left"/>
      <protection locked="0"/>
    </xf>
    <xf numFmtId="0" fontId="20" fillId="0" borderId="2" xfId="5" applyFont="1" applyFill="1" applyBorder="1" applyAlignment="1">
      <alignment wrapText="1"/>
    </xf>
    <xf numFmtId="0" fontId="6" fillId="0" borderId="5" xfId="5" applyFont="1" applyBorder="1" applyAlignment="1">
      <alignment horizontal="left"/>
    </xf>
    <xf numFmtId="0" fontId="6" fillId="2" borderId="5" xfId="0" applyFont="1" applyFill="1" applyBorder="1" applyAlignment="1">
      <alignment horizontal="left" wrapText="1"/>
    </xf>
    <xf numFmtId="0" fontId="6" fillId="0" borderId="4" xfId="0" applyFont="1" applyBorder="1" applyAlignment="1">
      <alignment wrapText="1"/>
    </xf>
    <xf numFmtId="0" fontId="19" fillId="10" borderId="2" xfId="0" applyFont="1" applyFill="1" applyBorder="1" applyAlignment="1">
      <alignment horizontal="left" wrapText="1"/>
    </xf>
    <xf numFmtId="0" fontId="3" fillId="2" borderId="4" xfId="11" applyFont="1" applyFill="1" applyBorder="1" applyAlignment="1">
      <alignment horizontal="right" vertical="center" wrapText="1"/>
    </xf>
    <xf numFmtId="0" fontId="19" fillId="10" borderId="2" xfId="0" applyFont="1" applyFill="1" applyBorder="1" applyAlignment="1">
      <alignment horizontal="right" wrapText="1"/>
    </xf>
    <xf numFmtId="2" fontId="19" fillId="8" borderId="62" xfId="0" applyNumberFormat="1" applyFont="1" applyFill="1" applyBorder="1" applyAlignment="1">
      <alignment horizontal="right"/>
    </xf>
    <xf numFmtId="2" fontId="19" fillId="6" borderId="24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 wrapText="1"/>
    </xf>
    <xf numFmtId="0" fontId="19" fillId="0" borderId="19" xfId="0" applyFont="1" applyBorder="1" applyAlignment="1">
      <alignment horizontal="right"/>
    </xf>
    <xf numFmtId="0" fontId="19" fillId="0" borderId="20" xfId="0" applyFont="1" applyBorder="1" applyAlignment="1">
      <alignment horizontal="right"/>
    </xf>
    <xf numFmtId="0" fontId="19" fillId="0" borderId="41" xfId="0" applyFont="1" applyBorder="1" applyAlignment="1">
      <alignment horizontal="right"/>
    </xf>
    <xf numFmtId="2" fontId="19" fillId="8" borderId="2" xfId="0" applyNumberFormat="1" applyFont="1" applyFill="1" applyBorder="1" applyAlignment="1">
      <alignment horizontal="center"/>
    </xf>
    <xf numFmtId="2" fontId="19" fillId="8" borderId="2" xfId="0" applyNumberFormat="1" applyFont="1" applyFill="1" applyBorder="1" applyAlignment="1">
      <alignment horizontal="center" vertical="center"/>
    </xf>
    <xf numFmtId="2" fontId="6" fillId="2" borderId="2" xfId="5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wrapText="1"/>
    </xf>
    <xf numFmtId="2" fontId="19" fillId="8" borderId="5" xfId="0" applyNumberFormat="1" applyFont="1" applyFill="1" applyBorder="1" applyAlignment="1">
      <alignment horizontal="center"/>
    </xf>
    <xf numFmtId="2" fontId="19" fillId="8" borderId="3" xfId="0" applyNumberFormat="1" applyFont="1" applyFill="1" applyBorder="1" applyAlignment="1">
      <alignment horizontal="center"/>
    </xf>
    <xf numFmtId="0" fontId="6" fillId="0" borderId="27" xfId="5" applyFont="1" applyFill="1" applyBorder="1" applyAlignment="1" applyProtection="1">
      <alignment horizontal="left"/>
      <protection locked="0"/>
    </xf>
    <xf numFmtId="2" fontId="6" fillId="2" borderId="5" xfId="5" applyNumberFormat="1" applyFont="1" applyFill="1" applyBorder="1" applyAlignment="1">
      <alignment horizontal="center" vertical="center"/>
    </xf>
    <xf numFmtId="2" fontId="19" fillId="8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2" fontId="6" fillId="2" borderId="3" xfId="5" applyNumberFormat="1" applyFont="1" applyFill="1" applyBorder="1" applyAlignment="1">
      <alignment horizontal="center" vertical="center"/>
    </xf>
    <xf numFmtId="0" fontId="19" fillId="0" borderId="3" xfId="5" applyFont="1" applyFill="1" applyBorder="1" applyAlignment="1">
      <alignment wrapText="1"/>
    </xf>
    <xf numFmtId="0" fontId="23" fillId="0" borderId="8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right"/>
    </xf>
    <xf numFmtId="0" fontId="19" fillId="0" borderId="43" xfId="0" applyFont="1" applyBorder="1" applyAlignment="1">
      <alignment horizontal="right"/>
    </xf>
    <xf numFmtId="0" fontId="6" fillId="2" borderId="6" xfId="5" applyNumberFormat="1" applyFont="1" applyFill="1" applyBorder="1" applyAlignment="1">
      <alignment horizontal="center"/>
    </xf>
    <xf numFmtId="0" fontId="6" fillId="2" borderId="8" xfId="5" applyNumberFormat="1" applyFont="1" applyFill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9" fillId="2" borderId="15" xfId="5" applyFont="1" applyFill="1" applyBorder="1" applyAlignment="1">
      <alignment horizontal="center"/>
    </xf>
    <xf numFmtId="2" fontId="19" fillId="8" borderId="63" xfId="0" applyNumberFormat="1" applyFont="1" applyFill="1" applyBorder="1" applyAlignment="1">
      <alignment horizontal="center"/>
    </xf>
    <xf numFmtId="2" fontId="19" fillId="8" borderId="5" xfId="0" applyNumberFormat="1" applyFont="1" applyFill="1" applyBorder="1" applyAlignment="1">
      <alignment horizontal="center" vertical="center"/>
    </xf>
    <xf numFmtId="2" fontId="25" fillId="0" borderId="0" xfId="5" applyNumberFormat="1" applyFont="1" applyBorder="1" applyAlignment="1">
      <alignment horizontal="center" vertical="center"/>
    </xf>
    <xf numFmtId="2" fontId="19" fillId="9" borderId="5" xfId="0" applyNumberFormat="1" applyFont="1" applyFill="1" applyBorder="1" applyAlignment="1">
      <alignment horizontal="center"/>
    </xf>
    <xf numFmtId="2" fontId="19" fillId="8" borderId="28" xfId="0" applyNumberFormat="1" applyFont="1" applyFill="1" applyBorder="1" applyAlignment="1">
      <alignment horizontal="center"/>
    </xf>
    <xf numFmtId="2" fontId="31" fillId="0" borderId="33" xfId="0" applyNumberFormat="1" applyFont="1" applyBorder="1" applyAlignment="1">
      <alignment horizontal="center" wrapText="1"/>
    </xf>
    <xf numFmtId="0" fontId="19" fillId="0" borderId="1" xfId="5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2" fontId="19" fillId="8" borderId="27" xfId="0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 wrapText="1"/>
    </xf>
    <xf numFmtId="0" fontId="6" fillId="2" borderId="27" xfId="5" applyFont="1" applyFill="1" applyBorder="1" applyAlignment="1">
      <alignment horizontal="right" wrapText="1"/>
    </xf>
    <xf numFmtId="2" fontId="19" fillId="8" borderId="36" xfId="0" applyNumberFormat="1" applyFont="1" applyFill="1" applyBorder="1" applyAlignment="1">
      <alignment horizontal="right"/>
    </xf>
    <xf numFmtId="0" fontId="6" fillId="2" borderId="22" xfId="0" applyFont="1" applyFill="1" applyBorder="1" applyAlignment="1">
      <alignment horizontal="center" wrapText="1"/>
    </xf>
    <xf numFmtId="0" fontId="6" fillId="2" borderId="50" xfId="0" applyFont="1" applyFill="1" applyBorder="1" applyAlignment="1">
      <alignment horizontal="center" wrapText="1"/>
    </xf>
    <xf numFmtId="0" fontId="6" fillId="2" borderId="49" xfId="0" applyFont="1" applyFill="1" applyBorder="1" applyAlignment="1">
      <alignment horizontal="center" wrapText="1"/>
    </xf>
    <xf numFmtId="2" fontId="6" fillId="2" borderId="28" xfId="5" applyNumberFormat="1" applyFont="1" applyFill="1" applyBorder="1" applyAlignment="1">
      <alignment horizontal="center" vertical="center"/>
    </xf>
    <xf numFmtId="0" fontId="6" fillId="0" borderId="50" xfId="5" applyFont="1" applyBorder="1" applyAlignment="1">
      <alignment horizontal="center"/>
    </xf>
    <xf numFmtId="0" fontId="6" fillId="0" borderId="50" xfId="0" applyFont="1" applyFill="1" applyBorder="1" applyAlignment="1">
      <alignment horizontal="center" wrapText="1"/>
    </xf>
    <xf numFmtId="0" fontId="19" fillId="0" borderId="50" xfId="5" applyFont="1" applyFill="1" applyBorder="1" applyAlignment="1">
      <alignment horizontal="center" wrapText="1"/>
    </xf>
    <xf numFmtId="0" fontId="20" fillId="0" borderId="50" xfId="5" applyFont="1" applyFill="1" applyBorder="1" applyAlignment="1">
      <alignment horizontal="center" wrapText="1"/>
    </xf>
    <xf numFmtId="0" fontId="21" fillId="0" borderId="50" xfId="1" applyFont="1" applyBorder="1" applyAlignment="1">
      <alignment horizontal="center"/>
    </xf>
    <xf numFmtId="0" fontId="6" fillId="0" borderId="50" xfId="1" applyFont="1" applyBorder="1" applyAlignment="1">
      <alignment horizontal="center" wrapText="1"/>
    </xf>
    <xf numFmtId="0" fontId="19" fillId="0" borderId="22" xfId="5" applyFont="1" applyFill="1" applyBorder="1" applyAlignment="1">
      <alignment horizontal="center" wrapText="1"/>
    </xf>
    <xf numFmtId="0" fontId="6" fillId="0" borderId="49" xfId="5" applyFont="1" applyBorder="1" applyAlignment="1">
      <alignment horizontal="center"/>
    </xf>
    <xf numFmtId="0" fontId="21" fillId="0" borderId="50" xfId="1" applyFont="1" applyFill="1" applyBorder="1" applyAlignment="1">
      <alignment horizontal="center"/>
    </xf>
    <xf numFmtId="0" fontId="19" fillId="0" borderId="49" xfId="5" applyFont="1" applyFill="1" applyBorder="1" applyAlignment="1">
      <alignment horizontal="center" wrapText="1"/>
    </xf>
    <xf numFmtId="0" fontId="19" fillId="0" borderId="50" xfId="5" applyFont="1" applyBorder="1" applyAlignment="1">
      <alignment horizontal="center"/>
    </xf>
    <xf numFmtId="0" fontId="8" fillId="0" borderId="0" xfId="0" applyFont="1" applyBorder="1"/>
    <xf numFmtId="0" fontId="6" fillId="0" borderId="51" xfId="0" applyFont="1" applyBorder="1" applyAlignment="1">
      <alignment horizontal="center" wrapText="1"/>
    </xf>
    <xf numFmtId="0" fontId="11" fillId="0" borderId="44" xfId="0" applyFont="1" applyBorder="1" applyAlignment="1">
      <alignment horizontal="center" vertical="center"/>
    </xf>
    <xf numFmtId="0" fontId="19" fillId="0" borderId="18" xfId="0" applyFont="1" applyBorder="1" applyAlignment="1">
      <alignment horizontal="right"/>
    </xf>
    <xf numFmtId="0" fontId="19" fillId="0" borderId="14" xfId="0" applyFont="1" applyBorder="1" applyAlignment="1">
      <alignment horizontal="right"/>
    </xf>
    <xf numFmtId="0" fontId="19" fillId="0" borderId="44" xfId="0" applyFont="1" applyBorder="1" applyAlignment="1">
      <alignment horizontal="right"/>
    </xf>
    <xf numFmtId="0" fontId="19" fillId="0" borderId="54" xfId="0" applyFont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6" fillId="0" borderId="61" xfId="0" applyFont="1" applyBorder="1" applyAlignment="1">
      <alignment horizontal="right"/>
    </xf>
    <xf numFmtId="0" fontId="6" fillId="0" borderId="60" xfId="0" applyFont="1" applyBorder="1" applyAlignment="1">
      <alignment horizontal="right"/>
    </xf>
    <xf numFmtId="0" fontId="6" fillId="0" borderId="64" xfId="0" applyFont="1" applyBorder="1" applyAlignment="1">
      <alignment horizontal="right"/>
    </xf>
    <xf numFmtId="0" fontId="6" fillId="0" borderId="65" xfId="0" applyFont="1" applyBorder="1" applyAlignment="1">
      <alignment horizontal="right"/>
    </xf>
    <xf numFmtId="0" fontId="6" fillId="0" borderId="66" xfId="0" applyFont="1" applyBorder="1" applyAlignment="1">
      <alignment horizontal="right"/>
    </xf>
    <xf numFmtId="0" fontId="6" fillId="2" borderId="34" xfId="5" applyFont="1" applyFill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2" borderId="7" xfId="5" applyFont="1" applyFill="1" applyBorder="1" applyAlignment="1">
      <alignment horizontal="center" vertical="center" wrapText="1"/>
    </xf>
    <xf numFmtId="0" fontId="6" fillId="2" borderId="67" xfId="5" applyFont="1" applyFill="1" applyBorder="1" applyAlignment="1">
      <alignment horizontal="center" wrapText="1"/>
    </xf>
    <xf numFmtId="0" fontId="3" fillId="2" borderId="7" xfId="11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wrapText="1"/>
    </xf>
    <xf numFmtId="0" fontId="6" fillId="2" borderId="51" xfId="0" applyFont="1" applyFill="1" applyBorder="1" applyAlignment="1">
      <alignment horizontal="center" wrapText="1"/>
    </xf>
    <xf numFmtId="0" fontId="6" fillId="2" borderId="68" xfId="5" applyFont="1" applyFill="1" applyBorder="1" applyAlignment="1">
      <alignment horizontal="center" wrapText="1"/>
    </xf>
    <xf numFmtId="0" fontId="19" fillId="0" borderId="8" xfId="5" applyFont="1" applyFill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6" fillId="0" borderId="37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36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3" fillId="2" borderId="39" xfId="0" applyFont="1" applyFill="1" applyBorder="1" applyAlignment="1">
      <alignment horizontal="left" wrapText="1"/>
    </xf>
    <xf numFmtId="0" fontId="3" fillId="0" borderId="37" xfId="0" applyFont="1" applyBorder="1" applyAlignment="1">
      <alignment horizontal="left" wrapText="1"/>
    </xf>
    <xf numFmtId="0" fontId="6" fillId="2" borderId="24" xfId="0" applyFont="1" applyFill="1" applyBorder="1" applyAlignment="1">
      <alignment horizontal="left" wrapText="1"/>
    </xf>
    <xf numFmtId="0" fontId="6" fillId="0" borderId="24" xfId="0" applyFont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wrapText="1"/>
    </xf>
    <xf numFmtId="0" fontId="6" fillId="0" borderId="24" xfId="0" applyFont="1" applyBorder="1" applyAlignment="1">
      <alignment wrapText="1"/>
    </xf>
    <xf numFmtId="0" fontId="6" fillId="0" borderId="36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24" xfId="0" applyFont="1" applyFill="1" applyBorder="1" applyAlignment="1">
      <alignment horizontal="left" wrapText="1"/>
    </xf>
    <xf numFmtId="0" fontId="6" fillId="0" borderId="24" xfId="5" applyFont="1" applyBorder="1" applyAlignment="1">
      <alignment horizontal="left"/>
    </xf>
    <xf numFmtId="0" fontId="6" fillId="0" borderId="25" xfId="0" applyFont="1" applyBorder="1" applyAlignment="1">
      <alignment horizontal="left" wrapText="1"/>
    </xf>
    <xf numFmtId="0" fontId="3" fillId="0" borderId="24" xfId="1" applyFont="1" applyBorder="1" applyAlignment="1">
      <alignment horizontal="left" wrapText="1"/>
    </xf>
    <xf numFmtId="0" fontId="19" fillId="0" borderId="24" xfId="5" applyFont="1" applyFill="1" applyBorder="1" applyAlignment="1">
      <alignment wrapText="1"/>
    </xf>
    <xf numFmtId="0" fontId="6" fillId="2" borderId="69" xfId="0" applyFont="1" applyFill="1" applyBorder="1" applyAlignment="1">
      <alignment horizontal="left" wrapText="1"/>
    </xf>
    <xf numFmtId="0" fontId="6" fillId="2" borderId="36" xfId="0" applyFont="1" applyFill="1" applyBorder="1" applyAlignment="1">
      <alignment horizontal="left" wrapText="1"/>
    </xf>
    <xf numFmtId="0" fontId="19" fillId="0" borderId="23" xfId="5" applyFont="1" applyFill="1" applyBorder="1" applyAlignment="1">
      <alignment wrapText="1"/>
    </xf>
    <xf numFmtId="0" fontId="6" fillId="2" borderId="37" xfId="0" applyFont="1" applyFill="1" applyBorder="1" applyAlignment="1">
      <alignment horizontal="left" wrapText="1"/>
    </xf>
    <xf numFmtId="0" fontId="6" fillId="0" borderId="25" xfId="5" applyFont="1" applyBorder="1" applyAlignment="1">
      <alignment horizontal="left"/>
    </xf>
    <xf numFmtId="0" fontId="6" fillId="0" borderId="71" xfId="0" applyFont="1" applyFill="1" applyBorder="1" applyAlignment="1">
      <alignment horizontal="left" wrapText="1"/>
    </xf>
    <xf numFmtId="0" fontId="20" fillId="0" borderId="24" xfId="5" applyFont="1" applyFill="1" applyBorder="1" applyAlignment="1">
      <alignment wrapText="1"/>
    </xf>
    <xf numFmtId="0" fontId="6" fillId="2" borderId="23" xfId="0" applyFont="1" applyFill="1" applyBorder="1" applyAlignment="1">
      <alignment horizontal="left" wrapText="1"/>
    </xf>
    <xf numFmtId="0" fontId="6" fillId="0" borderId="37" xfId="5" applyFont="1" applyBorder="1" applyAlignment="1">
      <alignment horizontal="left"/>
    </xf>
    <xf numFmtId="0" fontId="21" fillId="0" borderId="24" xfId="1" applyFont="1" applyBorder="1" applyAlignment="1">
      <alignment horizontal="left"/>
    </xf>
    <xf numFmtId="0" fontId="19" fillId="0" borderId="25" xfId="5" applyFont="1" applyFill="1" applyBorder="1" applyAlignment="1">
      <alignment horizontal="left" vertical="center" wrapText="1"/>
    </xf>
    <xf numFmtId="0" fontId="27" fillId="0" borderId="0" xfId="5" applyFont="1" applyBorder="1" applyAlignment="1">
      <alignment horizontal="center"/>
    </xf>
    <xf numFmtId="0" fontId="0" fillId="0" borderId="0" xfId="0"/>
    <xf numFmtId="0" fontId="3" fillId="0" borderId="74" xfId="0" applyFont="1" applyBorder="1" applyAlignment="1">
      <alignment horizontal="left" wrapText="1"/>
    </xf>
    <xf numFmtId="0" fontId="21" fillId="0" borderId="74" xfId="1" applyFont="1" applyBorder="1" applyAlignment="1">
      <alignment horizontal="left"/>
    </xf>
    <xf numFmtId="0" fontId="19" fillId="0" borderId="76" xfId="5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21" fillId="0" borderId="5" xfId="1" applyFont="1" applyFill="1" applyBorder="1" applyAlignment="1">
      <alignment horizontal="left"/>
    </xf>
    <xf numFmtId="0" fontId="22" fillId="0" borderId="21" xfId="0" applyFont="1" applyBorder="1" applyAlignment="1">
      <alignment horizontal="center" vertical="center" wrapText="1"/>
    </xf>
    <xf numFmtId="0" fontId="6" fillId="2" borderId="19" xfId="5" applyNumberFormat="1" applyFont="1" applyFill="1" applyBorder="1" applyAlignment="1">
      <alignment horizontal="right"/>
    </xf>
    <xf numFmtId="0" fontId="6" fillId="2" borderId="15" xfId="5" applyNumberFormat="1" applyFont="1" applyFill="1" applyBorder="1" applyAlignment="1">
      <alignment horizontal="right"/>
    </xf>
    <xf numFmtId="0" fontId="6" fillId="2" borderId="41" xfId="5" applyNumberFormat="1" applyFont="1" applyFill="1" applyBorder="1" applyAlignment="1">
      <alignment horizontal="right"/>
    </xf>
    <xf numFmtId="0" fontId="6" fillId="2" borderId="20" xfId="5" applyNumberFormat="1" applyFont="1" applyFill="1" applyBorder="1" applyAlignment="1">
      <alignment horizontal="right"/>
    </xf>
    <xf numFmtId="0" fontId="6" fillId="2" borderId="43" xfId="5" applyNumberFormat="1" applyFont="1" applyFill="1" applyBorder="1" applyAlignment="1">
      <alignment horizontal="right"/>
    </xf>
    <xf numFmtId="1" fontId="5" fillId="2" borderId="15" xfId="9" applyNumberFormat="1" applyFont="1" applyFill="1" applyBorder="1" applyAlignment="1">
      <alignment horizontal="right"/>
    </xf>
    <xf numFmtId="0" fontId="22" fillId="0" borderId="8" xfId="0" applyFont="1" applyBorder="1" applyAlignment="1">
      <alignment horizontal="center" vertical="center" wrapText="1"/>
    </xf>
    <xf numFmtId="0" fontId="0" fillId="0" borderId="0" xfId="0"/>
    <xf numFmtId="0" fontId="26" fillId="0" borderId="3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right" vertical="center"/>
    </xf>
    <xf numFmtId="0" fontId="6" fillId="2" borderId="4" xfId="5" applyFont="1" applyFill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31" fillId="2" borderId="38" xfId="0" applyFont="1" applyFill="1" applyBorder="1" applyAlignment="1">
      <alignment horizontal="center" wrapText="1"/>
    </xf>
    <xf numFmtId="2" fontId="26" fillId="2" borderId="46" xfId="0" applyNumberFormat="1" applyFont="1" applyFill="1" applyBorder="1" applyAlignment="1">
      <alignment horizontal="left" vertical="center" wrapText="1"/>
    </xf>
    <xf numFmtId="0" fontId="6" fillId="0" borderId="11" xfId="5" applyFont="1" applyBorder="1" applyAlignment="1">
      <alignment horizontal="left"/>
    </xf>
    <xf numFmtId="0" fontId="6" fillId="0" borderId="14" xfId="0" applyFont="1" applyBorder="1" applyAlignment="1">
      <alignment horizontal="left" wrapText="1"/>
    </xf>
    <xf numFmtId="0" fontId="19" fillId="0" borderId="11" xfId="5" applyFont="1" applyFill="1" applyBorder="1" applyAlignment="1">
      <alignment wrapText="1"/>
    </xf>
    <xf numFmtId="0" fontId="6" fillId="0" borderId="11" xfId="0" applyFont="1" applyFill="1" applyBorder="1" applyAlignment="1">
      <alignment horizontal="left" vertical="center" wrapText="1"/>
    </xf>
    <xf numFmtId="0" fontId="3" fillId="0" borderId="2" xfId="5" applyFont="1" applyFill="1" applyBorder="1" applyAlignment="1" applyProtection="1">
      <alignment horizontal="left"/>
      <protection locked="0"/>
    </xf>
    <xf numFmtId="0" fontId="6" fillId="0" borderId="4" xfId="5" applyFont="1" applyBorder="1" applyAlignment="1">
      <alignment horizontal="left"/>
    </xf>
    <xf numFmtId="0" fontId="6" fillId="0" borderId="3" xfId="0" applyFont="1" applyFill="1" applyBorder="1" applyAlignment="1">
      <alignment horizontal="left" wrapText="1"/>
    </xf>
    <xf numFmtId="0" fontId="9" fillId="0" borderId="15" xfId="5" applyBorder="1" applyAlignment="1">
      <alignment horizontal="right" vertical="center"/>
    </xf>
    <xf numFmtId="0" fontId="9" fillId="0" borderId="20" xfId="5" applyBorder="1" applyAlignment="1">
      <alignment horizontal="right" vertical="center"/>
    </xf>
    <xf numFmtId="0" fontId="6" fillId="0" borderId="4" xfId="1" applyFont="1" applyFill="1" applyBorder="1" applyAlignment="1" applyProtection="1">
      <alignment horizontal="left"/>
      <protection locked="0"/>
    </xf>
    <xf numFmtId="0" fontId="2" fillId="0" borderId="2" xfId="5" applyFont="1" applyFill="1" applyBorder="1" applyAlignment="1" applyProtection="1">
      <alignment horizontal="left"/>
      <protection locked="0"/>
    </xf>
    <xf numFmtId="0" fontId="6" fillId="0" borderId="5" xfId="0" applyFont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wrapText="1"/>
    </xf>
    <xf numFmtId="0" fontId="3" fillId="0" borderId="52" xfId="0" applyFont="1" applyBorder="1" applyAlignment="1">
      <alignment horizontal="left" wrapText="1"/>
    </xf>
    <xf numFmtId="0" fontId="6" fillId="0" borderId="14" xfId="5" applyFont="1" applyBorder="1" applyAlignment="1">
      <alignment horizontal="left"/>
    </xf>
    <xf numFmtId="0" fontId="6" fillId="2" borderId="27" xfId="0" applyFont="1" applyFill="1" applyBorder="1" applyAlignment="1">
      <alignment horizontal="left" wrapText="1"/>
    </xf>
    <xf numFmtId="0" fontId="3" fillId="0" borderId="4" xfId="1" applyFont="1" applyBorder="1" applyAlignment="1">
      <alignment horizontal="left" wrapText="1"/>
    </xf>
    <xf numFmtId="0" fontId="6" fillId="2" borderId="59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2" borderId="5" xfId="5" applyFont="1" applyFill="1" applyBorder="1" applyAlignment="1">
      <alignment horizontal="right" vertical="center" wrapText="1"/>
    </xf>
    <xf numFmtId="2" fontId="19" fillId="9" borderId="38" xfId="0" applyNumberFormat="1" applyFont="1" applyFill="1" applyBorder="1" applyAlignment="1">
      <alignment horizontal="right"/>
    </xf>
    <xf numFmtId="0" fontId="3" fillId="2" borderId="14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wrapText="1"/>
    </xf>
    <xf numFmtId="0" fontId="21" fillId="0" borderId="7" xfId="1" applyFont="1" applyBorder="1" applyAlignment="1">
      <alignment horizontal="left"/>
    </xf>
    <xf numFmtId="2" fontId="20" fillId="4" borderId="5" xfId="0" applyNumberFormat="1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2" fontId="21" fillId="2" borderId="1" xfId="5" applyNumberFormat="1" applyFont="1" applyFill="1" applyBorder="1" applyAlignment="1">
      <alignment horizontal="center"/>
    </xf>
    <xf numFmtId="2" fontId="20" fillId="4" borderId="2" xfId="5" applyNumberFormat="1" applyFont="1" applyFill="1" applyBorder="1" applyAlignment="1">
      <alignment horizontal="center"/>
    </xf>
    <xf numFmtId="0" fontId="6" fillId="2" borderId="43" xfId="5" applyFont="1" applyFill="1" applyBorder="1" applyAlignment="1">
      <alignment horizontal="center"/>
    </xf>
    <xf numFmtId="2" fontId="6" fillId="2" borderId="2" xfId="5" applyNumberFormat="1" applyFont="1" applyFill="1" applyBorder="1" applyAlignment="1">
      <alignment horizontal="center" wrapText="1"/>
    </xf>
    <xf numFmtId="0" fontId="21" fillId="0" borderId="24" xfId="1" applyFont="1" applyFill="1" applyBorder="1" applyAlignment="1">
      <alignment horizontal="left"/>
    </xf>
    <xf numFmtId="0" fontId="19" fillId="10" borderId="23" xfId="0" applyFont="1" applyFill="1" applyBorder="1" applyAlignment="1">
      <alignment horizontal="left" wrapText="1"/>
    </xf>
    <xf numFmtId="0" fontId="19" fillId="10" borderId="6" xfId="0" applyFont="1" applyFill="1" applyBorder="1" applyAlignment="1">
      <alignment horizontal="center" wrapText="1"/>
    </xf>
    <xf numFmtId="2" fontId="19" fillId="6" borderId="5" xfId="0" applyNumberFormat="1" applyFont="1" applyFill="1" applyBorder="1" applyAlignment="1">
      <alignment horizontal="center"/>
    </xf>
    <xf numFmtId="2" fontId="19" fillId="7" borderId="3" xfId="0" applyNumberFormat="1" applyFont="1" applyFill="1" applyBorder="1" applyAlignment="1">
      <alignment horizontal="center"/>
    </xf>
    <xf numFmtId="0" fontId="5" fillId="2" borderId="6" xfId="9" applyFont="1" applyFill="1" applyBorder="1" applyAlignment="1">
      <alignment horizontal="center"/>
    </xf>
    <xf numFmtId="0" fontId="21" fillId="2" borderId="7" xfId="9" applyFont="1" applyFill="1" applyBorder="1" applyAlignment="1">
      <alignment horizontal="center"/>
    </xf>
    <xf numFmtId="0" fontId="21" fillId="2" borderId="9" xfId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6" fillId="0" borderId="29" xfId="0" applyFont="1" applyBorder="1" applyAlignment="1">
      <alignment horizontal="center" wrapText="1"/>
    </xf>
    <xf numFmtId="0" fontId="6" fillId="0" borderId="73" xfId="0" applyFont="1" applyBorder="1" applyAlignment="1">
      <alignment horizontal="center" wrapText="1"/>
    </xf>
    <xf numFmtId="0" fontId="6" fillId="0" borderId="74" xfId="0" applyFont="1" applyBorder="1" applyAlignment="1">
      <alignment horizontal="center" wrapText="1"/>
    </xf>
    <xf numFmtId="0" fontId="6" fillId="0" borderId="75" xfId="0" applyFont="1" applyBorder="1" applyAlignment="1">
      <alignment horizontal="center" wrapText="1"/>
    </xf>
    <xf numFmtId="0" fontId="3" fillId="0" borderId="74" xfId="0" applyFont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vertical="center" wrapText="1"/>
    </xf>
    <xf numFmtId="0" fontId="6" fillId="0" borderId="74" xfId="5" applyFont="1" applyBorder="1" applyAlignment="1">
      <alignment horizontal="center"/>
    </xf>
    <xf numFmtId="0" fontId="6" fillId="0" borderId="76" xfId="0" applyFont="1" applyBorder="1" applyAlignment="1">
      <alignment horizontal="center" wrapText="1"/>
    </xf>
    <xf numFmtId="0" fontId="21" fillId="0" borderId="74" xfId="1" applyFont="1" applyBorder="1" applyAlignment="1">
      <alignment horizontal="center"/>
    </xf>
    <xf numFmtId="0" fontId="6" fillId="0" borderId="76" xfId="5" applyFont="1" applyBorder="1" applyAlignment="1">
      <alignment horizontal="center"/>
    </xf>
    <xf numFmtId="0" fontId="21" fillId="0" borderId="74" xfId="1" applyFont="1" applyFill="1" applyBorder="1" applyAlignment="1">
      <alignment horizontal="center"/>
    </xf>
    <xf numFmtId="0" fontId="3" fillId="0" borderId="74" xfId="1" applyFont="1" applyBorder="1" applyAlignment="1">
      <alignment horizontal="center" wrapText="1"/>
    </xf>
    <xf numFmtId="0" fontId="3" fillId="0" borderId="75" xfId="0" applyFont="1" applyBorder="1" applyAlignment="1">
      <alignment horizontal="center" wrapText="1"/>
    </xf>
    <xf numFmtId="0" fontId="19" fillId="0" borderId="74" xfId="5" applyFont="1" applyFill="1" applyBorder="1" applyAlignment="1">
      <alignment horizontal="center" wrapText="1"/>
    </xf>
    <xf numFmtId="0" fontId="3" fillId="2" borderId="74" xfId="0" applyFont="1" applyFill="1" applyBorder="1" applyAlignment="1">
      <alignment horizontal="center" wrapText="1"/>
    </xf>
    <xf numFmtId="0" fontId="6" fillId="2" borderId="74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73" xfId="0" applyFont="1" applyFill="1" applyBorder="1" applyAlignment="1">
      <alignment horizontal="center" wrapText="1"/>
    </xf>
    <xf numFmtId="0" fontId="6" fillId="2" borderId="75" xfId="0" applyFont="1" applyFill="1" applyBorder="1" applyAlignment="1">
      <alignment horizontal="center" wrapText="1"/>
    </xf>
    <xf numFmtId="0" fontId="19" fillId="10" borderId="29" xfId="0" applyFont="1" applyFill="1" applyBorder="1" applyAlignment="1">
      <alignment horizontal="center" wrapText="1"/>
    </xf>
    <xf numFmtId="0" fontId="6" fillId="2" borderId="71" xfId="0" applyFont="1" applyFill="1" applyBorder="1" applyAlignment="1">
      <alignment horizontal="left" wrapText="1"/>
    </xf>
    <xf numFmtId="0" fontId="19" fillId="0" borderId="37" xfId="5" applyFont="1" applyFill="1" applyBorder="1" applyAlignment="1">
      <alignment wrapText="1"/>
    </xf>
    <xf numFmtId="0" fontId="3" fillId="0" borderId="29" xfId="0" applyFont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6" fillId="0" borderId="73" xfId="0" applyFont="1" applyFill="1" applyBorder="1" applyAlignment="1">
      <alignment horizontal="center" wrapText="1"/>
    </xf>
    <xf numFmtId="0" fontId="19" fillId="0" borderId="0" xfId="5" applyFont="1" applyBorder="1" applyAlignment="1">
      <alignment horizontal="center"/>
    </xf>
    <xf numFmtId="0" fontId="19" fillId="0" borderId="73" xfId="5" applyFont="1" applyFill="1" applyBorder="1" applyAlignment="1">
      <alignment horizontal="center" wrapText="1"/>
    </xf>
    <xf numFmtId="0" fontId="6" fillId="2" borderId="29" xfId="0" applyFont="1" applyFill="1" applyBorder="1" applyAlignment="1">
      <alignment horizontal="center" wrapText="1"/>
    </xf>
    <xf numFmtId="0" fontId="6" fillId="0" borderId="74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20" fillId="0" borderId="74" xfId="5" applyFont="1" applyFill="1" applyBorder="1" applyAlignment="1">
      <alignment horizontal="center" wrapText="1"/>
    </xf>
    <xf numFmtId="2" fontId="6" fillId="2" borderId="4" xfId="5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wrapText="1"/>
    </xf>
    <xf numFmtId="0" fontId="6" fillId="0" borderId="73" xfId="5" applyFont="1" applyBorder="1" applyAlignment="1">
      <alignment horizontal="center"/>
    </xf>
    <xf numFmtId="0" fontId="3" fillId="2" borderId="8" xfId="11" applyFont="1" applyFill="1" applyBorder="1" applyAlignment="1">
      <alignment horizontal="center" vertical="center" wrapText="1"/>
    </xf>
    <xf numFmtId="0" fontId="21" fillId="0" borderId="25" xfId="1" applyFont="1" applyBorder="1" applyAlignment="1">
      <alignment horizontal="left"/>
    </xf>
    <xf numFmtId="0" fontId="6" fillId="0" borderId="75" xfId="0" applyFont="1" applyFill="1" applyBorder="1" applyAlignment="1">
      <alignment horizontal="center" wrapText="1"/>
    </xf>
    <xf numFmtId="0" fontId="21" fillId="0" borderId="76" xfId="1" applyFont="1" applyBorder="1" applyAlignment="1">
      <alignment horizontal="center"/>
    </xf>
    <xf numFmtId="0" fontId="21" fillId="0" borderId="49" xfId="1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3" fillId="2" borderId="3" xfId="11" applyFont="1" applyFill="1" applyBorder="1" applyAlignment="1">
      <alignment horizontal="right" vertical="center" wrapText="1"/>
    </xf>
    <xf numFmtId="2" fontId="6" fillId="0" borderId="3" xfId="0" applyNumberFormat="1" applyFont="1" applyBorder="1" applyAlignment="1">
      <alignment horizontal="center" wrapText="1"/>
    </xf>
    <xf numFmtId="2" fontId="6" fillId="0" borderId="5" xfId="0" applyNumberFormat="1" applyFont="1" applyBorder="1" applyAlignment="1">
      <alignment horizontal="center" wrapText="1"/>
    </xf>
    <xf numFmtId="2" fontId="6" fillId="0" borderId="2" xfId="0" applyNumberFormat="1" applyFont="1" applyBorder="1" applyAlignment="1">
      <alignment horizontal="center" wrapText="1"/>
    </xf>
    <xf numFmtId="2" fontId="6" fillId="0" borderId="4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2" xfId="5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2" fontId="6" fillId="0" borderId="1" xfId="5" applyNumberFormat="1" applyFont="1" applyBorder="1" applyAlignment="1">
      <alignment horizontal="center"/>
    </xf>
    <xf numFmtId="0" fontId="2" fillId="0" borderId="5" xfId="5" applyFont="1" applyFill="1" applyBorder="1" applyAlignment="1" applyProtection="1">
      <alignment horizontal="left"/>
      <protection locked="0"/>
    </xf>
    <xf numFmtId="2" fontId="21" fillId="0" borderId="2" xfId="1" applyNumberFormat="1" applyFont="1" applyFill="1" applyBorder="1" applyAlignment="1">
      <alignment horizontal="center"/>
    </xf>
    <xf numFmtId="2" fontId="3" fillId="0" borderId="2" xfId="1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2" fontId="19" fillId="0" borderId="2" xfId="5" applyNumberFormat="1" applyFont="1" applyFill="1" applyBorder="1" applyAlignment="1">
      <alignment horizontal="center" wrapText="1"/>
    </xf>
    <xf numFmtId="1" fontId="3" fillId="2" borderId="74" xfId="0" applyNumberFormat="1" applyFont="1" applyFill="1" applyBorder="1" applyAlignment="1">
      <alignment horizontal="center" wrapText="1"/>
    </xf>
    <xf numFmtId="1" fontId="6" fillId="2" borderId="74" xfId="0" applyNumberFormat="1" applyFont="1" applyFill="1" applyBorder="1" applyAlignment="1">
      <alignment horizontal="center" wrapText="1"/>
    </xf>
    <xf numFmtId="1" fontId="6" fillId="0" borderId="74" xfId="0" applyNumberFormat="1" applyFont="1" applyBorder="1" applyAlignment="1">
      <alignment horizontal="center" wrapText="1"/>
    </xf>
    <xf numFmtId="2" fontId="3" fillId="2" borderId="2" xfId="0" applyNumberFormat="1" applyFont="1" applyFill="1" applyBorder="1" applyAlignment="1">
      <alignment horizontal="center" wrapText="1"/>
    </xf>
    <xf numFmtId="2" fontId="6" fillId="2" borderId="2" xfId="0" applyNumberFormat="1" applyFont="1" applyFill="1" applyBorder="1" applyAlignment="1">
      <alignment horizontal="center" wrapText="1"/>
    </xf>
    <xf numFmtId="2" fontId="6" fillId="2" borderId="28" xfId="0" applyNumberFormat="1" applyFont="1" applyFill="1" applyBorder="1" applyAlignment="1">
      <alignment horizontal="center" wrapText="1"/>
    </xf>
    <xf numFmtId="2" fontId="6" fillId="2" borderId="5" xfId="0" applyNumberFormat="1" applyFont="1" applyFill="1" applyBorder="1" applyAlignment="1">
      <alignment horizontal="center" wrapText="1"/>
    </xf>
    <xf numFmtId="2" fontId="6" fillId="2" borderId="4" xfId="0" applyNumberFormat="1" applyFont="1" applyFill="1" applyBorder="1" applyAlignment="1">
      <alignment horizontal="center" wrapText="1"/>
    </xf>
    <xf numFmtId="2" fontId="19" fillId="10" borderId="3" xfId="0" applyNumberFormat="1" applyFont="1" applyFill="1" applyBorder="1" applyAlignment="1">
      <alignment horizontal="center" wrapText="1"/>
    </xf>
    <xf numFmtId="2" fontId="3" fillId="0" borderId="2" xfId="0" applyNumberFormat="1" applyFont="1" applyBorder="1" applyAlignment="1">
      <alignment horizontal="left" wrapText="1"/>
    </xf>
    <xf numFmtId="2" fontId="25" fillId="0" borderId="0" xfId="5" applyNumberFormat="1" applyFont="1" applyBorder="1" applyAlignment="1">
      <alignment horizontal="right" vertical="top"/>
    </xf>
    <xf numFmtId="0" fontId="6" fillId="2" borderId="77" xfId="0" applyFont="1" applyFill="1" applyBorder="1" applyAlignment="1">
      <alignment horizontal="left" wrapText="1"/>
    </xf>
    <xf numFmtId="0" fontId="6" fillId="5" borderId="13" xfId="1" applyFont="1" applyFill="1" applyBorder="1" applyAlignment="1">
      <alignment horizontal="left" wrapText="1"/>
    </xf>
    <xf numFmtId="0" fontId="19" fillId="0" borderId="12" xfId="5" applyFont="1" applyFill="1" applyBorder="1" applyAlignment="1">
      <alignment wrapText="1"/>
    </xf>
    <xf numFmtId="0" fontId="6" fillId="2" borderId="29" xfId="5" applyFont="1" applyFill="1" applyBorder="1" applyAlignment="1">
      <alignment horizontal="center" wrapText="1"/>
    </xf>
    <xf numFmtId="2" fontId="6" fillId="0" borderId="3" xfId="0" applyNumberFormat="1" applyFont="1" applyFill="1" applyBorder="1" applyAlignment="1">
      <alignment horizont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wrapText="1"/>
    </xf>
    <xf numFmtId="2" fontId="19" fillId="0" borderId="5" xfId="5" applyNumberFormat="1" applyFont="1" applyFill="1" applyBorder="1" applyAlignment="1">
      <alignment horizontal="center" wrapText="1"/>
    </xf>
    <xf numFmtId="2" fontId="20" fillId="0" borderId="2" xfId="5" applyNumberFormat="1" applyFont="1" applyFill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2" fontId="6" fillId="0" borderId="4" xfId="0" applyNumberFormat="1" applyFont="1" applyFill="1" applyBorder="1" applyAlignment="1">
      <alignment horizontal="center" wrapText="1"/>
    </xf>
    <xf numFmtId="0" fontId="6" fillId="2" borderId="6" xfId="5" applyNumberFormat="1" applyFont="1" applyFill="1" applyBorder="1" applyAlignment="1">
      <alignment horizontal="right"/>
    </xf>
    <xf numFmtId="0" fontId="6" fillId="2" borderId="7" xfId="5" applyNumberFormat="1" applyFont="1" applyFill="1" applyBorder="1" applyAlignment="1">
      <alignment horizontal="right"/>
    </xf>
    <xf numFmtId="0" fontId="6" fillId="2" borderId="8" xfId="5" applyNumberFormat="1" applyFont="1" applyFill="1" applyBorder="1" applyAlignment="1">
      <alignment horizontal="right"/>
    </xf>
    <xf numFmtId="0" fontId="6" fillId="2" borderId="10" xfId="5" applyNumberFormat="1" applyFont="1" applyFill="1" applyBorder="1" applyAlignment="1">
      <alignment horizontal="right"/>
    </xf>
    <xf numFmtId="0" fontId="6" fillId="2" borderId="9" xfId="5" applyNumberFormat="1" applyFont="1" applyFill="1" applyBorder="1" applyAlignment="1">
      <alignment horizontal="right"/>
    </xf>
    <xf numFmtId="2" fontId="6" fillId="2" borderId="3" xfId="0" applyNumberFormat="1" applyFont="1" applyFill="1" applyBorder="1" applyAlignment="1">
      <alignment horizontal="center" wrapText="1"/>
    </xf>
    <xf numFmtId="1" fontId="5" fillId="2" borderId="7" xfId="9" applyNumberFormat="1" applyFont="1" applyFill="1" applyBorder="1" applyAlignment="1">
      <alignment horizontal="right"/>
    </xf>
    <xf numFmtId="0" fontId="6" fillId="2" borderId="68" xfId="0" applyFont="1" applyFill="1" applyBorder="1" applyAlignment="1">
      <alignment horizontal="center" wrapText="1"/>
    </xf>
    <xf numFmtId="0" fontId="19" fillId="0" borderId="29" xfId="5" applyFont="1" applyFill="1" applyBorder="1" applyAlignment="1">
      <alignment horizontal="center" wrapText="1"/>
    </xf>
    <xf numFmtId="2" fontId="19" fillId="0" borderId="3" xfId="5" applyNumberFormat="1" applyFont="1" applyFill="1" applyBorder="1" applyAlignment="1">
      <alignment horizontal="center" wrapText="1"/>
    </xf>
    <xf numFmtId="0" fontId="19" fillId="0" borderId="38" xfId="5" applyFont="1" applyBorder="1" applyAlignment="1">
      <alignment horizontal="left"/>
    </xf>
    <xf numFmtId="0" fontId="6" fillId="0" borderId="70" xfId="0" applyFont="1" applyFill="1" applyBorder="1" applyAlignment="1">
      <alignment horizontal="left" wrapText="1"/>
    </xf>
    <xf numFmtId="0" fontId="6" fillId="5" borderId="25" xfId="1" applyFont="1" applyFill="1" applyBorder="1" applyAlignment="1">
      <alignment horizontal="left" wrapText="1"/>
    </xf>
    <xf numFmtId="1" fontId="3" fillId="2" borderId="72" xfId="0" applyNumberFormat="1" applyFont="1" applyFill="1" applyBorder="1" applyAlignment="1">
      <alignment horizontal="center" wrapText="1"/>
    </xf>
    <xf numFmtId="0" fontId="6" fillId="5" borderId="76" xfId="1" applyFont="1" applyFill="1" applyBorder="1" applyAlignment="1">
      <alignment horizontal="center" wrapText="1"/>
    </xf>
    <xf numFmtId="0" fontId="6" fillId="0" borderId="5" xfId="5" applyFont="1" applyBorder="1" applyAlignment="1">
      <alignment horizontal="center"/>
    </xf>
    <xf numFmtId="2" fontId="3" fillId="2" borderId="27" xfId="0" applyNumberFormat="1" applyFont="1" applyFill="1" applyBorder="1" applyAlignment="1">
      <alignment horizontal="center" wrapText="1"/>
    </xf>
    <xf numFmtId="2" fontId="19" fillId="0" borderId="28" xfId="5" applyNumberFormat="1" applyFont="1" applyBorder="1" applyAlignment="1">
      <alignment horizontal="center"/>
    </xf>
    <xf numFmtId="2" fontId="6" fillId="5" borderId="1" xfId="1" applyNumberFormat="1" applyFont="1" applyFill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6" fillId="0" borderId="5" xfId="5" applyNumberFormat="1" applyFont="1" applyBorder="1" applyAlignment="1">
      <alignment horizontal="center"/>
    </xf>
    <xf numFmtId="2" fontId="19" fillId="0" borderId="1" xfId="5" applyNumberFormat="1" applyFont="1" applyFill="1" applyBorder="1" applyAlignment="1">
      <alignment horizontal="left" vertical="center" wrapText="1"/>
    </xf>
    <xf numFmtId="2" fontId="6" fillId="0" borderId="28" xfId="0" applyNumberFormat="1" applyFont="1" applyFill="1" applyBorder="1" applyAlignment="1">
      <alignment horizontal="center" wrapText="1"/>
    </xf>
    <xf numFmtId="2" fontId="21" fillId="0" borderId="1" xfId="1" applyNumberFormat="1" applyFont="1" applyBorder="1" applyAlignment="1">
      <alignment horizontal="center"/>
    </xf>
    <xf numFmtId="0" fontId="3" fillId="2" borderId="72" xfId="0" applyFont="1" applyFill="1" applyBorder="1" applyAlignment="1">
      <alignment horizontal="center" wrapText="1"/>
    </xf>
    <xf numFmtId="0" fontId="19" fillId="0" borderId="76" xfId="5" applyFont="1" applyFill="1" applyBorder="1" applyAlignment="1">
      <alignment horizontal="center" vertical="center" wrapText="1"/>
    </xf>
    <xf numFmtId="0" fontId="6" fillId="5" borderId="49" xfId="1" applyFont="1" applyFill="1" applyBorder="1" applyAlignment="1">
      <alignment horizontal="center" wrapText="1"/>
    </xf>
    <xf numFmtId="0" fontId="21" fillId="2" borderId="8" xfId="1" applyNumberFormat="1" applyFont="1" applyFill="1" applyBorder="1" applyAlignment="1">
      <alignment horizontal="center"/>
    </xf>
    <xf numFmtId="2" fontId="5" fillId="2" borderId="25" xfId="9" applyNumberFormat="1" applyFont="1" applyFill="1" applyBorder="1" applyAlignment="1">
      <alignment horizontal="center"/>
    </xf>
    <xf numFmtId="1" fontId="5" fillId="2" borderId="8" xfId="9" applyNumberFormat="1" applyFont="1" applyFill="1" applyBorder="1" applyAlignment="1">
      <alignment horizontal="right"/>
    </xf>
    <xf numFmtId="1" fontId="5" fillId="2" borderId="41" xfId="9" applyNumberFormat="1" applyFont="1" applyFill="1" applyBorder="1" applyAlignment="1">
      <alignment horizontal="right"/>
    </xf>
    <xf numFmtId="0" fontId="1" fillId="0" borderId="0" xfId="0" applyFont="1"/>
    <xf numFmtId="0" fontId="1" fillId="0" borderId="0" xfId="0" applyFont="1" applyFill="1" applyAlignment="1">
      <alignment horizontal="center"/>
    </xf>
    <xf numFmtId="0" fontId="23" fillId="0" borderId="8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82" xfId="0" applyFont="1" applyBorder="1" applyAlignment="1">
      <alignment horizontal="center" vertical="center"/>
    </xf>
    <xf numFmtId="2" fontId="32" fillId="0" borderId="45" xfId="0" applyNumberFormat="1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83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 wrapText="1"/>
    </xf>
    <xf numFmtId="2" fontId="32" fillId="0" borderId="45" xfId="0" applyNumberFormat="1" applyFont="1" applyBorder="1" applyAlignment="1">
      <alignment horizontal="center" vertical="center" wrapText="1"/>
    </xf>
    <xf numFmtId="0" fontId="32" fillId="0" borderId="45" xfId="0" applyFont="1" applyFill="1" applyBorder="1" applyAlignment="1">
      <alignment horizontal="center" vertical="center" wrapText="1"/>
    </xf>
    <xf numFmtId="0" fontId="32" fillId="0" borderId="46" xfId="0" applyFont="1" applyFill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2" fontId="31" fillId="0" borderId="45" xfId="0" applyNumberFormat="1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/>
    </xf>
    <xf numFmtId="0" fontId="32" fillId="0" borderId="83" xfId="0" applyFont="1" applyBorder="1" applyAlignment="1">
      <alignment horizontal="center" vertical="center" wrapText="1"/>
    </xf>
    <xf numFmtId="0" fontId="30" fillId="13" borderId="0" xfId="0" applyFont="1" applyFill="1"/>
    <xf numFmtId="0" fontId="0" fillId="0" borderId="35" xfId="0" applyBorder="1" applyAlignment="1"/>
    <xf numFmtId="0" fontId="1" fillId="0" borderId="11" xfId="0" applyFont="1" applyBorder="1" applyAlignment="1">
      <alignment horizontal="left" vertical="center" wrapText="1"/>
    </xf>
    <xf numFmtId="0" fontId="1" fillId="2" borderId="7" xfId="13" applyFont="1" applyFill="1" applyBorder="1" applyAlignment="1">
      <alignment horizontal="right" vertical="center" wrapText="1"/>
    </xf>
    <xf numFmtId="2" fontId="19" fillId="8" borderId="2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right" wrapText="1"/>
    </xf>
    <xf numFmtId="0" fontId="1" fillId="2" borderId="24" xfId="13" applyNumberFormat="1" applyFont="1" applyFill="1" applyBorder="1" applyAlignment="1">
      <alignment horizontal="right"/>
    </xf>
    <xf numFmtId="0" fontId="1" fillId="2" borderId="7" xfId="13" applyFont="1" applyFill="1" applyBorder="1" applyAlignment="1">
      <alignment horizontal="right" wrapText="1"/>
    </xf>
    <xf numFmtId="2" fontId="1" fillId="2" borderId="2" xfId="13" applyNumberFormat="1" applyFont="1" applyFill="1" applyBorder="1" applyAlignment="1">
      <alignment horizontal="right"/>
    </xf>
    <xf numFmtId="0" fontId="1" fillId="0" borderId="2" xfId="0" applyFont="1" applyFill="1" applyBorder="1" applyAlignment="1" applyProtection="1">
      <alignment horizontal="right"/>
      <protection locked="0"/>
    </xf>
    <xf numFmtId="0" fontId="19" fillId="0" borderId="24" xfId="0" applyFont="1" applyBorder="1" applyAlignment="1">
      <alignment horizontal="right"/>
    </xf>
    <xf numFmtId="0" fontId="19" fillId="2" borderId="7" xfId="13" applyFont="1" applyFill="1" applyBorder="1" applyAlignment="1">
      <alignment horizontal="right"/>
    </xf>
    <xf numFmtId="2" fontId="19" fillId="2" borderId="2" xfId="13" applyNumberFormat="1" applyFont="1" applyFill="1" applyBorder="1" applyAlignment="1">
      <alignment horizontal="right"/>
    </xf>
    <xf numFmtId="2" fontId="1" fillId="0" borderId="2" xfId="0" applyNumberFormat="1" applyFont="1" applyFill="1" applyBorder="1" applyAlignment="1">
      <alignment horizontal="right"/>
    </xf>
    <xf numFmtId="0" fontId="1" fillId="2" borderId="7" xfId="14" applyFont="1" applyFill="1" applyBorder="1" applyAlignment="1">
      <alignment horizontal="right"/>
    </xf>
    <xf numFmtId="2" fontId="1" fillId="2" borderId="2" xfId="14" applyNumberFormat="1" applyFont="1" applyFill="1" applyBorder="1" applyAlignment="1">
      <alignment horizontal="right"/>
    </xf>
    <xf numFmtId="0" fontId="1" fillId="2" borderId="2" xfId="13" applyNumberFormat="1" applyFont="1" applyFill="1" applyBorder="1" applyAlignment="1">
      <alignment horizontal="right"/>
    </xf>
    <xf numFmtId="0" fontId="1" fillId="0" borderId="84" xfId="0" applyFont="1" applyBorder="1" applyAlignment="1">
      <alignment horizontal="right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55" xfId="0" applyFont="1" applyBorder="1" applyAlignment="1">
      <alignment horizontal="left" vertical="center"/>
    </xf>
    <xf numFmtId="0" fontId="11" fillId="0" borderId="82" xfId="0" applyFont="1" applyBorder="1" applyAlignment="1">
      <alignment horizontal="left" vertical="center"/>
    </xf>
    <xf numFmtId="2" fontId="11" fillId="0" borderId="45" xfId="0" applyNumberFormat="1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1" fillId="0" borderId="83" xfId="0" applyFont="1" applyBorder="1" applyAlignment="1">
      <alignment horizontal="left" vertical="center"/>
    </xf>
    <xf numFmtId="0" fontId="11" fillId="2" borderId="30" xfId="0" applyFont="1" applyFill="1" applyBorder="1" applyAlignment="1">
      <alignment horizontal="left" vertical="center" wrapText="1"/>
    </xf>
    <xf numFmtId="2" fontId="11" fillId="2" borderId="45" xfId="0" applyNumberFormat="1" applyFont="1" applyFill="1" applyBorder="1" applyAlignment="1">
      <alignment horizontal="left" vertical="center" wrapText="1"/>
    </xf>
    <xf numFmtId="0" fontId="11" fillId="2" borderId="45" xfId="0" applyFont="1" applyFill="1" applyBorder="1" applyAlignment="1">
      <alignment horizontal="left" vertical="center" wrapText="1"/>
    </xf>
    <xf numFmtId="0" fontId="11" fillId="2" borderId="46" xfId="0" applyFont="1" applyFill="1" applyBorder="1" applyAlignment="1">
      <alignment horizontal="left" vertical="center" wrapText="1"/>
    </xf>
    <xf numFmtId="0" fontId="26" fillId="2" borderId="30" xfId="0" applyFont="1" applyFill="1" applyBorder="1" applyAlignment="1">
      <alignment horizontal="left" vertical="center" wrapText="1"/>
    </xf>
    <xf numFmtId="2" fontId="26" fillId="2" borderId="45" xfId="0" applyNumberFormat="1" applyFont="1" applyFill="1" applyBorder="1" applyAlignment="1">
      <alignment horizontal="left" vertical="center" wrapText="1"/>
    </xf>
    <xf numFmtId="0" fontId="26" fillId="2" borderId="45" xfId="0" applyFont="1" applyFill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/>
    </xf>
    <xf numFmtId="0" fontId="11" fillId="0" borderId="83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left" wrapText="1"/>
    </xf>
    <xf numFmtId="0" fontId="19" fillId="2" borderId="7" xfId="13" applyFont="1" applyFill="1" applyBorder="1" applyAlignment="1">
      <alignment horizontal="right" wrapText="1"/>
    </xf>
    <xf numFmtId="0" fontId="19" fillId="2" borderId="2" xfId="13" applyFont="1" applyFill="1" applyBorder="1" applyAlignment="1">
      <alignment horizontal="right"/>
    </xf>
    <xf numFmtId="0" fontId="1" fillId="2" borderId="7" xfId="13" applyFont="1" applyFill="1" applyBorder="1" applyAlignment="1">
      <alignment horizontal="right"/>
    </xf>
    <xf numFmtId="1" fontId="1" fillId="0" borderId="50" xfId="0" applyNumberFormat="1" applyFont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2" fontId="19" fillId="8" borderId="2" xfId="0" applyNumberFormat="1" applyFont="1" applyFill="1" applyBorder="1" applyAlignment="1">
      <alignment horizontal="right"/>
    </xf>
    <xf numFmtId="1" fontId="1" fillId="0" borderId="48" xfId="0" applyNumberFormat="1" applyFont="1" applyBorder="1" applyAlignment="1">
      <alignment horizontal="right"/>
    </xf>
    <xf numFmtId="0" fontId="1" fillId="0" borderId="11" xfId="0" applyFont="1" applyBorder="1" applyAlignment="1">
      <alignment wrapText="1"/>
    </xf>
    <xf numFmtId="0" fontId="11" fillId="0" borderId="30" xfId="0" applyFont="1" applyFill="1" applyBorder="1" applyAlignment="1">
      <alignment horizontal="left" vertical="center"/>
    </xf>
    <xf numFmtId="0" fontId="11" fillId="0" borderId="55" xfId="0" applyFont="1" applyBorder="1" applyAlignment="1">
      <alignment horizontal="left" vertical="center" wrapText="1"/>
    </xf>
    <xf numFmtId="0" fontId="11" fillId="0" borderId="82" xfId="0" applyFont="1" applyBorder="1" applyAlignment="1">
      <alignment horizontal="left" vertical="center" wrapText="1"/>
    </xf>
    <xf numFmtId="2" fontId="11" fillId="0" borderId="45" xfId="0" applyNumberFormat="1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 wrapText="1"/>
    </xf>
    <xf numFmtId="1" fontId="11" fillId="2" borderId="30" xfId="0" applyNumberFormat="1" applyFont="1" applyFill="1" applyBorder="1" applyAlignment="1" applyProtection="1">
      <alignment horizontal="left" vertical="center"/>
      <protection locked="0"/>
    </xf>
    <xf numFmtId="2" fontId="11" fillId="2" borderId="45" xfId="13" applyNumberFormat="1" applyFont="1" applyFill="1" applyBorder="1" applyAlignment="1">
      <alignment horizontal="left" vertical="center" wrapText="1"/>
    </xf>
    <xf numFmtId="2" fontId="11" fillId="2" borderId="45" xfId="13" applyNumberFormat="1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1" fontId="11" fillId="2" borderId="30" xfId="0" applyNumberFormat="1" applyFont="1" applyFill="1" applyBorder="1" applyAlignment="1">
      <alignment horizontal="left" vertical="center"/>
    </xf>
    <xf numFmtId="2" fontId="26" fillId="2" borderId="45" xfId="13" applyNumberFormat="1" applyFont="1" applyFill="1" applyBorder="1" applyAlignment="1">
      <alignment horizontal="left" vertical="center" wrapText="1"/>
    </xf>
    <xf numFmtId="2" fontId="26" fillId="2" borderId="45" xfId="13" applyNumberFormat="1" applyFont="1" applyFill="1" applyBorder="1" applyAlignment="1">
      <alignment horizontal="left" vertical="center"/>
    </xf>
    <xf numFmtId="0" fontId="26" fillId="2" borderId="83" xfId="0" applyFont="1" applyFill="1" applyBorder="1" applyAlignment="1">
      <alignment horizontal="left" vertical="center"/>
    </xf>
    <xf numFmtId="2" fontId="11" fillId="2" borderId="45" xfId="14" applyNumberFormat="1" applyFont="1" applyFill="1" applyBorder="1" applyAlignment="1">
      <alignment horizontal="left" vertical="center"/>
    </xf>
    <xf numFmtId="0" fontId="26" fillId="0" borderId="46" xfId="0" applyFont="1" applyBorder="1" applyAlignment="1">
      <alignment horizontal="left" vertical="center"/>
    </xf>
    <xf numFmtId="1" fontId="11" fillId="0" borderId="83" xfId="0" applyNumberFormat="1" applyFont="1" applyBorder="1" applyAlignment="1">
      <alignment horizontal="left" vertical="center"/>
    </xf>
    <xf numFmtId="0" fontId="1" fillId="0" borderId="18" xfId="0" applyFont="1" applyBorder="1" applyAlignment="1">
      <alignment horizontal="left" wrapText="1"/>
    </xf>
    <xf numFmtId="0" fontId="19" fillId="0" borderId="23" xfId="0" applyFont="1" applyBorder="1" applyAlignment="1">
      <alignment horizontal="right"/>
    </xf>
    <xf numFmtId="1" fontId="1" fillId="0" borderId="22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right" wrapText="1"/>
    </xf>
    <xf numFmtId="0" fontId="21" fillId="2" borderId="7" xfId="1" applyFont="1" applyFill="1" applyBorder="1" applyAlignment="1">
      <alignment horizontal="right"/>
    </xf>
    <xf numFmtId="0" fontId="21" fillId="0" borderId="11" xfId="1" applyFont="1" applyBorder="1" applyAlignment="1">
      <alignment horizontal="left"/>
    </xf>
    <xf numFmtId="0" fontId="21" fillId="0" borderId="7" xfId="1" applyFont="1" applyBorder="1" applyAlignment="1">
      <alignment horizontal="right"/>
    </xf>
    <xf numFmtId="0" fontId="21" fillId="0" borderId="2" xfId="1" applyFont="1" applyBorder="1" applyAlignment="1">
      <alignment horizontal="right"/>
    </xf>
    <xf numFmtId="0" fontId="1" fillId="0" borderId="11" xfId="13" applyFont="1" applyBorder="1" applyAlignment="1">
      <alignment horizontal="left"/>
    </xf>
    <xf numFmtId="0" fontId="1" fillId="0" borderId="12" xfId="0" applyFont="1" applyFill="1" applyBorder="1" applyAlignment="1">
      <alignment horizontal="left" wrapText="1"/>
    </xf>
    <xf numFmtId="0" fontId="1" fillId="2" borderId="9" xfId="13" applyFont="1" applyFill="1" applyBorder="1" applyAlignment="1">
      <alignment horizontal="right" wrapText="1"/>
    </xf>
    <xf numFmtId="0" fontId="1" fillId="2" borderId="36" xfId="13" applyNumberFormat="1" applyFont="1" applyFill="1" applyBorder="1" applyAlignment="1">
      <alignment horizontal="right"/>
    </xf>
    <xf numFmtId="2" fontId="1" fillId="2" borderId="4" xfId="13" applyNumberFormat="1" applyFont="1" applyFill="1" applyBorder="1" applyAlignment="1">
      <alignment horizontal="right"/>
    </xf>
    <xf numFmtId="0" fontId="1" fillId="0" borderId="4" xfId="0" applyFont="1" applyFill="1" applyBorder="1" applyAlignment="1" applyProtection="1">
      <alignment horizontal="right"/>
      <protection locked="0"/>
    </xf>
    <xf numFmtId="0" fontId="19" fillId="0" borderId="36" xfId="0" applyFont="1" applyBorder="1" applyAlignment="1">
      <alignment horizontal="right"/>
    </xf>
    <xf numFmtId="0" fontId="1" fillId="2" borderId="9" xfId="13" applyFont="1" applyFill="1" applyBorder="1" applyAlignment="1">
      <alignment horizontal="right"/>
    </xf>
    <xf numFmtId="2" fontId="19" fillId="2" borderId="4" xfId="13" applyNumberFormat="1" applyFont="1" applyFill="1" applyBorder="1" applyAlignment="1">
      <alignment horizontal="right"/>
    </xf>
    <xf numFmtId="2" fontId="1" fillId="0" borderId="4" xfId="0" applyNumberFormat="1" applyFont="1" applyFill="1" applyBorder="1" applyAlignment="1">
      <alignment horizontal="right"/>
    </xf>
    <xf numFmtId="0" fontId="1" fillId="2" borderId="4" xfId="13" applyNumberFormat="1" applyFont="1" applyFill="1" applyBorder="1" applyAlignment="1">
      <alignment horizontal="right"/>
    </xf>
    <xf numFmtId="1" fontId="1" fillId="0" borderId="51" xfId="0" applyNumberFormat="1" applyFont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left" vertical="center" wrapText="1"/>
    </xf>
    <xf numFmtId="0" fontId="33" fillId="0" borderId="55" xfId="1" applyFont="1" applyBorder="1" applyAlignment="1">
      <alignment horizontal="left" vertical="center"/>
    </xf>
    <xf numFmtId="0" fontId="33" fillId="0" borderId="82" xfId="1" applyFont="1" applyBorder="1" applyAlignment="1">
      <alignment horizontal="left" vertical="center"/>
    </xf>
    <xf numFmtId="2" fontId="33" fillId="0" borderId="45" xfId="1" applyNumberFormat="1" applyFont="1" applyBorder="1" applyAlignment="1">
      <alignment horizontal="left" vertical="center"/>
    </xf>
    <xf numFmtId="0" fontId="33" fillId="0" borderId="42" xfId="1" applyFont="1" applyBorder="1" applyAlignment="1">
      <alignment horizontal="left" vertical="center"/>
    </xf>
    <xf numFmtId="0" fontId="33" fillId="0" borderId="83" xfId="1" applyFont="1" applyBorder="1" applyAlignment="1">
      <alignment horizontal="left" vertical="center"/>
    </xf>
    <xf numFmtId="2" fontId="26" fillId="8" borderId="45" xfId="0" applyNumberFormat="1" applyFont="1" applyFill="1" applyBorder="1" applyAlignment="1">
      <alignment horizontal="left" vertical="center"/>
    </xf>
    <xf numFmtId="2" fontId="33" fillId="2" borderId="45" xfId="1" applyNumberFormat="1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21" fillId="2" borderId="7" xfId="1" applyNumberFormat="1" applyFont="1" applyFill="1" applyBorder="1" applyAlignment="1">
      <alignment horizontal="right"/>
    </xf>
    <xf numFmtId="0" fontId="19" fillId="0" borderId="11" xfId="13" applyFont="1" applyBorder="1" applyAlignment="1">
      <alignment horizontal="left"/>
    </xf>
    <xf numFmtId="0" fontId="1" fillId="0" borderId="12" xfId="13" applyFont="1" applyBorder="1" applyAlignment="1">
      <alignment horizontal="left"/>
    </xf>
    <xf numFmtId="2" fontId="19" fillId="8" borderId="4" xfId="0" applyNumberFormat="1" applyFont="1" applyFill="1" applyBorder="1" applyAlignment="1">
      <alignment horizontal="right"/>
    </xf>
    <xf numFmtId="0" fontId="19" fillId="2" borderId="9" xfId="13" applyFont="1" applyFill="1" applyBorder="1" applyAlignment="1">
      <alignment horizontal="right" wrapText="1"/>
    </xf>
    <xf numFmtId="0" fontId="1" fillId="0" borderId="11" xfId="13" applyFont="1" applyBorder="1" applyAlignment="1">
      <alignment horizontal="left" vertical="center"/>
    </xf>
    <xf numFmtId="1" fontId="1" fillId="0" borderId="50" xfId="0" applyNumberFormat="1" applyFont="1" applyBorder="1" applyAlignment="1">
      <alignment horizontal="right" vertical="center"/>
    </xf>
    <xf numFmtId="0" fontId="11" fillId="0" borderId="55" xfId="13" applyFont="1" applyBorder="1" applyAlignment="1">
      <alignment horizontal="left" vertical="center"/>
    </xf>
    <xf numFmtId="0" fontId="11" fillId="0" borderId="82" xfId="13" applyFont="1" applyBorder="1" applyAlignment="1">
      <alignment horizontal="left" vertical="center"/>
    </xf>
    <xf numFmtId="2" fontId="11" fillId="0" borderId="45" xfId="13" applyNumberFormat="1" applyFont="1" applyBorder="1" applyAlignment="1">
      <alignment horizontal="left" vertical="center"/>
    </xf>
    <xf numFmtId="0" fontId="11" fillId="0" borderId="42" xfId="13" applyFont="1" applyBorder="1" applyAlignment="1">
      <alignment horizontal="left" vertical="center"/>
    </xf>
    <xf numFmtId="0" fontId="11" fillId="0" borderId="83" xfId="13" applyFont="1" applyBorder="1" applyAlignment="1">
      <alignment horizontal="left" vertical="center"/>
    </xf>
    <xf numFmtId="0" fontId="26" fillId="2" borderId="45" xfId="13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/>
    </xf>
    <xf numFmtId="2" fontId="21" fillId="2" borderId="2" xfId="13" applyNumberFormat="1" applyFont="1" applyFill="1" applyBorder="1" applyAlignment="1">
      <alignment horizontal="right"/>
    </xf>
    <xf numFmtId="2" fontId="19" fillId="6" borderId="2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left" wrapText="1"/>
    </xf>
    <xf numFmtId="0" fontId="1" fillId="0" borderId="4" xfId="0" applyFont="1" applyBorder="1" applyAlignment="1">
      <alignment horizontal="right" wrapText="1"/>
    </xf>
    <xf numFmtId="2" fontId="21" fillId="2" borderId="4" xfId="13" applyNumberFormat="1" applyFont="1" applyFill="1" applyBorder="1" applyAlignment="1">
      <alignment horizontal="right"/>
    </xf>
    <xf numFmtId="0" fontId="1" fillId="2" borderId="9" xfId="14" applyFont="1" applyFill="1" applyBorder="1" applyAlignment="1">
      <alignment horizontal="right"/>
    </xf>
    <xf numFmtId="2" fontId="1" fillId="2" borderId="4" xfId="14" applyNumberFormat="1" applyFont="1" applyFill="1" applyBorder="1" applyAlignment="1">
      <alignment horizontal="right"/>
    </xf>
    <xf numFmtId="0" fontId="21" fillId="0" borderId="11" xfId="1" applyFont="1" applyFill="1" applyBorder="1" applyAlignment="1">
      <alignment horizontal="left"/>
    </xf>
    <xf numFmtId="0" fontId="1" fillId="0" borderId="11" xfId="1" applyFont="1" applyBorder="1" applyAlignment="1">
      <alignment horizontal="left" wrapText="1"/>
    </xf>
    <xf numFmtId="2" fontId="19" fillId="9" borderId="2" xfId="0" applyNumberFormat="1" applyFont="1" applyFill="1" applyBorder="1" applyAlignment="1">
      <alignment horizontal="right"/>
    </xf>
    <xf numFmtId="0" fontId="1" fillId="0" borderId="2" xfId="1" applyFont="1" applyBorder="1" applyAlignment="1">
      <alignment horizontal="right" wrapText="1"/>
    </xf>
    <xf numFmtId="1" fontId="1" fillId="2" borderId="24" xfId="14" applyNumberFormat="1" applyFont="1" applyFill="1" applyBorder="1" applyAlignment="1">
      <alignment horizontal="right"/>
    </xf>
    <xf numFmtId="2" fontId="21" fillId="3" borderId="2" xfId="1" applyNumberFormat="1" applyFont="1" applyFill="1" applyBorder="1" applyAlignment="1">
      <alignment horizontal="right"/>
    </xf>
    <xf numFmtId="0" fontId="1" fillId="5" borderId="12" xfId="1" applyFont="1" applyFill="1" applyBorder="1" applyAlignment="1">
      <alignment horizontal="left" wrapText="1"/>
    </xf>
    <xf numFmtId="0" fontId="1" fillId="5" borderId="4" xfId="1" applyFont="1" applyFill="1" applyBorder="1" applyAlignment="1">
      <alignment horizontal="right" wrapText="1"/>
    </xf>
    <xf numFmtId="1" fontId="1" fillId="2" borderId="36" xfId="14" applyNumberFormat="1" applyFont="1" applyFill="1" applyBorder="1" applyAlignment="1">
      <alignment horizontal="right"/>
    </xf>
    <xf numFmtId="1" fontId="1" fillId="0" borderId="84" xfId="0" applyNumberFormat="1" applyFont="1" applyBorder="1" applyAlignment="1">
      <alignment horizontal="right"/>
    </xf>
    <xf numFmtId="0" fontId="11" fillId="0" borderId="55" xfId="0" applyFont="1" applyFill="1" applyBorder="1" applyAlignment="1">
      <alignment horizontal="left" vertical="center" wrapText="1"/>
    </xf>
    <xf numFmtId="0" fontId="11" fillId="0" borderId="82" xfId="0" applyFont="1" applyFill="1" applyBorder="1" applyAlignment="1">
      <alignment horizontal="left" vertical="center" wrapText="1"/>
    </xf>
    <xf numFmtId="2" fontId="11" fillId="0" borderId="45" xfId="0" applyNumberFormat="1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83" xfId="0" applyFont="1" applyFill="1" applyBorder="1" applyAlignment="1">
      <alignment horizontal="left" vertical="center" wrapText="1"/>
    </xf>
    <xf numFmtId="2" fontId="33" fillId="2" borderId="45" xfId="13" applyNumberFormat="1" applyFont="1" applyFill="1" applyBorder="1" applyAlignment="1">
      <alignment horizontal="left" vertical="center"/>
    </xf>
    <xf numFmtId="0" fontId="1" fillId="2" borderId="7" xfId="15" applyFont="1" applyFill="1" applyBorder="1" applyAlignment="1">
      <alignment horizontal="right" vertical="center" wrapText="1"/>
    </xf>
    <xf numFmtId="0" fontId="1" fillId="2" borderId="7" xfId="14" applyFont="1" applyFill="1" applyBorder="1" applyAlignment="1">
      <alignment horizontal="right" wrapText="1"/>
    </xf>
    <xf numFmtId="0" fontId="19" fillId="0" borderId="2" xfId="13" applyFont="1" applyFill="1" applyBorder="1" applyAlignment="1">
      <alignment horizontal="right" wrapText="1"/>
    </xf>
    <xf numFmtId="0" fontId="19" fillId="0" borderId="11" xfId="13" applyFont="1" applyFill="1" applyBorder="1" applyAlignment="1">
      <alignment wrapText="1"/>
    </xf>
    <xf numFmtId="0" fontId="19" fillId="0" borderId="11" xfId="13" applyFont="1" applyFill="1" applyBorder="1" applyAlignment="1">
      <alignment horizontal="left" vertical="center" wrapText="1"/>
    </xf>
    <xf numFmtId="0" fontId="19" fillId="0" borderId="7" xfId="13" applyFont="1" applyFill="1" applyBorder="1" applyAlignment="1">
      <alignment horizontal="right" wrapText="1"/>
    </xf>
    <xf numFmtId="2" fontId="20" fillId="4" borderId="2" xfId="0" applyNumberFormat="1" applyFont="1" applyFill="1" applyBorder="1" applyAlignment="1">
      <alignment horizontal="right"/>
    </xf>
    <xf numFmtId="2" fontId="20" fillId="4" borderId="2" xfId="13" applyNumberFormat="1" applyFont="1" applyFill="1" applyBorder="1" applyAlignment="1">
      <alignment horizontal="right"/>
    </xf>
    <xf numFmtId="0" fontId="20" fillId="0" borderId="11" xfId="13" applyFont="1" applyFill="1" applyBorder="1" applyAlignment="1">
      <alignment wrapText="1"/>
    </xf>
    <xf numFmtId="0" fontId="20" fillId="0" borderId="2" xfId="13" applyFont="1" applyFill="1" applyBorder="1" applyAlignment="1">
      <alignment horizontal="right" wrapText="1"/>
    </xf>
    <xf numFmtId="0" fontId="19" fillId="0" borderId="12" xfId="13" applyFont="1" applyFill="1" applyBorder="1" applyAlignment="1">
      <alignment wrapText="1"/>
    </xf>
    <xf numFmtId="0" fontId="19" fillId="0" borderId="4" xfId="13" applyFont="1" applyFill="1" applyBorder="1" applyAlignment="1">
      <alignment horizontal="right" wrapText="1"/>
    </xf>
    <xf numFmtId="0" fontId="1" fillId="2" borderId="9" xfId="14" applyFont="1" applyFill="1" applyBorder="1" applyAlignment="1">
      <alignment horizontal="right" wrapText="1"/>
    </xf>
    <xf numFmtId="0" fontId="26" fillId="0" borderId="55" xfId="13" applyFont="1" applyFill="1" applyBorder="1" applyAlignment="1">
      <alignment horizontal="left" vertical="center" wrapText="1"/>
    </xf>
    <xf numFmtId="0" fontId="26" fillId="0" borderId="82" xfId="13" applyFont="1" applyFill="1" applyBorder="1" applyAlignment="1">
      <alignment horizontal="left" vertical="center" wrapText="1"/>
    </xf>
    <xf numFmtId="2" fontId="26" fillId="0" borderId="45" xfId="13" applyNumberFormat="1" applyFont="1" applyFill="1" applyBorder="1" applyAlignment="1">
      <alignment horizontal="left" vertical="center" wrapText="1"/>
    </xf>
    <xf numFmtId="0" fontId="26" fillId="0" borderId="42" xfId="13" applyFont="1" applyFill="1" applyBorder="1" applyAlignment="1">
      <alignment horizontal="left" vertical="center" wrapText="1"/>
    </xf>
    <xf numFmtId="0" fontId="26" fillId="0" borderId="83" xfId="13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wrapText="1"/>
    </xf>
    <xf numFmtId="0" fontId="19" fillId="10" borderId="11" xfId="0" applyFont="1" applyFill="1" applyBorder="1" applyAlignment="1">
      <alignment horizontal="left" wrapText="1"/>
    </xf>
    <xf numFmtId="0" fontId="19" fillId="10" borderId="7" xfId="0" applyFont="1" applyFill="1" applyBorder="1" applyAlignment="1">
      <alignment horizontal="right" wrapText="1"/>
    </xf>
    <xf numFmtId="2" fontId="19" fillId="7" borderId="2" xfId="0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 horizontal="right"/>
    </xf>
    <xf numFmtId="0" fontId="11" fillId="2" borderId="55" xfId="0" applyFont="1" applyFill="1" applyBorder="1" applyAlignment="1">
      <alignment horizontal="left" vertical="center" wrapText="1"/>
    </xf>
    <xf numFmtId="0" fontId="11" fillId="2" borderId="82" xfId="0" applyFont="1" applyFill="1" applyBorder="1" applyAlignment="1">
      <alignment horizontal="left" vertical="center" wrapText="1"/>
    </xf>
    <xf numFmtId="0" fontId="11" fillId="2" borderId="42" xfId="0" applyFont="1" applyFill="1" applyBorder="1" applyAlignment="1">
      <alignment horizontal="left" vertical="center" wrapText="1"/>
    </xf>
    <xf numFmtId="0" fontId="11" fillId="2" borderId="83" xfId="0" applyFont="1" applyFill="1" applyBorder="1" applyAlignment="1">
      <alignment horizontal="left" vertical="center" wrapText="1"/>
    </xf>
    <xf numFmtId="2" fontId="34" fillId="2" borderId="45" xfId="13" applyNumberFormat="1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right"/>
    </xf>
    <xf numFmtId="2" fontId="19" fillId="8" borderId="3" xfId="0" applyNumberFormat="1" applyFont="1" applyFill="1" applyBorder="1" applyAlignment="1">
      <alignment horizontal="right"/>
    </xf>
    <xf numFmtId="0" fontId="1" fillId="0" borderId="85" xfId="0" applyFont="1" applyBorder="1"/>
    <xf numFmtId="0" fontId="1" fillId="0" borderId="68" xfId="0" applyFont="1" applyFill="1" applyBorder="1" applyAlignment="1">
      <alignment horizontal="right"/>
    </xf>
    <xf numFmtId="0" fontId="1" fillId="0" borderId="67" xfId="0" applyFont="1" applyFill="1" applyBorder="1" applyAlignment="1">
      <alignment horizontal="right"/>
    </xf>
    <xf numFmtId="0" fontId="1" fillId="0" borderId="81" xfId="0" applyFont="1" applyFill="1" applyBorder="1" applyAlignment="1">
      <alignment horizontal="right"/>
    </xf>
    <xf numFmtId="1" fontId="1" fillId="0" borderId="49" xfId="0" applyNumberFormat="1" applyFont="1" applyBorder="1" applyAlignment="1">
      <alignment horizontal="right" vertical="center"/>
    </xf>
    <xf numFmtId="0" fontId="29" fillId="0" borderId="0" xfId="0" applyFont="1" applyFill="1" applyBorder="1" applyAlignment="1">
      <alignment horizontal="left" vertical="center"/>
    </xf>
    <xf numFmtId="0" fontId="32" fillId="0" borderId="0" xfId="0" applyFont="1"/>
    <xf numFmtId="2" fontId="32" fillId="0" borderId="0" xfId="0" applyNumberFormat="1" applyFont="1"/>
    <xf numFmtId="2" fontId="32" fillId="0" borderId="0" xfId="0" applyNumberFormat="1" applyFont="1" applyFill="1" applyAlignment="1">
      <alignment horizontal="center"/>
    </xf>
    <xf numFmtId="2" fontId="32" fillId="0" borderId="0" xfId="0" applyNumberFormat="1" applyFont="1" applyFill="1" applyAlignment="1">
      <alignment horizontal="right"/>
    </xf>
    <xf numFmtId="1" fontId="1" fillId="0" borderId="0" xfId="0" applyNumberFormat="1" applyFont="1"/>
    <xf numFmtId="0" fontId="32" fillId="0" borderId="0" xfId="0" applyFont="1" applyFill="1" applyBorder="1" applyAlignment="1">
      <alignment horizontal="left" vertical="center"/>
    </xf>
    <xf numFmtId="0" fontId="11" fillId="0" borderId="0" xfId="0" applyFont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" fillId="5" borderId="11" xfId="1" applyFont="1" applyFill="1" applyBorder="1" applyAlignment="1">
      <alignment horizontal="left" wrapText="1"/>
    </xf>
    <xf numFmtId="1" fontId="1" fillId="0" borderId="49" xfId="0" applyNumberFormat="1" applyFont="1" applyBorder="1" applyAlignment="1">
      <alignment horizontal="right"/>
    </xf>
    <xf numFmtId="1" fontId="11" fillId="0" borderId="84" xfId="0" applyNumberFormat="1" applyFont="1" applyBorder="1" applyAlignment="1">
      <alignment horizontal="left" vertical="center"/>
    </xf>
    <xf numFmtId="0" fontId="1" fillId="0" borderId="13" xfId="0" applyFont="1" applyFill="1" applyBorder="1" applyAlignment="1">
      <alignment horizontal="left" wrapText="1"/>
    </xf>
    <xf numFmtId="2" fontId="19" fillId="8" borderId="1" xfId="0" applyNumberFormat="1" applyFont="1" applyFill="1" applyBorder="1" applyAlignment="1">
      <alignment horizontal="right"/>
    </xf>
    <xf numFmtId="0" fontId="19" fillId="0" borderId="25" xfId="0" applyFont="1" applyBorder="1" applyAlignment="1">
      <alignment horizontal="right"/>
    </xf>
    <xf numFmtId="0" fontId="1" fillId="0" borderId="0" xfId="13" applyAlignment="1">
      <alignment horizontal="left"/>
    </xf>
    <xf numFmtId="0" fontId="1" fillId="0" borderId="0" xfId="13"/>
    <xf numFmtId="0" fontId="1" fillId="2" borderId="0" xfId="13" applyFill="1"/>
    <xf numFmtId="0" fontId="27" fillId="0" borderId="0" xfId="13" applyFont="1" applyBorder="1" applyAlignment="1"/>
    <xf numFmtId="0" fontId="30" fillId="14" borderId="0" xfId="0" applyFont="1" applyFill="1"/>
    <xf numFmtId="0" fontId="30" fillId="15" borderId="0" xfId="0" applyFont="1" applyFill="1"/>
    <xf numFmtId="0" fontId="26" fillId="0" borderId="21" xfId="0" applyFont="1" applyBorder="1" applyAlignment="1">
      <alignment horizontal="center" vertical="center" wrapText="1"/>
    </xf>
    <xf numFmtId="0" fontId="26" fillId="0" borderId="88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 wrapText="1"/>
    </xf>
    <xf numFmtId="0" fontId="26" fillId="0" borderId="8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19" fillId="0" borderId="22" xfId="0" applyFont="1" applyBorder="1" applyAlignment="1">
      <alignment horizontal="center"/>
    </xf>
    <xf numFmtId="2" fontId="1" fillId="2" borderId="3" xfId="13" applyNumberFormat="1" applyFont="1" applyFill="1" applyBorder="1" applyAlignment="1">
      <alignment horizontal="center"/>
    </xf>
    <xf numFmtId="2" fontId="1" fillId="2" borderId="23" xfId="13" applyNumberFormat="1" applyFont="1" applyFill="1" applyBorder="1" applyAlignment="1">
      <alignment horizontal="center"/>
    </xf>
    <xf numFmtId="2" fontId="19" fillId="2" borderId="19" xfId="13" applyNumberFormat="1" applyFont="1" applyFill="1" applyBorder="1" applyAlignment="1">
      <alignment horizontal="center"/>
    </xf>
    <xf numFmtId="0" fontId="1" fillId="2" borderId="80" xfId="13" applyFont="1" applyFill="1" applyBorder="1" applyAlignment="1">
      <alignment horizontal="center"/>
    </xf>
    <xf numFmtId="0" fontId="20" fillId="2" borderId="23" xfId="13" applyNumberFormat="1" applyFont="1" applyFill="1" applyBorder="1" applyAlignment="1">
      <alignment horizontal="center"/>
    </xf>
    <xf numFmtId="0" fontId="35" fillId="0" borderId="0" xfId="13" applyFont="1" applyAlignment="1">
      <alignment horizontal="left" vertical="top"/>
    </xf>
    <xf numFmtId="0" fontId="17" fillId="0" borderId="0" xfId="13" applyFont="1" applyAlignment="1">
      <alignment horizontal="left" vertical="top"/>
    </xf>
    <xf numFmtId="0" fontId="1" fillId="0" borderId="5" xfId="0" applyFont="1" applyBorder="1" applyAlignment="1">
      <alignment horizontal="left" wrapText="1"/>
    </xf>
    <xf numFmtId="0" fontId="19" fillId="0" borderId="48" xfId="0" applyFont="1" applyBorder="1" applyAlignment="1">
      <alignment horizontal="center"/>
    </xf>
    <xf numFmtId="2" fontId="1" fillId="2" borderId="2" xfId="13" applyNumberFormat="1" applyFont="1" applyFill="1" applyBorder="1" applyAlignment="1">
      <alignment horizontal="center"/>
    </xf>
    <xf numFmtId="2" fontId="1" fillId="2" borderId="24" xfId="13" applyNumberFormat="1" applyFont="1" applyFill="1" applyBorder="1" applyAlignment="1">
      <alignment horizontal="center"/>
    </xf>
    <xf numFmtId="2" fontId="19" fillId="2" borderId="2" xfId="13" applyNumberFormat="1" applyFont="1" applyFill="1" applyBorder="1" applyAlignment="1">
      <alignment horizontal="center"/>
    </xf>
    <xf numFmtId="0" fontId="1" fillId="2" borderId="24" xfId="13" applyFont="1" applyFill="1" applyBorder="1" applyAlignment="1">
      <alignment horizontal="center"/>
    </xf>
    <xf numFmtId="0" fontId="20" fillId="2" borderId="24" xfId="13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2" fontId="21" fillId="2" borderId="2" xfId="13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9" fillId="0" borderId="4" xfId="13" applyFont="1" applyFill="1" applyBorder="1" applyAlignment="1">
      <alignment wrapText="1"/>
    </xf>
    <xf numFmtId="2" fontId="19" fillId="6" borderId="2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2" fontId="19" fillId="8" borderId="1" xfId="0" applyNumberFormat="1" applyFont="1" applyFill="1" applyBorder="1" applyAlignment="1">
      <alignment horizontal="center"/>
    </xf>
    <xf numFmtId="0" fontId="19" fillId="0" borderId="88" xfId="0" applyFont="1" applyBorder="1" applyAlignment="1">
      <alignment horizontal="center"/>
    </xf>
    <xf numFmtId="0" fontId="1" fillId="0" borderId="27" xfId="0" applyFont="1" applyBorder="1" applyAlignment="1">
      <alignment horizontal="left" vertical="center" wrapText="1"/>
    </xf>
    <xf numFmtId="2" fontId="1" fillId="2" borderId="1" xfId="13" applyNumberFormat="1" applyFont="1" applyFill="1" applyBorder="1" applyAlignment="1">
      <alignment horizontal="center"/>
    </xf>
    <xf numFmtId="2" fontId="1" fillId="2" borderId="25" xfId="13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 wrapText="1"/>
    </xf>
    <xf numFmtId="2" fontId="19" fillId="2" borderId="1" xfId="13" applyNumberFormat="1" applyFont="1" applyFill="1" applyBorder="1" applyAlignment="1">
      <alignment horizontal="center"/>
    </xf>
    <xf numFmtId="0" fontId="1" fillId="2" borderId="25" xfId="13" applyFont="1" applyFill="1" applyBorder="1" applyAlignment="1">
      <alignment horizontal="center"/>
    </xf>
    <xf numFmtId="0" fontId="1" fillId="0" borderId="27" xfId="1" applyFont="1" applyBorder="1" applyAlignment="1">
      <alignment horizontal="left" wrapText="1"/>
    </xf>
    <xf numFmtId="0" fontId="20" fillId="2" borderId="25" xfId="13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2" fontId="1" fillId="2" borderId="5" xfId="13" applyNumberFormat="1" applyFont="1" applyFill="1" applyBorder="1" applyAlignment="1">
      <alignment horizontal="center"/>
    </xf>
    <xf numFmtId="2" fontId="1" fillId="2" borderId="37" xfId="13" applyNumberFormat="1" applyFont="1" applyFill="1" applyBorder="1" applyAlignment="1">
      <alignment horizontal="center"/>
    </xf>
    <xf numFmtId="2" fontId="19" fillId="2" borderId="5" xfId="13" applyNumberFormat="1" applyFont="1" applyFill="1" applyBorder="1" applyAlignment="1">
      <alignment horizontal="center"/>
    </xf>
    <xf numFmtId="0" fontId="1" fillId="2" borderId="37" xfId="13" applyFont="1" applyFill="1" applyBorder="1" applyAlignment="1">
      <alignment horizontal="center"/>
    </xf>
    <xf numFmtId="0" fontId="20" fillId="2" borderId="37" xfId="13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1" fillId="0" borderId="2" xfId="13" applyFont="1" applyBorder="1" applyAlignment="1">
      <alignment horizontal="left"/>
    </xf>
    <xf numFmtId="0" fontId="1" fillId="5" borderId="2" xfId="1" applyFont="1" applyFill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9" fillId="0" borderId="2" xfId="13" applyFont="1" applyFill="1" applyBorder="1" applyAlignment="1">
      <alignment wrapText="1"/>
    </xf>
    <xf numFmtId="2" fontId="1" fillId="2" borderId="2" xfId="13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2" fontId="19" fillId="8" borderId="4" xfId="0" applyNumberFormat="1" applyFont="1" applyFill="1" applyBorder="1" applyAlignment="1">
      <alignment horizontal="center" vertical="center"/>
    </xf>
    <xf numFmtId="0" fontId="19" fillId="0" borderId="84" xfId="0" applyFont="1" applyBorder="1" applyAlignment="1">
      <alignment horizontal="center"/>
    </xf>
    <xf numFmtId="2" fontId="1" fillId="2" borderId="4" xfId="13" applyNumberFormat="1" applyFont="1" applyFill="1" applyBorder="1" applyAlignment="1">
      <alignment horizontal="center"/>
    </xf>
    <xf numFmtId="2" fontId="1" fillId="2" borderId="36" xfId="13" applyNumberFormat="1" applyFont="1" applyFill="1" applyBorder="1" applyAlignment="1">
      <alignment horizontal="center"/>
    </xf>
    <xf numFmtId="2" fontId="19" fillId="2" borderId="4" xfId="13" applyNumberFormat="1" applyFont="1" applyFill="1" applyBorder="1" applyAlignment="1">
      <alignment horizontal="center"/>
    </xf>
    <xf numFmtId="0" fontId="1" fillId="2" borderId="36" xfId="13" applyFont="1" applyFill="1" applyBorder="1" applyAlignment="1">
      <alignment horizontal="center"/>
    </xf>
    <xf numFmtId="0" fontId="20" fillId="2" borderId="36" xfId="13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left" wrapText="1"/>
    </xf>
    <xf numFmtId="0" fontId="1" fillId="0" borderId="3" xfId="0" applyFont="1" applyBorder="1" applyAlignment="1">
      <alignment wrapText="1"/>
    </xf>
    <xf numFmtId="2" fontId="19" fillId="2" borderId="3" xfId="13" applyNumberFormat="1" applyFont="1" applyFill="1" applyBorder="1" applyAlignment="1">
      <alignment horizontal="center"/>
    </xf>
    <xf numFmtId="0" fontId="1" fillId="2" borderId="23" xfId="13" applyFont="1" applyFill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2" fontId="1" fillId="2" borderId="5" xfId="13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wrapText="1"/>
    </xf>
    <xf numFmtId="0" fontId="1" fillId="0" borderId="2" xfId="1" applyFont="1" applyBorder="1" applyAlignment="1">
      <alignment horizontal="left" wrapText="1"/>
    </xf>
    <xf numFmtId="2" fontId="21" fillId="2" borderId="4" xfId="13" applyNumberFormat="1" applyFont="1" applyFill="1" applyBorder="1" applyAlignment="1">
      <alignment horizontal="center"/>
    </xf>
    <xf numFmtId="0" fontId="19" fillId="0" borderId="1" xfId="13" applyFont="1" applyFill="1" applyBorder="1" applyAlignment="1">
      <alignment wrapText="1"/>
    </xf>
    <xf numFmtId="0" fontId="1" fillId="0" borderId="3" xfId="13" applyFont="1" applyBorder="1" applyAlignment="1">
      <alignment horizontal="left"/>
    </xf>
    <xf numFmtId="0" fontId="1" fillId="5" borderId="14" xfId="1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0" fontId="1" fillId="0" borderId="89" xfId="0" applyFont="1" applyBorder="1" applyAlignment="1">
      <alignment horizontal="left" wrapText="1"/>
    </xf>
    <xf numFmtId="0" fontId="1" fillId="0" borderId="13" xfId="13" applyFont="1" applyBorder="1" applyAlignment="1">
      <alignment horizontal="left"/>
    </xf>
    <xf numFmtId="0" fontId="1" fillId="2" borderId="13" xfId="0" applyFont="1" applyFill="1" applyBorder="1" applyAlignment="1">
      <alignment horizontal="left" wrapText="1"/>
    </xf>
    <xf numFmtId="0" fontId="19" fillId="0" borderId="5" xfId="13" applyFont="1" applyFill="1" applyBorder="1" applyAlignment="1">
      <alignment wrapText="1"/>
    </xf>
    <xf numFmtId="0" fontId="1" fillId="0" borderId="90" xfId="0" applyFont="1" applyBorder="1" applyAlignment="1">
      <alignment horizontal="left" wrapText="1"/>
    </xf>
    <xf numFmtId="0" fontId="1" fillId="0" borderId="90" xfId="13" applyFont="1" applyBorder="1" applyAlignment="1">
      <alignment horizontal="left"/>
    </xf>
    <xf numFmtId="0" fontId="1" fillId="2" borderId="90" xfId="0" applyFont="1" applyFill="1" applyBorder="1" applyAlignment="1">
      <alignment horizontal="left" wrapText="1"/>
    </xf>
    <xf numFmtId="0" fontId="20" fillId="0" borderId="2" xfId="13" applyFont="1" applyFill="1" applyBorder="1" applyAlignment="1">
      <alignment wrapText="1"/>
    </xf>
    <xf numFmtId="0" fontId="19" fillId="0" borderId="2" xfId="13" applyFont="1" applyBorder="1" applyAlignment="1">
      <alignment horizontal="left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wrapText="1"/>
    </xf>
    <xf numFmtId="0" fontId="1" fillId="0" borderId="3" xfId="1" applyFont="1" applyBorder="1" applyAlignment="1">
      <alignment horizontal="left" wrapText="1"/>
    </xf>
    <xf numFmtId="2" fontId="19" fillId="9" borderId="3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0" fontId="1" fillId="0" borderId="91" xfId="0" applyFont="1" applyBorder="1" applyAlignment="1">
      <alignment horizontal="left" wrapText="1"/>
    </xf>
    <xf numFmtId="0" fontId="1" fillId="2" borderId="91" xfId="0" applyFont="1" applyFill="1" applyBorder="1" applyAlignment="1">
      <alignment horizontal="left" wrapText="1"/>
    </xf>
    <xf numFmtId="0" fontId="1" fillId="0" borderId="1" xfId="13" applyFont="1" applyBorder="1" applyAlignment="1">
      <alignment horizontal="left"/>
    </xf>
    <xf numFmtId="0" fontId="1" fillId="0" borderId="52" xfId="13" applyFont="1" applyBorder="1" applyAlignment="1">
      <alignment horizontal="left"/>
    </xf>
    <xf numFmtId="0" fontId="1" fillId="0" borderId="5" xfId="13" applyFont="1" applyBorder="1" applyAlignment="1">
      <alignment horizontal="left"/>
    </xf>
    <xf numFmtId="0" fontId="1" fillId="0" borderId="59" xfId="0" applyFont="1" applyFill="1" applyBorder="1" applyAlignment="1">
      <alignment horizontal="left" wrapText="1"/>
    </xf>
    <xf numFmtId="0" fontId="1" fillId="0" borderId="92" xfId="0" applyFont="1" applyFill="1" applyBorder="1" applyAlignment="1">
      <alignment horizontal="left" wrapText="1"/>
    </xf>
    <xf numFmtId="0" fontId="19" fillId="0" borderId="92" xfId="13" applyFont="1" applyBorder="1" applyAlignment="1">
      <alignment horizontal="left"/>
    </xf>
    <xf numFmtId="0" fontId="1" fillId="2" borderId="92" xfId="0" applyFont="1" applyFill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9" fillId="0" borderId="90" xfId="13" applyFont="1" applyFill="1" applyBorder="1" applyAlignment="1">
      <alignment wrapText="1"/>
    </xf>
    <xf numFmtId="0" fontId="19" fillId="0" borderId="12" xfId="13" applyFont="1" applyBorder="1" applyAlignment="1">
      <alignment horizontal="left"/>
    </xf>
    <xf numFmtId="0" fontId="1" fillId="0" borderId="18" xfId="0" applyFont="1" applyFill="1" applyBorder="1" applyAlignment="1">
      <alignment horizontal="left" wrapText="1"/>
    </xf>
    <xf numFmtId="2" fontId="1" fillId="2" borderId="3" xfId="13" applyNumberFormat="1" applyFont="1" applyFill="1" applyBorder="1" applyAlignment="1">
      <alignment horizontal="center" vertical="center"/>
    </xf>
    <xf numFmtId="2" fontId="21" fillId="2" borderId="3" xfId="13" applyNumberFormat="1" applyFont="1" applyFill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20" xfId="13" applyFont="1" applyFill="1" applyBorder="1" applyAlignment="1" applyProtection="1">
      <alignment horizontal="left"/>
      <protection locked="0"/>
    </xf>
    <xf numFmtId="0" fontId="19" fillId="0" borderId="0" xfId="13" applyFont="1" applyFill="1" applyBorder="1" applyAlignment="1">
      <alignment wrapText="1"/>
    </xf>
    <xf numFmtId="0" fontId="1" fillId="0" borderId="54" xfId="13" applyFont="1" applyBorder="1" applyAlignment="1">
      <alignment horizontal="left"/>
    </xf>
    <xf numFmtId="0" fontId="20" fillId="0" borderId="54" xfId="13" applyFont="1" applyFill="1" applyBorder="1" applyAlignment="1">
      <alignment wrapText="1"/>
    </xf>
    <xf numFmtId="0" fontId="1" fillId="2" borderId="54" xfId="0" applyFont="1" applyFill="1" applyBorder="1" applyAlignment="1">
      <alignment horizontal="left" wrapText="1"/>
    </xf>
    <xf numFmtId="2" fontId="1" fillId="2" borderId="1" xfId="13" applyNumberFormat="1" applyFont="1" applyFill="1" applyBorder="1" applyAlignment="1">
      <alignment horizontal="center" vertical="center"/>
    </xf>
    <xf numFmtId="0" fontId="20" fillId="0" borderId="1" xfId="13" applyFont="1" applyFill="1" applyBorder="1" applyAlignment="1">
      <alignment wrapText="1"/>
    </xf>
    <xf numFmtId="2" fontId="19" fillId="7" borderId="2" xfId="0" applyNumberFormat="1" applyFont="1" applyFill="1" applyBorder="1" applyAlignment="1">
      <alignment horizontal="center"/>
    </xf>
    <xf numFmtId="2" fontId="20" fillId="4" borderId="2" xfId="13" applyNumberFormat="1" applyFont="1" applyFill="1" applyBorder="1" applyAlignment="1">
      <alignment horizontal="center"/>
    </xf>
    <xf numFmtId="2" fontId="20" fillId="4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19" fillId="0" borderId="4" xfId="13" applyFont="1" applyFill="1" applyBorder="1" applyAlignment="1">
      <alignment horizontal="left" vertical="center" wrapText="1"/>
    </xf>
    <xf numFmtId="0" fontId="21" fillId="0" borderId="4" xfId="1" applyFont="1" applyFill="1" applyBorder="1" applyAlignment="1">
      <alignment horizontal="left"/>
    </xf>
    <xf numFmtId="0" fontId="21" fillId="0" borderId="5" xfId="1" applyFont="1" applyBorder="1" applyAlignment="1">
      <alignment horizontal="left"/>
    </xf>
    <xf numFmtId="0" fontId="21" fillId="0" borderId="1" xfId="1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9" fillId="0" borderId="3" xfId="13" applyFont="1" applyFill="1" applyBorder="1" applyAlignment="1">
      <alignment wrapText="1"/>
    </xf>
    <xf numFmtId="0" fontId="19" fillId="2" borderId="2" xfId="13" applyFont="1" applyFill="1" applyBorder="1" applyAlignment="1">
      <alignment horizontal="center"/>
    </xf>
    <xf numFmtId="0" fontId="19" fillId="0" borderId="5" xfId="13" applyFont="1" applyFill="1" applyBorder="1" applyAlignment="1">
      <alignment horizontal="left" vertical="center" wrapText="1"/>
    </xf>
    <xf numFmtId="0" fontId="19" fillId="0" borderId="93" xfId="0" applyFont="1" applyBorder="1" applyAlignment="1">
      <alignment horizontal="right"/>
    </xf>
    <xf numFmtId="0" fontId="19" fillId="0" borderId="81" xfId="0" applyFont="1" applyBorder="1" applyAlignment="1">
      <alignment horizontal="right"/>
    </xf>
    <xf numFmtId="0" fontId="19" fillId="0" borderId="1" xfId="13" applyFont="1" applyFill="1" applyBorder="1" applyAlignment="1">
      <alignment horizontal="left" wrapText="1"/>
    </xf>
    <xf numFmtId="0" fontId="19" fillId="0" borderId="49" xfId="0" applyFont="1" applyBorder="1" applyAlignment="1">
      <alignment horizontal="center"/>
    </xf>
    <xf numFmtId="0" fontId="35" fillId="0" borderId="0" xfId="13" applyFont="1" applyBorder="1" applyAlignment="1">
      <alignment horizontal="right" vertical="top"/>
    </xf>
    <xf numFmtId="2" fontId="29" fillId="0" borderId="0" xfId="13" applyNumberFormat="1" applyFont="1" applyBorder="1" applyAlignment="1">
      <alignment horizontal="right" vertical="center"/>
    </xf>
    <xf numFmtId="2" fontId="2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13" applyNumberFormat="1" applyFont="1" applyAlignment="1">
      <alignment horizontal="center" vertical="top"/>
    </xf>
    <xf numFmtId="2" fontId="29" fillId="0" borderId="0" xfId="13" applyNumberFormat="1" applyFont="1" applyAlignment="1">
      <alignment horizontal="center" vertical="top"/>
    </xf>
    <xf numFmtId="0" fontId="35" fillId="0" borderId="0" xfId="13" applyFont="1" applyBorder="1" applyAlignment="1">
      <alignment horizontal="left" vertical="top"/>
    </xf>
    <xf numFmtId="0" fontId="1" fillId="0" borderId="0" xfId="13" applyFont="1" applyAlignment="1">
      <alignment horizontal="left" vertical="top"/>
    </xf>
    <xf numFmtId="0" fontId="19" fillId="0" borderId="56" xfId="0" applyFont="1" applyBorder="1" applyAlignment="1">
      <alignment horizontal="right"/>
    </xf>
    <xf numFmtId="0" fontId="32" fillId="0" borderId="0" xfId="13" applyFont="1" applyBorder="1" applyAlignment="1">
      <alignment horizontal="right" vertical="top"/>
    </xf>
    <xf numFmtId="0" fontId="3" fillId="2" borderId="5" xfId="0" applyFont="1" applyFill="1" applyBorder="1" applyAlignment="1">
      <alignment horizontal="left" wrapText="1"/>
    </xf>
    <xf numFmtId="0" fontId="6" fillId="5" borderId="1" xfId="1" applyFont="1" applyFill="1" applyBorder="1" applyAlignment="1">
      <alignment horizontal="left" wrapText="1"/>
    </xf>
    <xf numFmtId="0" fontId="6" fillId="2" borderId="94" xfId="0" applyFont="1" applyFill="1" applyBorder="1" applyAlignment="1">
      <alignment horizontal="left" wrapText="1"/>
    </xf>
    <xf numFmtId="0" fontId="6" fillId="0" borderId="95" xfId="0" applyFont="1" applyBorder="1" applyAlignment="1">
      <alignment horizontal="left" wrapText="1"/>
    </xf>
    <xf numFmtId="0" fontId="3" fillId="0" borderId="96" xfId="0" applyFont="1" applyBorder="1" applyAlignment="1">
      <alignment horizontal="left" wrapText="1"/>
    </xf>
    <xf numFmtId="0" fontId="6" fillId="2" borderId="97" xfId="0" applyFont="1" applyFill="1" applyBorder="1" applyAlignment="1">
      <alignment horizontal="left" wrapText="1"/>
    </xf>
    <xf numFmtId="0" fontId="6" fillId="2" borderId="98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wrapText="1"/>
    </xf>
    <xf numFmtId="0" fontId="6" fillId="0" borderId="56" xfId="0" applyFont="1" applyBorder="1" applyAlignment="1">
      <alignment horizontal="left" wrapText="1"/>
    </xf>
    <xf numFmtId="2" fontId="6" fillId="2" borderId="2" xfId="5" applyNumberFormat="1" applyFont="1" applyFill="1" applyBorder="1" applyAlignment="1">
      <alignment horizontal="right" vertical="center"/>
    </xf>
    <xf numFmtId="2" fontId="19" fillId="9" borderId="28" xfId="0" applyNumberFormat="1" applyFont="1" applyFill="1" applyBorder="1" applyAlignment="1">
      <alignment horizontal="center"/>
    </xf>
    <xf numFmtId="2" fontId="19" fillId="7" borderId="5" xfId="0" applyNumberFormat="1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2" fontId="29" fillId="0" borderId="0" xfId="13" applyNumberFormat="1" applyFont="1" applyBorder="1" applyAlignment="1">
      <alignment horizontal="right" vertical="top"/>
    </xf>
    <xf numFmtId="0" fontId="19" fillId="0" borderId="2" xfId="0" applyFont="1" applyBorder="1" applyAlignment="1">
      <alignment horizontal="left"/>
    </xf>
    <xf numFmtId="0" fontId="19" fillId="0" borderId="73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19" fillId="0" borderId="85" xfId="0" applyFont="1" applyBorder="1" applyAlignment="1">
      <alignment horizontal="right"/>
    </xf>
    <xf numFmtId="0" fontId="21" fillId="0" borderId="4" xfId="1" applyFont="1" applyBorder="1" applyAlignment="1">
      <alignment horizontal="left"/>
    </xf>
    <xf numFmtId="0" fontId="19" fillId="0" borderId="26" xfId="0" applyFont="1" applyBorder="1" applyAlignment="1">
      <alignment horizontal="right"/>
    </xf>
    <xf numFmtId="0" fontId="19" fillId="0" borderId="87" xfId="0" applyFont="1" applyBorder="1" applyAlignment="1">
      <alignment horizontal="right"/>
    </xf>
    <xf numFmtId="0" fontId="1" fillId="0" borderId="19" xfId="13" applyFont="1" applyFill="1" applyBorder="1" applyAlignment="1" applyProtection="1">
      <alignment horizontal="left"/>
      <protection locked="0"/>
    </xf>
    <xf numFmtId="0" fontId="1" fillId="0" borderId="15" xfId="13" applyFont="1" applyFill="1" applyBorder="1" applyAlignment="1" applyProtection="1">
      <alignment horizontal="left"/>
      <protection locked="0"/>
    </xf>
    <xf numFmtId="0" fontId="1" fillId="0" borderId="43" xfId="13" applyFont="1" applyFill="1" applyBorder="1" applyAlignment="1" applyProtection="1">
      <alignment horizontal="left"/>
      <protection locked="0"/>
    </xf>
    <xf numFmtId="0" fontId="1" fillId="0" borderId="15" xfId="13" applyFont="1" applyFill="1" applyBorder="1" applyAlignment="1" applyProtection="1">
      <alignment horizontal="center"/>
      <protection locked="0"/>
    </xf>
    <xf numFmtId="0" fontId="1" fillId="0" borderId="21" xfId="13" applyFont="1" applyFill="1" applyBorder="1" applyAlignment="1" applyProtection="1">
      <alignment horizontal="left"/>
      <protection locked="0"/>
    </xf>
    <xf numFmtId="0" fontId="1" fillId="0" borderId="41" xfId="13" applyFont="1" applyFill="1" applyBorder="1" applyAlignment="1" applyProtection="1">
      <alignment horizontal="left"/>
      <protection locked="0"/>
    </xf>
    <xf numFmtId="0" fontId="1" fillId="0" borderId="43" xfId="13" applyFont="1" applyFill="1" applyBorder="1" applyAlignment="1" applyProtection="1">
      <alignment horizontal="left" vertical="center"/>
      <protection locked="0"/>
    </xf>
    <xf numFmtId="0" fontId="1" fillId="0" borderId="19" xfId="1" applyFont="1" applyFill="1" applyBorder="1" applyAlignment="1" applyProtection="1">
      <alignment horizontal="left"/>
      <protection locked="0"/>
    </xf>
    <xf numFmtId="0" fontId="1" fillId="0" borderId="56" xfId="13" applyFont="1" applyFill="1" applyBorder="1" applyAlignment="1" applyProtection="1">
      <alignment horizontal="left"/>
      <protection locked="0"/>
    </xf>
    <xf numFmtId="0" fontId="19" fillId="0" borderId="15" xfId="0" applyFont="1" applyBorder="1" applyAlignment="1" applyProtection="1">
      <alignment horizontal="left"/>
      <protection locked="0"/>
    </xf>
    <xf numFmtId="0" fontId="19" fillId="0" borderId="43" xfId="0" applyFont="1" applyBorder="1" applyAlignment="1" applyProtection="1">
      <alignment horizontal="left"/>
      <protection locked="0"/>
    </xf>
    <xf numFmtId="0" fontId="19" fillId="0" borderId="41" xfId="0" applyFont="1" applyBorder="1" applyAlignment="1" applyProtection="1">
      <alignment horizontal="left"/>
      <protection locked="0"/>
    </xf>
    <xf numFmtId="0" fontId="19" fillId="0" borderId="24" xfId="0" applyFont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9" fillId="0" borderId="2" xfId="13" applyFont="1" applyFill="1" applyBorder="1" applyAlignment="1">
      <alignment horizontal="left" vertical="center" wrapText="1"/>
    </xf>
    <xf numFmtId="2" fontId="1" fillId="2" borderId="2" xfId="13" applyNumberFormat="1" applyFont="1" applyFill="1" applyBorder="1" applyAlignment="1">
      <alignment horizontal="center" wrapText="1"/>
    </xf>
    <xf numFmtId="0" fontId="19" fillId="0" borderId="76" xfId="0" applyFont="1" applyBorder="1" applyAlignment="1">
      <alignment horizontal="center"/>
    </xf>
    <xf numFmtId="0" fontId="26" fillId="0" borderId="72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/>
    </xf>
    <xf numFmtId="0" fontId="19" fillId="0" borderId="73" xfId="0" applyFont="1" applyBorder="1" applyAlignment="1">
      <alignment horizontal="center"/>
    </xf>
    <xf numFmtId="0" fontId="19" fillId="0" borderId="7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7" fillId="0" borderId="8" xfId="13" applyFont="1" applyBorder="1" applyAlignment="1">
      <alignment horizontal="left" vertical="top"/>
    </xf>
    <xf numFmtId="0" fontId="17" fillId="0" borderId="1" xfId="13" applyFont="1" applyBorder="1" applyAlignment="1">
      <alignment horizontal="left" vertical="top"/>
    </xf>
    <xf numFmtId="0" fontId="17" fillId="0" borderId="25" xfId="13" applyFont="1" applyBorder="1" applyAlignment="1">
      <alignment horizontal="left" vertical="top"/>
    </xf>
    <xf numFmtId="0" fontId="19" fillId="0" borderId="1" xfId="0" applyFont="1" applyBorder="1" applyAlignment="1">
      <alignment horizontal="left"/>
    </xf>
    <xf numFmtId="0" fontId="19" fillId="0" borderId="76" xfId="0" applyFont="1" applyBorder="1" applyAlignment="1">
      <alignment horizontal="left"/>
    </xf>
    <xf numFmtId="0" fontId="19" fillId="0" borderId="56" xfId="0" applyFont="1" applyBorder="1" applyAlignment="1">
      <alignment horizontal="center"/>
    </xf>
    <xf numFmtId="0" fontId="32" fillId="0" borderId="45" xfId="0" applyFont="1" applyBorder="1" applyAlignment="1">
      <alignment horizontal="center" vertical="center"/>
    </xf>
    <xf numFmtId="0" fontId="11" fillId="0" borderId="45" xfId="0" applyFont="1" applyBorder="1" applyAlignment="1">
      <alignment horizontal="left" vertical="center"/>
    </xf>
    <xf numFmtId="0" fontId="33" fillId="0" borderId="45" xfId="1" applyFont="1" applyBorder="1" applyAlignment="1">
      <alignment horizontal="left" vertical="center"/>
    </xf>
    <xf numFmtId="0" fontId="11" fillId="0" borderId="45" xfId="13" applyFont="1" applyBorder="1" applyAlignment="1">
      <alignment horizontal="left" vertical="center"/>
    </xf>
    <xf numFmtId="0" fontId="26" fillId="0" borderId="45" xfId="13" applyFont="1" applyFill="1" applyBorder="1" applyAlignment="1">
      <alignment horizontal="left" vertical="center" wrapText="1"/>
    </xf>
    <xf numFmtId="0" fontId="1" fillId="0" borderId="50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5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right" wrapText="1"/>
    </xf>
    <xf numFmtId="2" fontId="6" fillId="0" borderId="2" xfId="0" applyNumberFormat="1" applyFont="1" applyBorder="1" applyAlignment="1">
      <alignment horizontal="right" wrapText="1"/>
    </xf>
    <xf numFmtId="2" fontId="6" fillId="2" borderId="2" xfId="5" applyNumberFormat="1" applyFont="1" applyFill="1" applyBorder="1" applyAlignment="1">
      <alignment horizontal="right"/>
    </xf>
    <xf numFmtId="0" fontId="6" fillId="0" borderId="2" xfId="0" applyFont="1" applyFill="1" applyBorder="1" applyAlignment="1" applyProtection="1">
      <alignment horizontal="right"/>
      <protection locked="0"/>
    </xf>
    <xf numFmtId="2" fontId="19" fillId="2" borderId="2" xfId="5" applyNumberFormat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right"/>
    </xf>
    <xf numFmtId="0" fontId="19" fillId="2" borderId="2" xfId="5" applyFont="1" applyFill="1" applyBorder="1" applyAlignment="1">
      <alignment horizontal="right"/>
    </xf>
    <xf numFmtId="2" fontId="5" fillId="2" borderId="2" xfId="9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right" wrapText="1"/>
    </xf>
    <xf numFmtId="2" fontId="3" fillId="0" borderId="2" xfId="0" applyNumberFormat="1" applyFont="1" applyBorder="1" applyAlignment="1">
      <alignment horizontal="right" wrapText="1"/>
    </xf>
    <xf numFmtId="0" fontId="1" fillId="0" borderId="68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2" fontId="6" fillId="0" borderId="2" xfId="0" applyNumberFormat="1" applyFont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wrapText="1"/>
    </xf>
    <xf numFmtId="2" fontId="6" fillId="0" borderId="2" xfId="0" applyNumberFormat="1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right" vertical="center" wrapText="1"/>
    </xf>
    <xf numFmtId="2" fontId="6" fillId="0" borderId="2" xfId="0" applyNumberFormat="1" applyFont="1" applyFill="1" applyBorder="1" applyAlignment="1">
      <alignment horizontal="right" vertical="center" wrapText="1"/>
    </xf>
    <xf numFmtId="2" fontId="6" fillId="0" borderId="2" xfId="5" applyNumberFormat="1" applyFont="1" applyBorder="1" applyAlignment="1">
      <alignment horizontal="right"/>
    </xf>
    <xf numFmtId="2" fontId="21" fillId="0" borderId="2" xfId="1" applyNumberFormat="1" applyFont="1" applyBorder="1" applyAlignment="1">
      <alignment horizontal="right"/>
    </xf>
    <xf numFmtId="0" fontId="19" fillId="0" borderId="2" xfId="5" applyFont="1" applyBorder="1" applyAlignment="1">
      <alignment horizontal="right"/>
    </xf>
    <xf numFmtId="2" fontId="19" fillId="0" borderId="2" xfId="5" applyNumberFormat="1" applyFont="1" applyBorder="1" applyAlignment="1">
      <alignment horizontal="right"/>
    </xf>
    <xf numFmtId="2" fontId="21" fillId="2" borderId="2" xfId="5" applyNumberFormat="1" applyFont="1" applyFill="1" applyBorder="1" applyAlignment="1">
      <alignment horizontal="right"/>
    </xf>
    <xf numFmtId="0" fontId="6" fillId="5" borderId="2" xfId="1" applyFont="1" applyFill="1" applyBorder="1" applyAlignment="1">
      <alignment horizontal="right" wrapText="1"/>
    </xf>
    <xf numFmtId="2" fontId="6" fillId="5" borderId="2" xfId="1" applyNumberFormat="1" applyFont="1" applyFill="1" applyBorder="1" applyAlignment="1">
      <alignment horizontal="right" wrapText="1"/>
    </xf>
    <xf numFmtId="2" fontId="21" fillId="0" borderId="2" xfId="1" applyNumberFormat="1" applyFont="1" applyFill="1" applyBorder="1" applyAlignment="1">
      <alignment horizontal="right"/>
    </xf>
    <xf numFmtId="0" fontId="3" fillId="0" borderId="2" xfId="1" applyFont="1" applyBorder="1" applyAlignment="1">
      <alignment horizontal="right" wrapText="1"/>
    </xf>
    <xf numFmtId="2" fontId="3" fillId="0" borderId="2" xfId="1" applyNumberFormat="1" applyFont="1" applyBorder="1" applyAlignment="1">
      <alignment horizontal="right" wrapText="1"/>
    </xf>
    <xf numFmtId="0" fontId="6" fillId="0" borderId="2" xfId="1" applyFont="1" applyBorder="1" applyAlignment="1">
      <alignment horizontal="right" wrapText="1"/>
    </xf>
    <xf numFmtId="0" fontId="19" fillId="0" borderId="2" xfId="5" applyFont="1" applyFill="1" applyBorder="1" applyAlignment="1">
      <alignment horizontal="right" vertical="center" wrapText="1"/>
    </xf>
    <xf numFmtId="2" fontId="19" fillId="0" borderId="2" xfId="5" applyNumberFormat="1" applyFont="1" applyFill="1" applyBorder="1" applyAlignment="1">
      <alignment horizontal="right" vertical="center" wrapText="1"/>
    </xf>
    <xf numFmtId="0" fontId="19" fillId="0" borderId="2" xfId="5" applyFont="1" applyFill="1" applyBorder="1" applyAlignment="1">
      <alignment horizontal="right" wrapText="1"/>
    </xf>
    <xf numFmtId="2" fontId="19" fillId="0" borderId="2" xfId="5" applyNumberFormat="1" applyFont="1" applyFill="1" applyBorder="1" applyAlignment="1">
      <alignment horizontal="right" wrapText="1"/>
    </xf>
    <xf numFmtId="2" fontId="20" fillId="4" borderId="2" xfId="5" applyNumberFormat="1" applyFont="1" applyFill="1" applyBorder="1" applyAlignment="1">
      <alignment horizontal="right"/>
    </xf>
    <xf numFmtId="0" fontId="20" fillId="0" borderId="2" xfId="5" applyFont="1" applyFill="1" applyBorder="1" applyAlignment="1">
      <alignment horizontal="right" wrapText="1"/>
    </xf>
    <xf numFmtId="2" fontId="20" fillId="0" borderId="2" xfId="5" applyNumberFormat="1" applyFont="1" applyFill="1" applyBorder="1" applyAlignment="1">
      <alignment horizontal="right" wrapText="1"/>
    </xf>
    <xf numFmtId="2" fontId="3" fillId="2" borderId="2" xfId="0" applyNumberFormat="1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right" wrapText="1"/>
    </xf>
    <xf numFmtId="2" fontId="6" fillId="2" borderId="2" xfId="0" applyNumberFormat="1" applyFont="1" applyFill="1" applyBorder="1" applyAlignment="1">
      <alignment horizontal="right" wrapText="1"/>
    </xf>
    <xf numFmtId="2" fontId="19" fillId="10" borderId="2" xfId="0" applyNumberFormat="1" applyFont="1" applyFill="1" applyBorder="1" applyAlignment="1">
      <alignment horizontal="right" wrapText="1"/>
    </xf>
    <xf numFmtId="2" fontId="6" fillId="2" borderId="2" xfId="5" applyNumberFormat="1" applyFont="1" applyFill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6" fillId="2" borderId="3" xfId="5" applyNumberFormat="1" applyFont="1" applyFill="1" applyBorder="1" applyAlignment="1">
      <alignment horizontal="right"/>
    </xf>
    <xf numFmtId="2" fontId="6" fillId="2" borderId="3" xfId="5" applyNumberFormat="1" applyFont="1" applyFill="1" applyBorder="1" applyAlignment="1">
      <alignment horizontal="right"/>
    </xf>
    <xf numFmtId="0" fontId="6" fillId="0" borderId="3" xfId="0" applyFont="1" applyFill="1" applyBorder="1" applyAlignment="1" applyProtection="1">
      <alignment horizontal="right"/>
      <protection locked="0"/>
    </xf>
    <xf numFmtId="2" fontId="19" fillId="2" borderId="3" xfId="5" applyNumberFormat="1" applyFont="1" applyFill="1" applyBorder="1" applyAlignment="1">
      <alignment horizontal="right"/>
    </xf>
    <xf numFmtId="2" fontId="6" fillId="0" borderId="3" xfId="0" applyNumberFormat="1" applyFont="1" applyFill="1" applyBorder="1" applyAlignment="1">
      <alignment horizontal="right"/>
    </xf>
    <xf numFmtId="2" fontId="5" fillId="2" borderId="3" xfId="9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 wrapText="1"/>
    </xf>
    <xf numFmtId="0" fontId="6" fillId="2" borderId="1" xfId="5" applyNumberFormat="1" applyFont="1" applyFill="1" applyBorder="1" applyAlignment="1">
      <alignment horizontal="right"/>
    </xf>
    <xf numFmtId="2" fontId="6" fillId="2" borderId="1" xfId="5" applyNumberFormat="1" applyFont="1" applyFill="1" applyBorder="1" applyAlignment="1">
      <alignment horizontal="right"/>
    </xf>
    <xf numFmtId="0" fontId="6" fillId="0" borderId="1" xfId="0" applyFont="1" applyFill="1" applyBorder="1" applyAlignment="1" applyProtection="1">
      <alignment horizontal="right"/>
      <protection locked="0"/>
    </xf>
    <xf numFmtId="2" fontId="19" fillId="2" borderId="1" xfId="5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2" fontId="6" fillId="2" borderId="1" xfId="5" applyNumberFormat="1" applyFont="1" applyFill="1" applyBorder="1" applyAlignment="1">
      <alignment horizontal="right" wrapText="1"/>
    </xf>
    <xf numFmtId="0" fontId="3" fillId="2" borderId="11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7" xfId="0" applyFont="1" applyBorder="1" applyAlignment="1">
      <alignment horizontal="right" wrapText="1"/>
    </xf>
    <xf numFmtId="0" fontId="6" fillId="2" borderId="24" xfId="5" applyNumberFormat="1" applyFont="1" applyFill="1" applyBorder="1" applyAlignment="1">
      <alignment horizontal="right"/>
    </xf>
    <xf numFmtId="0" fontId="3" fillId="0" borderId="7" xfId="0" applyFont="1" applyBorder="1" applyAlignment="1">
      <alignment horizontal="right" wrapText="1"/>
    </xf>
    <xf numFmtId="0" fontId="6" fillId="0" borderId="7" xfId="0" applyFont="1" applyFill="1" applyBorder="1" applyAlignment="1">
      <alignment horizontal="right" wrapText="1"/>
    </xf>
    <xf numFmtId="0" fontId="6" fillId="0" borderId="7" xfId="5" applyFont="1" applyBorder="1" applyAlignment="1">
      <alignment horizontal="right"/>
    </xf>
    <xf numFmtId="0" fontId="6" fillId="0" borderId="7" xfId="0" applyFont="1" applyFill="1" applyBorder="1" applyAlignment="1">
      <alignment horizontal="right" vertical="center" wrapText="1"/>
    </xf>
    <xf numFmtId="0" fontId="19" fillId="0" borderId="7" xfId="5" applyFont="1" applyBorder="1" applyAlignment="1">
      <alignment horizontal="right"/>
    </xf>
    <xf numFmtId="0" fontId="21" fillId="0" borderId="7" xfId="1" applyFont="1" applyFill="1" applyBorder="1" applyAlignment="1">
      <alignment horizontal="right"/>
    </xf>
    <xf numFmtId="0" fontId="3" fillId="0" borderId="7" xfId="1" applyFont="1" applyBorder="1" applyAlignment="1">
      <alignment horizontal="right" wrapText="1"/>
    </xf>
    <xf numFmtId="1" fontId="5" fillId="2" borderId="24" xfId="9" applyNumberFormat="1" applyFont="1" applyFill="1" applyBorder="1" applyAlignment="1">
      <alignment horizontal="right"/>
    </xf>
    <xf numFmtId="0" fontId="6" fillId="5" borderId="7" xfId="1" applyFont="1" applyFill="1" applyBorder="1" applyAlignment="1">
      <alignment horizontal="right" wrapText="1"/>
    </xf>
    <xf numFmtId="0" fontId="19" fillId="0" borderId="7" xfId="5" applyFont="1" applyFill="1" applyBorder="1" applyAlignment="1">
      <alignment horizontal="right" wrapText="1"/>
    </xf>
    <xf numFmtId="0" fontId="19" fillId="0" borderId="7" xfId="5" applyFont="1" applyFill="1" applyBorder="1" applyAlignment="1">
      <alignment horizontal="right" vertical="center" wrapText="1"/>
    </xf>
    <xf numFmtId="0" fontId="20" fillId="0" borderId="7" xfId="5" applyFont="1" applyFill="1" applyBorder="1" applyAlignment="1">
      <alignment horizontal="right" wrapText="1"/>
    </xf>
    <xf numFmtId="0" fontId="6" fillId="2" borderId="7" xfId="0" applyFont="1" applyFill="1" applyBorder="1" applyAlignment="1">
      <alignment horizontal="right" wrapText="1"/>
    </xf>
    <xf numFmtId="1" fontId="3" fillId="2" borderId="7" xfId="0" applyNumberFormat="1" applyFont="1" applyFill="1" applyBorder="1" applyAlignment="1">
      <alignment horizontal="right" wrapText="1"/>
    </xf>
    <xf numFmtId="1" fontId="6" fillId="2" borderId="7" xfId="0" applyNumberFormat="1" applyFont="1" applyFill="1" applyBorder="1" applyAlignment="1">
      <alignment horizontal="right" wrapText="1"/>
    </xf>
    <xf numFmtId="1" fontId="6" fillId="0" borderId="7" xfId="0" applyNumberFormat="1" applyFont="1" applyBorder="1" applyAlignment="1">
      <alignment horizontal="right" wrapText="1"/>
    </xf>
    <xf numFmtId="0" fontId="6" fillId="2" borderId="6" xfId="5" applyFont="1" applyFill="1" applyBorder="1" applyAlignment="1">
      <alignment horizontal="right" wrapText="1"/>
    </xf>
    <xf numFmtId="0" fontId="6" fillId="2" borderId="23" xfId="5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right" wrapText="1"/>
    </xf>
    <xf numFmtId="0" fontId="6" fillId="2" borderId="25" xfId="5" applyNumberFormat="1" applyFont="1" applyFill="1" applyBorder="1" applyAlignment="1">
      <alignment horizontal="right"/>
    </xf>
    <xf numFmtId="0" fontId="6" fillId="2" borderId="7" xfId="5" applyFont="1" applyFill="1" applyBorder="1" applyAlignment="1">
      <alignment horizontal="right" wrapText="1"/>
    </xf>
    <xf numFmtId="0" fontId="6" fillId="2" borderId="7" xfId="5" applyFont="1" applyFill="1" applyBorder="1" applyAlignment="1">
      <alignment horizontal="right" vertical="center" wrapText="1"/>
    </xf>
    <xf numFmtId="0" fontId="6" fillId="2" borderId="8" xfId="5" applyFont="1" applyFill="1" applyBorder="1" applyAlignment="1">
      <alignment horizontal="right" wrapText="1"/>
    </xf>
    <xf numFmtId="0" fontId="6" fillId="2" borderId="7" xfId="5" applyFont="1" applyFill="1" applyBorder="1" applyAlignment="1">
      <alignment horizontal="right"/>
    </xf>
    <xf numFmtId="0" fontId="19" fillId="2" borderId="7" xfId="5" applyFont="1" applyFill="1" applyBorder="1" applyAlignment="1">
      <alignment horizontal="right" wrapText="1"/>
    </xf>
    <xf numFmtId="0" fontId="19" fillId="2" borderId="6" xfId="5" applyFont="1" applyFill="1" applyBorder="1" applyAlignment="1">
      <alignment horizontal="right" wrapText="1"/>
    </xf>
    <xf numFmtId="0" fontId="19" fillId="2" borderId="8" xfId="5" applyFont="1" applyFill="1" applyBorder="1" applyAlignment="1">
      <alignment horizontal="right" wrapText="1"/>
    </xf>
    <xf numFmtId="0" fontId="19" fillId="2" borderId="7" xfId="5" applyNumberFormat="1" applyFont="1" applyFill="1" applyBorder="1" applyAlignment="1">
      <alignment horizontal="right"/>
    </xf>
    <xf numFmtId="0" fontId="20" fillId="2" borderId="7" xfId="5" applyNumberFormat="1" applyFont="1" applyFill="1" applyBorder="1" applyAlignment="1">
      <alignment horizontal="right"/>
    </xf>
    <xf numFmtId="0" fontId="20" fillId="2" borderId="7" xfId="5" applyFont="1" applyFill="1" applyBorder="1" applyAlignment="1">
      <alignment horizontal="right"/>
    </xf>
    <xf numFmtId="0" fontId="5" fillId="2" borderId="6" xfId="9" applyFont="1" applyFill="1" applyBorder="1" applyAlignment="1">
      <alignment horizontal="right"/>
    </xf>
    <xf numFmtId="0" fontId="5" fillId="2" borderId="7" xfId="9" applyFont="1" applyFill="1" applyBorder="1" applyAlignment="1">
      <alignment horizontal="right"/>
    </xf>
    <xf numFmtId="0" fontId="21" fillId="2" borderId="7" xfId="9" applyFont="1" applyFill="1" applyBorder="1" applyAlignment="1">
      <alignment horizontal="right"/>
    </xf>
    <xf numFmtId="0" fontId="6" fillId="2" borderId="8" xfId="5" applyFont="1" applyFill="1" applyBorder="1" applyAlignment="1">
      <alignment horizontal="right"/>
    </xf>
    <xf numFmtId="0" fontId="6" fillId="0" borderId="11" xfId="0" applyFont="1" applyBorder="1" applyAlignment="1">
      <alignment wrapText="1"/>
    </xf>
    <xf numFmtId="0" fontId="19" fillId="0" borderId="11" xfId="5" applyFont="1" applyBorder="1" applyAlignment="1">
      <alignment horizontal="left"/>
    </xf>
    <xf numFmtId="0" fontId="3" fillId="0" borderId="11" xfId="1" applyFont="1" applyBorder="1" applyAlignment="1">
      <alignment horizontal="left" wrapText="1"/>
    </xf>
    <xf numFmtId="0" fontId="20" fillId="0" borderId="11" xfId="5" applyFont="1" applyFill="1" applyBorder="1" applyAlignment="1">
      <alignment wrapText="1"/>
    </xf>
    <xf numFmtId="0" fontId="19" fillId="0" borderId="11" xfId="5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2" borderId="7" xfId="1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right" wrapText="1"/>
    </xf>
    <xf numFmtId="0" fontId="5" fillId="2" borderId="7" xfId="9" applyFont="1" applyFill="1" applyBorder="1" applyAlignment="1">
      <alignment horizontal="right" wrapText="1"/>
    </xf>
    <xf numFmtId="0" fontId="3" fillId="0" borderId="13" xfId="0" applyFont="1" applyBorder="1" applyAlignment="1">
      <alignment horizontal="left" wrapText="1"/>
    </xf>
    <xf numFmtId="0" fontId="11" fillId="0" borderId="22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8" xfId="0" applyBorder="1" applyAlignment="1"/>
    <xf numFmtId="0" fontId="11" fillId="0" borderId="18" xfId="0" applyFont="1" applyBorder="1" applyAlignment="1">
      <alignment horizontal="center" vertical="center"/>
    </xf>
    <xf numFmtId="0" fontId="0" fillId="0" borderId="13" xfId="0" applyBorder="1" applyAlignment="1"/>
    <xf numFmtId="0" fontId="11" fillId="0" borderId="26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/>
    </xf>
    <xf numFmtId="0" fontId="27" fillId="0" borderId="0" xfId="13" applyFont="1" applyBorder="1" applyAlignment="1">
      <alignment horizontal="center"/>
    </xf>
    <xf numFmtId="0" fontId="26" fillId="0" borderId="78" xfId="0" applyFont="1" applyBorder="1" applyAlignment="1">
      <alignment horizontal="center" vertical="center"/>
    </xf>
    <xf numFmtId="0" fontId="26" fillId="0" borderId="87" xfId="0" applyFont="1" applyBorder="1" applyAlignment="1">
      <alignment horizontal="center" vertical="center"/>
    </xf>
    <xf numFmtId="0" fontId="26" fillId="0" borderId="86" xfId="0" applyFont="1" applyBorder="1" applyAlignment="1">
      <alignment horizontal="center"/>
    </xf>
    <xf numFmtId="0" fontId="26" fillId="0" borderId="82" xfId="0" applyFont="1" applyBorder="1" applyAlignment="1">
      <alignment horizontal="center"/>
    </xf>
    <xf numFmtId="0" fontId="26" fillId="0" borderId="83" xfId="0" applyFont="1" applyBorder="1" applyAlignment="1">
      <alignment horizontal="center"/>
    </xf>
    <xf numFmtId="0" fontId="11" fillId="0" borderId="40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27" fillId="0" borderId="0" xfId="5" applyFont="1" applyBorder="1" applyAlignment="1">
      <alignment horizontal="center"/>
    </xf>
    <xf numFmtId="0" fontId="0" fillId="0" borderId="0" xfId="0"/>
    <xf numFmtId="0" fontId="26" fillId="0" borderId="31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top" wrapText="1"/>
    </xf>
    <xf numFmtId="0" fontId="26" fillId="0" borderId="32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26" fillId="0" borderId="39" xfId="0" applyFont="1" applyBorder="1" applyAlignment="1">
      <alignment horizontal="center" wrapText="1"/>
    </xf>
  </cellXfs>
  <cellStyles count="16">
    <cellStyle name="Excel Built-in Normal" xfId="1"/>
    <cellStyle name="Excel Built-in Normal 1" xfId="7"/>
    <cellStyle name="Excel Built-in Normal 2" xfId="6"/>
    <cellStyle name="TableStyleLight1" xfId="8"/>
    <cellStyle name="Денежный 2" xfId="2"/>
    <cellStyle name="Обычный" xfId="0" builtinId="0"/>
    <cellStyle name="Обычный 2" xfId="5"/>
    <cellStyle name="Обычный 2 2" xfId="10"/>
    <cellStyle name="Обычный 2 3" xfId="12"/>
    <cellStyle name="Обычный 2 4" xfId="13"/>
    <cellStyle name="Обычный 3" xfId="3"/>
    <cellStyle name="Обычный 4" xfId="4"/>
    <cellStyle name="Обычный 5" xfId="9"/>
    <cellStyle name="Обычный 5 2" xfId="14"/>
    <cellStyle name="Обычный 6" xfId="11"/>
    <cellStyle name="Обычный 6 2" xfId="15"/>
  </cellStyles>
  <dxfs count="212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</dxfs>
  <tableStyles count="0" defaultTableStyle="TableStyleMedium2" defaultPivotStyle="PivotStyleLight16"/>
  <colors>
    <mruColors>
      <color rgb="FFCC3399"/>
      <color rgb="FF660066"/>
      <color rgb="FFCCFF99"/>
      <color rgb="FFFFCCCC"/>
      <color rgb="FFFFFF66"/>
      <color rgb="FFFF4747"/>
      <color rgb="FFFF3300"/>
      <color rgb="FF3333CC"/>
      <color rgb="FFF4C826"/>
      <color rgb="FFFFEC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Русский язык</a:t>
            </a:r>
            <a:r>
              <a:rPr lang="ru-RU" baseline="0"/>
              <a:t> ОГЭ 9 кл.  2019-2018-2017-2016-2015 </a:t>
            </a:r>
            <a:endParaRPr lang="ru-RU"/>
          </a:p>
        </c:rich>
      </c:tx>
      <c:layout>
        <c:manualLayout>
          <c:xMode val="edge"/>
          <c:yMode val="edge"/>
          <c:x val="4.2440111025906078E-2"/>
          <c:y val="1.327073421603794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0010726137851285E-2"/>
          <c:y val="7.6860913002860326E-2"/>
          <c:w val="0.97962383342359582"/>
          <c:h val="0.56558741786665123"/>
        </c:manualLayout>
      </c:layout>
      <c:lineChart>
        <c:grouping val="standard"/>
        <c:varyColors val="0"/>
        <c:ser>
          <c:idx val="0"/>
          <c:order val="0"/>
          <c:tx>
            <c:v>2019 ср.балл по городу</c:v>
          </c:tx>
          <c:spPr>
            <a:ln w="28575" cap="rnd">
              <a:solidFill>
                <a:srgbClr val="FF3300"/>
              </a:solidFill>
              <a:round/>
            </a:ln>
            <a:effectLst/>
          </c:spPr>
          <c:marker>
            <c:symbol val="none"/>
          </c:marker>
          <c:cat>
            <c:strRef>
              <c:f>'Рус. 9 -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ОШ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'Рус. 9 - диаграмма по районам'!$E$4:$E$128</c:f>
              <c:numCache>
                <c:formatCode>Основной</c:formatCode>
                <c:ptCount val="125"/>
                <c:pt idx="0">
                  <c:v>3.85</c:v>
                </c:pt>
                <c:pt idx="1">
                  <c:v>3.85</c:v>
                </c:pt>
                <c:pt idx="2">
                  <c:v>3.85</c:v>
                </c:pt>
                <c:pt idx="3">
                  <c:v>3.85</c:v>
                </c:pt>
                <c:pt idx="4">
                  <c:v>3.85</c:v>
                </c:pt>
                <c:pt idx="5">
                  <c:v>3.85</c:v>
                </c:pt>
                <c:pt idx="6">
                  <c:v>3.85</c:v>
                </c:pt>
                <c:pt idx="7">
                  <c:v>3.85</c:v>
                </c:pt>
                <c:pt idx="8">
                  <c:v>3.85</c:v>
                </c:pt>
                <c:pt idx="9">
                  <c:v>3.85</c:v>
                </c:pt>
                <c:pt idx="10">
                  <c:v>3.85</c:v>
                </c:pt>
                <c:pt idx="11">
                  <c:v>3.85</c:v>
                </c:pt>
                <c:pt idx="12">
                  <c:v>3.85</c:v>
                </c:pt>
                <c:pt idx="13">
                  <c:v>3.85</c:v>
                </c:pt>
                <c:pt idx="14">
                  <c:v>3.85</c:v>
                </c:pt>
                <c:pt idx="15">
                  <c:v>3.85</c:v>
                </c:pt>
                <c:pt idx="16">
                  <c:v>3.85</c:v>
                </c:pt>
                <c:pt idx="17">
                  <c:v>3.85</c:v>
                </c:pt>
                <c:pt idx="18">
                  <c:v>3.85</c:v>
                </c:pt>
                <c:pt idx="19">
                  <c:v>3.85</c:v>
                </c:pt>
                <c:pt idx="20">
                  <c:v>3.85</c:v>
                </c:pt>
                <c:pt idx="21">
                  <c:v>3.85</c:v>
                </c:pt>
                <c:pt idx="22">
                  <c:v>3.85</c:v>
                </c:pt>
                <c:pt idx="23">
                  <c:v>3.85</c:v>
                </c:pt>
                <c:pt idx="24">
                  <c:v>3.85</c:v>
                </c:pt>
                <c:pt idx="25">
                  <c:v>3.85</c:v>
                </c:pt>
                <c:pt idx="26">
                  <c:v>3.85</c:v>
                </c:pt>
                <c:pt idx="27">
                  <c:v>3.85</c:v>
                </c:pt>
                <c:pt idx="28">
                  <c:v>3.85</c:v>
                </c:pt>
                <c:pt idx="29">
                  <c:v>3.85</c:v>
                </c:pt>
                <c:pt idx="30">
                  <c:v>3.85</c:v>
                </c:pt>
                <c:pt idx="31">
                  <c:v>3.85</c:v>
                </c:pt>
                <c:pt idx="32">
                  <c:v>3.85</c:v>
                </c:pt>
                <c:pt idx="33">
                  <c:v>3.85</c:v>
                </c:pt>
                <c:pt idx="34">
                  <c:v>3.85</c:v>
                </c:pt>
                <c:pt idx="35">
                  <c:v>3.85</c:v>
                </c:pt>
                <c:pt idx="36">
                  <c:v>3.85</c:v>
                </c:pt>
                <c:pt idx="37">
                  <c:v>3.85</c:v>
                </c:pt>
                <c:pt idx="38">
                  <c:v>3.85</c:v>
                </c:pt>
                <c:pt idx="39">
                  <c:v>3.85</c:v>
                </c:pt>
                <c:pt idx="40">
                  <c:v>3.85</c:v>
                </c:pt>
                <c:pt idx="41">
                  <c:v>3.85</c:v>
                </c:pt>
                <c:pt idx="42">
                  <c:v>3.85</c:v>
                </c:pt>
                <c:pt idx="43">
                  <c:v>3.85</c:v>
                </c:pt>
                <c:pt idx="44">
                  <c:v>3.85</c:v>
                </c:pt>
                <c:pt idx="45">
                  <c:v>3.85</c:v>
                </c:pt>
                <c:pt idx="46">
                  <c:v>3.85</c:v>
                </c:pt>
                <c:pt idx="47">
                  <c:v>3.85</c:v>
                </c:pt>
                <c:pt idx="48">
                  <c:v>3.85</c:v>
                </c:pt>
                <c:pt idx="49">
                  <c:v>3.85</c:v>
                </c:pt>
                <c:pt idx="50">
                  <c:v>3.85</c:v>
                </c:pt>
                <c:pt idx="51">
                  <c:v>3.85</c:v>
                </c:pt>
                <c:pt idx="52">
                  <c:v>3.85</c:v>
                </c:pt>
                <c:pt idx="53">
                  <c:v>3.85</c:v>
                </c:pt>
                <c:pt idx="54">
                  <c:v>3.85</c:v>
                </c:pt>
                <c:pt idx="55">
                  <c:v>3.85</c:v>
                </c:pt>
                <c:pt idx="56">
                  <c:v>3.85</c:v>
                </c:pt>
                <c:pt idx="57">
                  <c:v>3.85</c:v>
                </c:pt>
                <c:pt idx="58">
                  <c:v>3.85</c:v>
                </c:pt>
                <c:pt idx="59">
                  <c:v>3.85</c:v>
                </c:pt>
                <c:pt idx="60">
                  <c:v>3.85</c:v>
                </c:pt>
                <c:pt idx="61">
                  <c:v>3.85</c:v>
                </c:pt>
                <c:pt idx="62">
                  <c:v>3.85</c:v>
                </c:pt>
                <c:pt idx="63">
                  <c:v>3.85</c:v>
                </c:pt>
                <c:pt idx="64">
                  <c:v>3.85</c:v>
                </c:pt>
                <c:pt idx="65">
                  <c:v>3.85</c:v>
                </c:pt>
                <c:pt idx="66">
                  <c:v>3.85</c:v>
                </c:pt>
                <c:pt idx="67">
                  <c:v>3.85</c:v>
                </c:pt>
                <c:pt idx="68">
                  <c:v>3.85</c:v>
                </c:pt>
                <c:pt idx="69">
                  <c:v>3.85</c:v>
                </c:pt>
                <c:pt idx="70">
                  <c:v>3.85</c:v>
                </c:pt>
                <c:pt idx="71">
                  <c:v>3.85</c:v>
                </c:pt>
                <c:pt idx="72">
                  <c:v>3.85</c:v>
                </c:pt>
                <c:pt idx="73">
                  <c:v>3.85</c:v>
                </c:pt>
                <c:pt idx="74">
                  <c:v>3.85</c:v>
                </c:pt>
                <c:pt idx="75">
                  <c:v>3.85</c:v>
                </c:pt>
                <c:pt idx="76">
                  <c:v>3.85</c:v>
                </c:pt>
                <c:pt idx="77">
                  <c:v>3.85</c:v>
                </c:pt>
                <c:pt idx="78">
                  <c:v>3.85</c:v>
                </c:pt>
                <c:pt idx="79">
                  <c:v>3.85</c:v>
                </c:pt>
                <c:pt idx="80">
                  <c:v>3.85</c:v>
                </c:pt>
                <c:pt idx="81">
                  <c:v>3.85</c:v>
                </c:pt>
                <c:pt idx="82">
                  <c:v>3.85</c:v>
                </c:pt>
                <c:pt idx="83">
                  <c:v>3.85</c:v>
                </c:pt>
                <c:pt idx="84">
                  <c:v>3.85</c:v>
                </c:pt>
                <c:pt idx="85">
                  <c:v>3.85</c:v>
                </c:pt>
                <c:pt idx="86">
                  <c:v>3.85</c:v>
                </c:pt>
                <c:pt idx="87">
                  <c:v>3.85</c:v>
                </c:pt>
                <c:pt idx="88">
                  <c:v>3.85</c:v>
                </c:pt>
                <c:pt idx="89">
                  <c:v>3.85</c:v>
                </c:pt>
                <c:pt idx="90">
                  <c:v>3.85</c:v>
                </c:pt>
                <c:pt idx="91">
                  <c:v>3.85</c:v>
                </c:pt>
                <c:pt idx="92">
                  <c:v>3.85</c:v>
                </c:pt>
                <c:pt idx="93">
                  <c:v>3.85</c:v>
                </c:pt>
                <c:pt idx="94">
                  <c:v>3.85</c:v>
                </c:pt>
                <c:pt idx="95">
                  <c:v>3.85</c:v>
                </c:pt>
                <c:pt idx="96">
                  <c:v>3.85</c:v>
                </c:pt>
                <c:pt idx="97">
                  <c:v>3.85</c:v>
                </c:pt>
                <c:pt idx="98">
                  <c:v>3.85</c:v>
                </c:pt>
                <c:pt idx="99">
                  <c:v>3.85</c:v>
                </c:pt>
                <c:pt idx="100">
                  <c:v>3.85</c:v>
                </c:pt>
                <c:pt idx="101">
                  <c:v>3.85</c:v>
                </c:pt>
                <c:pt idx="102">
                  <c:v>3.85</c:v>
                </c:pt>
                <c:pt idx="103">
                  <c:v>3.85</c:v>
                </c:pt>
                <c:pt idx="104">
                  <c:v>3.85</c:v>
                </c:pt>
                <c:pt idx="105">
                  <c:v>3.85</c:v>
                </c:pt>
                <c:pt idx="106">
                  <c:v>3.85</c:v>
                </c:pt>
                <c:pt idx="107">
                  <c:v>3.85</c:v>
                </c:pt>
                <c:pt idx="108">
                  <c:v>3.85</c:v>
                </c:pt>
                <c:pt idx="109">
                  <c:v>3.85</c:v>
                </c:pt>
                <c:pt idx="110">
                  <c:v>3.85</c:v>
                </c:pt>
                <c:pt idx="111">
                  <c:v>3.85</c:v>
                </c:pt>
                <c:pt idx="112">
                  <c:v>3.85</c:v>
                </c:pt>
                <c:pt idx="113">
                  <c:v>3.85</c:v>
                </c:pt>
                <c:pt idx="114">
                  <c:v>3.85</c:v>
                </c:pt>
                <c:pt idx="115">
                  <c:v>3.85</c:v>
                </c:pt>
                <c:pt idx="116">
                  <c:v>3.85</c:v>
                </c:pt>
                <c:pt idx="117">
                  <c:v>3.85</c:v>
                </c:pt>
                <c:pt idx="118">
                  <c:v>3.85</c:v>
                </c:pt>
                <c:pt idx="119">
                  <c:v>3.85</c:v>
                </c:pt>
                <c:pt idx="120">
                  <c:v>3.85</c:v>
                </c:pt>
                <c:pt idx="121">
                  <c:v>3.85</c:v>
                </c:pt>
                <c:pt idx="122">
                  <c:v>3.85</c:v>
                </c:pt>
                <c:pt idx="123">
                  <c:v>3.85</c:v>
                </c:pt>
                <c:pt idx="124">
                  <c:v>3.85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F98-476D-908B-6D765A489287}"/>
            </c:ext>
          </c:extLst>
        </c:ser>
        <c:ser>
          <c:idx val="1"/>
          <c:order val="1"/>
          <c:tx>
            <c:v>2019 ср.балл ОУ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'Рус. 9 -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ОШ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'Рус. 9 - диаграмма по районам'!$D$5:$D$128</c:f>
              <c:numCache>
                <c:formatCode>0,00</c:formatCode>
                <c:ptCount val="124"/>
                <c:pt idx="0">
                  <c:v>3.9882352941176471</c:v>
                </c:pt>
                <c:pt idx="1">
                  <c:v>3.9571555087977339</c:v>
                </c:pt>
                <c:pt idx="2">
                  <c:v>3.8974358974358974</c:v>
                </c:pt>
                <c:pt idx="3">
                  <c:v>4.064516129032258</c:v>
                </c:pt>
                <c:pt idx="4">
                  <c:v>4.336283185840708</c:v>
                </c:pt>
                <c:pt idx="5">
                  <c:v>4.3</c:v>
                </c:pt>
                <c:pt idx="6">
                  <c:v>3.721518987341772</c:v>
                </c:pt>
                <c:pt idx="7">
                  <c:v>3.87</c:v>
                </c:pt>
                <c:pt idx="8">
                  <c:v>3.563380281690141</c:v>
                </c:pt>
                <c:pt idx="9">
                  <c:v>3.904109589041096</c:v>
                </c:pt>
                <c:pt idx="10">
                  <c:v>3.8217976043941992</c:v>
                </c:pt>
                <c:pt idx="11">
                  <c:v>4.1057692307692308</c:v>
                </c:pt>
                <c:pt idx="12">
                  <c:v>4.2238805970149258</c:v>
                </c:pt>
                <c:pt idx="13">
                  <c:v>4.1038961038961039</c:v>
                </c:pt>
                <c:pt idx="14">
                  <c:v>4.0429447852760738</c:v>
                </c:pt>
                <c:pt idx="15">
                  <c:v>4.0084033613445378</c:v>
                </c:pt>
                <c:pt idx="16">
                  <c:v>3.5211267605633805</c:v>
                </c:pt>
                <c:pt idx="17">
                  <c:v>3.7049180327868854</c:v>
                </c:pt>
                <c:pt idx="18">
                  <c:v>3.4615384615384617</c:v>
                </c:pt>
                <c:pt idx="19">
                  <c:v>3.7727272727272729</c:v>
                </c:pt>
                <c:pt idx="20">
                  <c:v>3.6666666666666665</c:v>
                </c:pt>
                <c:pt idx="22">
                  <c:v>3.4</c:v>
                </c:pt>
                <c:pt idx="23">
                  <c:v>3.8888888888888888</c:v>
                </c:pt>
                <c:pt idx="24">
                  <c:v>3.7826086956521738</c:v>
                </c:pt>
                <c:pt idx="25">
                  <c:v>3.7048492879553439</c:v>
                </c:pt>
                <c:pt idx="26">
                  <c:v>4.1030927835051543</c:v>
                </c:pt>
                <c:pt idx="27">
                  <c:v>3.9827586206896552</c:v>
                </c:pt>
                <c:pt idx="28">
                  <c:v>4</c:v>
                </c:pt>
                <c:pt idx="29">
                  <c:v>3.7733333333333334</c:v>
                </c:pt>
                <c:pt idx="30">
                  <c:v>3.9387755102040818</c:v>
                </c:pt>
                <c:pt idx="31">
                  <c:v>3.4516129032258065</c:v>
                </c:pt>
                <c:pt idx="32">
                  <c:v>3.629032258064516</c:v>
                </c:pt>
                <c:pt idx="33">
                  <c:v>3.6666666666666665</c:v>
                </c:pt>
                <c:pt idx="34">
                  <c:v>3.810810810810811</c:v>
                </c:pt>
                <c:pt idx="35">
                  <c:v>3.6511627906976742</c:v>
                </c:pt>
                <c:pt idx="36">
                  <c:v>3.7692307692307692</c:v>
                </c:pt>
                <c:pt idx="37">
                  <c:v>3.4320987654320989</c:v>
                </c:pt>
                <c:pt idx="38">
                  <c:v>3.8969072164948453</c:v>
                </c:pt>
                <c:pt idx="39">
                  <c:v>3.3287671232876712</c:v>
                </c:pt>
                <c:pt idx="40">
                  <c:v>3.6666666666666665</c:v>
                </c:pt>
                <c:pt idx="41">
                  <c:v>3.68</c:v>
                </c:pt>
                <c:pt idx="42">
                  <c:v>3.3880597014925371</c:v>
                </c:pt>
                <c:pt idx="43">
                  <c:v>3.7623762376237622</c:v>
                </c:pt>
                <c:pt idx="44">
                  <c:v>3.4607843137254903</c:v>
                </c:pt>
                <c:pt idx="45">
                  <c:v>3.8693370347695968</c:v>
                </c:pt>
                <c:pt idx="46">
                  <c:v>4.1229050279329611</c:v>
                </c:pt>
                <c:pt idx="47">
                  <c:v>4.3934426229508201</c:v>
                </c:pt>
                <c:pt idx="48">
                  <c:v>4.3310344827586205</c:v>
                </c:pt>
                <c:pt idx="49">
                  <c:v>4.0419161676646711</c:v>
                </c:pt>
                <c:pt idx="50">
                  <c:v>3.7524752475247523</c:v>
                </c:pt>
                <c:pt idx="51">
                  <c:v>3.8536585365853657</c:v>
                </c:pt>
                <c:pt idx="52">
                  <c:v>4.3125</c:v>
                </c:pt>
                <c:pt idx="53">
                  <c:v>3.8148148148148149</c:v>
                </c:pt>
                <c:pt idx="54">
                  <c:v>3.7826086956521738</c:v>
                </c:pt>
                <c:pt idx="55">
                  <c:v>3.5714285714285716</c:v>
                </c:pt>
                <c:pt idx="56">
                  <c:v>3.12</c:v>
                </c:pt>
                <c:pt idx="57">
                  <c:v>3.8536585365853657</c:v>
                </c:pt>
                <c:pt idx="58">
                  <c:v>3.7951807228915664</c:v>
                </c:pt>
                <c:pt idx="59">
                  <c:v>3.9</c:v>
                </c:pt>
                <c:pt idx="60">
                  <c:v>3.8970588235294117</c:v>
                </c:pt>
                <c:pt idx="61">
                  <c:v>3.5714285714285716</c:v>
                </c:pt>
                <c:pt idx="62">
                  <c:v>3.5625</c:v>
                </c:pt>
                <c:pt idx="63">
                  <c:v>4.0760869565217392</c:v>
                </c:pt>
                <c:pt idx="64">
                  <c:v>3.7647058823529411</c:v>
                </c:pt>
                <c:pt idx="65">
                  <c:v>3.8040271884988384</c:v>
                </c:pt>
                <c:pt idx="66">
                  <c:v>4.024096385542169</c:v>
                </c:pt>
                <c:pt idx="67">
                  <c:v>4.0252100840336134</c:v>
                </c:pt>
                <c:pt idx="68">
                  <c:v>4.0526315789473681</c:v>
                </c:pt>
                <c:pt idx="69">
                  <c:v>4.0212765957446805</c:v>
                </c:pt>
                <c:pt idx="70">
                  <c:v>4.021505376344086</c:v>
                </c:pt>
                <c:pt idx="72">
                  <c:v>3.360655737704918</c:v>
                </c:pt>
                <c:pt idx="73">
                  <c:v>3.8571428571428572</c:v>
                </c:pt>
                <c:pt idx="74">
                  <c:v>3.6666666666666665</c:v>
                </c:pt>
                <c:pt idx="75">
                  <c:v>3.5217391304347827</c:v>
                </c:pt>
                <c:pt idx="76">
                  <c:v>3.7755102040816326</c:v>
                </c:pt>
                <c:pt idx="77">
                  <c:v>3.36046511627907</c:v>
                </c:pt>
                <c:pt idx="78">
                  <c:v>3.7837837837837838</c:v>
                </c:pt>
                <c:pt idx="79">
                  <c:v>3.8421052631578947</c:v>
                </c:pt>
                <c:pt idx="80">
                  <c:v>3.6714285714285713</c:v>
                </c:pt>
                <c:pt idx="81">
                  <c:v>4.0761904761904759</c:v>
                </c:pt>
                <c:pt idx="82">
                  <c:v>3.7578283741565039</c:v>
                </c:pt>
                <c:pt idx="83">
                  <c:v>3.975609756097561</c:v>
                </c:pt>
                <c:pt idx="84">
                  <c:v>3.3157894736842106</c:v>
                </c:pt>
                <c:pt idx="85">
                  <c:v>3.9038461538461537</c:v>
                </c:pt>
                <c:pt idx="86">
                  <c:v>3.7837837837837838</c:v>
                </c:pt>
                <c:pt idx="87">
                  <c:v>3.8888888888888888</c:v>
                </c:pt>
                <c:pt idx="88">
                  <c:v>3.5249999999999999</c:v>
                </c:pt>
                <c:pt idx="89">
                  <c:v>3.8814814814814813</c:v>
                </c:pt>
                <c:pt idx="90">
                  <c:v>3.7209302325581395</c:v>
                </c:pt>
                <c:pt idx="91">
                  <c:v>4</c:v>
                </c:pt>
                <c:pt idx="92">
                  <c:v>3.3880597014925371</c:v>
                </c:pt>
                <c:pt idx="93">
                  <c:v>3.25</c:v>
                </c:pt>
                <c:pt idx="94">
                  <c:v>3.7254901960784315</c:v>
                </c:pt>
                <c:pt idx="95">
                  <c:v>3.7564102564102564</c:v>
                </c:pt>
                <c:pt idx="96">
                  <c:v>4.132352941176471</c:v>
                </c:pt>
                <c:pt idx="97">
                  <c:v>3.7184466019417477</c:v>
                </c:pt>
                <c:pt idx="98">
                  <c:v>3.5227272727272729</c:v>
                </c:pt>
                <c:pt idx="99">
                  <c:v>3.7647058823529411</c:v>
                </c:pt>
                <c:pt idx="100">
                  <c:v>3.535211267605634</c:v>
                </c:pt>
                <c:pt idx="101">
                  <c:v>3.542056074766355</c:v>
                </c:pt>
                <c:pt idx="102">
                  <c:v>3.5490196078431371</c:v>
                </c:pt>
                <c:pt idx="103">
                  <c:v>3.8461538461538463</c:v>
                </c:pt>
                <c:pt idx="104">
                  <c:v>3.8640776699029127</c:v>
                </c:pt>
                <c:pt idx="105">
                  <c:v>3.8511904761904763</c:v>
                </c:pt>
                <c:pt idx="106">
                  <c:v>3.7333333333333334</c:v>
                </c:pt>
                <c:pt idx="107">
                  <c:v>3.8227848101265822</c:v>
                </c:pt>
                <c:pt idx="108">
                  <c:v>4</c:v>
                </c:pt>
                <c:pt idx="109">
                  <c:v>3.9957627118644066</c:v>
                </c:pt>
                <c:pt idx="110">
                  <c:v>3.9254658385093166</c:v>
                </c:pt>
                <c:pt idx="111">
                  <c:v>4.1496062992125982</c:v>
                </c:pt>
                <c:pt idx="112">
                  <c:v>3.6666666666666665</c:v>
                </c:pt>
                <c:pt idx="113">
                  <c:v>3.9180556610485717</c:v>
                </c:pt>
                <c:pt idx="114">
                  <c:v>4.5227272727272725</c:v>
                </c:pt>
                <c:pt idx="116">
                  <c:v>4.072164948453608</c:v>
                </c:pt>
                <c:pt idx="117">
                  <c:v>4.1739130434782608</c:v>
                </c:pt>
                <c:pt idx="118">
                  <c:v>3.7446808510638299</c:v>
                </c:pt>
                <c:pt idx="119">
                  <c:v>4.2750000000000004</c:v>
                </c:pt>
                <c:pt idx="121">
                  <c:v>3.5423728813559321</c:v>
                </c:pt>
                <c:pt idx="122">
                  <c:v>3.236842105263158</c:v>
                </c:pt>
                <c:pt idx="123">
                  <c:v>3.7767441860465114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98-476D-908B-6D765A489287}"/>
            </c:ext>
          </c:extLst>
        </c:ser>
        <c:ser>
          <c:idx val="2"/>
          <c:order val="2"/>
          <c:tx>
            <c:v>2018 ср.балл по городу</c:v>
          </c:tx>
          <c:spPr>
            <a:ln w="28575" cap="rnd">
              <a:solidFill>
                <a:srgbClr val="FFEC09"/>
              </a:solidFill>
              <a:round/>
            </a:ln>
            <a:effectLst/>
          </c:spPr>
          <c:marker>
            <c:symbol val="none"/>
          </c:marker>
          <c:cat>
            <c:strRef>
              <c:f>'Рус. 9 -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ОШ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'Рус. 9 - диаграмма по районам'!$I$5:$I$128</c:f>
              <c:numCache>
                <c:formatCode>Основной</c:formatCode>
                <c:ptCount val="124"/>
                <c:pt idx="0">
                  <c:v>3.71</c:v>
                </c:pt>
                <c:pt idx="1">
                  <c:v>3.71</c:v>
                </c:pt>
                <c:pt idx="2">
                  <c:v>3.71</c:v>
                </c:pt>
                <c:pt idx="3">
                  <c:v>3.71</c:v>
                </c:pt>
                <c:pt idx="4">
                  <c:v>3.71</c:v>
                </c:pt>
                <c:pt idx="5">
                  <c:v>3.71</c:v>
                </c:pt>
                <c:pt idx="6">
                  <c:v>3.71</c:v>
                </c:pt>
                <c:pt idx="7">
                  <c:v>3.71</c:v>
                </c:pt>
                <c:pt idx="8">
                  <c:v>3.71</c:v>
                </c:pt>
                <c:pt idx="9">
                  <c:v>3.71</c:v>
                </c:pt>
                <c:pt idx="10">
                  <c:v>3.71</c:v>
                </c:pt>
                <c:pt idx="11">
                  <c:v>3.71</c:v>
                </c:pt>
                <c:pt idx="12">
                  <c:v>3.71</c:v>
                </c:pt>
                <c:pt idx="13">
                  <c:v>3.71</c:v>
                </c:pt>
                <c:pt idx="14">
                  <c:v>3.71</c:v>
                </c:pt>
                <c:pt idx="15">
                  <c:v>3.71</c:v>
                </c:pt>
                <c:pt idx="16">
                  <c:v>3.71</c:v>
                </c:pt>
                <c:pt idx="17">
                  <c:v>3.71</c:v>
                </c:pt>
                <c:pt idx="18">
                  <c:v>3.71</c:v>
                </c:pt>
                <c:pt idx="19">
                  <c:v>3.71</c:v>
                </c:pt>
                <c:pt idx="20">
                  <c:v>3.71</c:v>
                </c:pt>
                <c:pt idx="21">
                  <c:v>3.71</c:v>
                </c:pt>
                <c:pt idx="22">
                  <c:v>3.71</c:v>
                </c:pt>
                <c:pt idx="23">
                  <c:v>3.71</c:v>
                </c:pt>
                <c:pt idx="24">
                  <c:v>3.71</c:v>
                </c:pt>
                <c:pt idx="25">
                  <c:v>3.71</c:v>
                </c:pt>
                <c:pt idx="26">
                  <c:v>3.71</c:v>
                </c:pt>
                <c:pt idx="27">
                  <c:v>3.71</c:v>
                </c:pt>
                <c:pt idx="28">
                  <c:v>3.71</c:v>
                </c:pt>
                <c:pt idx="29">
                  <c:v>3.71</c:v>
                </c:pt>
                <c:pt idx="30">
                  <c:v>3.71</c:v>
                </c:pt>
                <c:pt idx="31">
                  <c:v>3.71</c:v>
                </c:pt>
                <c:pt idx="32">
                  <c:v>3.71</c:v>
                </c:pt>
                <c:pt idx="33">
                  <c:v>3.71</c:v>
                </c:pt>
                <c:pt idx="34">
                  <c:v>3.71</c:v>
                </c:pt>
                <c:pt idx="35">
                  <c:v>3.71</c:v>
                </c:pt>
                <c:pt idx="36">
                  <c:v>3.71</c:v>
                </c:pt>
                <c:pt idx="37">
                  <c:v>3.71</c:v>
                </c:pt>
                <c:pt idx="38">
                  <c:v>3.71</c:v>
                </c:pt>
                <c:pt idx="39">
                  <c:v>3.71</c:v>
                </c:pt>
                <c:pt idx="40">
                  <c:v>3.71</c:v>
                </c:pt>
                <c:pt idx="41">
                  <c:v>3.71</c:v>
                </c:pt>
                <c:pt idx="42">
                  <c:v>3.71</c:v>
                </c:pt>
                <c:pt idx="43">
                  <c:v>3.71</c:v>
                </c:pt>
                <c:pt idx="44">
                  <c:v>3.71</c:v>
                </c:pt>
                <c:pt idx="45">
                  <c:v>3.71</c:v>
                </c:pt>
                <c:pt idx="46">
                  <c:v>3.71</c:v>
                </c:pt>
                <c:pt idx="47">
                  <c:v>3.71</c:v>
                </c:pt>
                <c:pt idx="48">
                  <c:v>3.71</c:v>
                </c:pt>
                <c:pt idx="49">
                  <c:v>3.71</c:v>
                </c:pt>
                <c:pt idx="50">
                  <c:v>3.71</c:v>
                </c:pt>
                <c:pt idx="51">
                  <c:v>3.71</c:v>
                </c:pt>
                <c:pt idx="52">
                  <c:v>3.71</c:v>
                </c:pt>
                <c:pt idx="53">
                  <c:v>3.71</c:v>
                </c:pt>
                <c:pt idx="54">
                  <c:v>3.71</c:v>
                </c:pt>
                <c:pt idx="55">
                  <c:v>3.71</c:v>
                </c:pt>
                <c:pt idx="56">
                  <c:v>3.71</c:v>
                </c:pt>
                <c:pt idx="57">
                  <c:v>3.71</c:v>
                </c:pt>
                <c:pt idx="58">
                  <c:v>3.71</c:v>
                </c:pt>
                <c:pt idx="59">
                  <c:v>3.71</c:v>
                </c:pt>
                <c:pt idx="60">
                  <c:v>3.71</c:v>
                </c:pt>
                <c:pt idx="61">
                  <c:v>3.71</c:v>
                </c:pt>
                <c:pt idx="62">
                  <c:v>3.71</c:v>
                </c:pt>
                <c:pt idx="63">
                  <c:v>3.71</c:v>
                </c:pt>
                <c:pt idx="64">
                  <c:v>3.71</c:v>
                </c:pt>
                <c:pt idx="65">
                  <c:v>3.71</c:v>
                </c:pt>
                <c:pt idx="66">
                  <c:v>3.71</c:v>
                </c:pt>
                <c:pt idx="67">
                  <c:v>3.71</c:v>
                </c:pt>
                <c:pt idx="68">
                  <c:v>3.71</c:v>
                </c:pt>
                <c:pt idx="69">
                  <c:v>3.71</c:v>
                </c:pt>
                <c:pt idx="70">
                  <c:v>3.71</c:v>
                </c:pt>
                <c:pt idx="71">
                  <c:v>3.71</c:v>
                </c:pt>
                <c:pt idx="72">
                  <c:v>3.71</c:v>
                </c:pt>
                <c:pt idx="73">
                  <c:v>3.71</c:v>
                </c:pt>
                <c:pt idx="74">
                  <c:v>3.71</c:v>
                </c:pt>
                <c:pt idx="75">
                  <c:v>3.71</c:v>
                </c:pt>
                <c:pt idx="76">
                  <c:v>3.71</c:v>
                </c:pt>
                <c:pt idx="77">
                  <c:v>3.71</c:v>
                </c:pt>
                <c:pt idx="78">
                  <c:v>3.71</c:v>
                </c:pt>
                <c:pt idx="79">
                  <c:v>3.71</c:v>
                </c:pt>
                <c:pt idx="80">
                  <c:v>3.71</c:v>
                </c:pt>
                <c:pt idx="81">
                  <c:v>3.71</c:v>
                </c:pt>
                <c:pt idx="82">
                  <c:v>3.71</c:v>
                </c:pt>
                <c:pt idx="83">
                  <c:v>3.71</c:v>
                </c:pt>
                <c:pt idx="84">
                  <c:v>3.71</c:v>
                </c:pt>
                <c:pt idx="85">
                  <c:v>3.71</c:v>
                </c:pt>
                <c:pt idx="86">
                  <c:v>3.71</c:v>
                </c:pt>
                <c:pt idx="87">
                  <c:v>3.71</c:v>
                </c:pt>
                <c:pt idx="88">
                  <c:v>3.71</c:v>
                </c:pt>
                <c:pt idx="89">
                  <c:v>3.71</c:v>
                </c:pt>
                <c:pt idx="90">
                  <c:v>3.71</c:v>
                </c:pt>
                <c:pt idx="91">
                  <c:v>3.71</c:v>
                </c:pt>
                <c:pt idx="92">
                  <c:v>3.71</c:v>
                </c:pt>
                <c:pt idx="93">
                  <c:v>3.71</c:v>
                </c:pt>
                <c:pt idx="94">
                  <c:v>3.71</c:v>
                </c:pt>
                <c:pt idx="95">
                  <c:v>3.71</c:v>
                </c:pt>
                <c:pt idx="96">
                  <c:v>3.71</c:v>
                </c:pt>
                <c:pt idx="97">
                  <c:v>3.71</c:v>
                </c:pt>
                <c:pt idx="98">
                  <c:v>3.71</c:v>
                </c:pt>
                <c:pt idx="99">
                  <c:v>3.71</c:v>
                </c:pt>
                <c:pt idx="100">
                  <c:v>3.71</c:v>
                </c:pt>
                <c:pt idx="101">
                  <c:v>3.71</c:v>
                </c:pt>
                <c:pt idx="102">
                  <c:v>3.71</c:v>
                </c:pt>
                <c:pt idx="103">
                  <c:v>3.71</c:v>
                </c:pt>
                <c:pt idx="104">
                  <c:v>3.71</c:v>
                </c:pt>
                <c:pt idx="105">
                  <c:v>3.71</c:v>
                </c:pt>
                <c:pt idx="106">
                  <c:v>3.71</c:v>
                </c:pt>
                <c:pt idx="107">
                  <c:v>3.71</c:v>
                </c:pt>
                <c:pt idx="108">
                  <c:v>3.71</c:v>
                </c:pt>
                <c:pt idx="109">
                  <c:v>3.71</c:v>
                </c:pt>
                <c:pt idx="110">
                  <c:v>3.71</c:v>
                </c:pt>
                <c:pt idx="111">
                  <c:v>3.71</c:v>
                </c:pt>
                <c:pt idx="112">
                  <c:v>3.71</c:v>
                </c:pt>
                <c:pt idx="113">
                  <c:v>3.71</c:v>
                </c:pt>
                <c:pt idx="114">
                  <c:v>3.71</c:v>
                </c:pt>
                <c:pt idx="115">
                  <c:v>3.71</c:v>
                </c:pt>
                <c:pt idx="116">
                  <c:v>3.71</c:v>
                </c:pt>
                <c:pt idx="117">
                  <c:v>3.71</c:v>
                </c:pt>
                <c:pt idx="118">
                  <c:v>3.71</c:v>
                </c:pt>
                <c:pt idx="119">
                  <c:v>3.71</c:v>
                </c:pt>
                <c:pt idx="120">
                  <c:v>3.71</c:v>
                </c:pt>
                <c:pt idx="121">
                  <c:v>3.71</c:v>
                </c:pt>
                <c:pt idx="122">
                  <c:v>3.71</c:v>
                </c:pt>
                <c:pt idx="123">
                  <c:v>3.71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F98-476D-908B-6D765A489287}"/>
            </c:ext>
          </c:extLst>
        </c:ser>
        <c:ser>
          <c:idx val="3"/>
          <c:order val="3"/>
          <c:tx>
            <c:v>2018 ср.балл ОУ</c:v>
          </c:tx>
          <c:spPr>
            <a:ln w="28575" cap="rnd">
              <a:solidFill>
                <a:srgbClr val="F4C826"/>
              </a:solidFill>
              <a:round/>
            </a:ln>
            <a:effectLst/>
          </c:spPr>
          <c:marker>
            <c:symbol val="none"/>
          </c:marker>
          <c:cat>
            <c:strRef>
              <c:f>'Рус. 9 -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ОШ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'Рус. 9 - диаграмма по районам'!$H$5:$H$128</c:f>
              <c:numCache>
                <c:formatCode>0,00</c:formatCode>
                <c:ptCount val="124"/>
                <c:pt idx="0">
                  <c:v>3.82</c:v>
                </c:pt>
                <c:pt idx="1">
                  <c:v>3.8464026969149492</c:v>
                </c:pt>
                <c:pt idx="2">
                  <c:v>3.808080808080808</c:v>
                </c:pt>
                <c:pt idx="3">
                  <c:v>3.7664233576642334</c:v>
                </c:pt>
                <c:pt idx="4">
                  <c:v>4.023076923076923</c:v>
                </c:pt>
                <c:pt idx="5">
                  <c:v>3.8775510204081631</c:v>
                </c:pt>
                <c:pt idx="6">
                  <c:v>3.7333333333333334</c:v>
                </c:pt>
                <c:pt idx="7">
                  <c:v>3.9898989898989901</c:v>
                </c:pt>
                <c:pt idx="8">
                  <c:v>3.6428571428571428</c:v>
                </c:pt>
                <c:pt idx="9">
                  <c:v>3.93</c:v>
                </c:pt>
                <c:pt idx="10">
                  <c:v>3.5821327763260844</c:v>
                </c:pt>
                <c:pt idx="11">
                  <c:v>3.8484848484848486</c:v>
                </c:pt>
                <c:pt idx="12">
                  <c:v>3.9</c:v>
                </c:pt>
                <c:pt idx="13">
                  <c:v>3.8877551020408165</c:v>
                </c:pt>
                <c:pt idx="14">
                  <c:v>3.8243243243243241</c:v>
                </c:pt>
                <c:pt idx="15">
                  <c:v>3.7815126050420167</c:v>
                </c:pt>
                <c:pt idx="16">
                  <c:v>3.5094339622641511</c:v>
                </c:pt>
                <c:pt idx="17">
                  <c:v>3.4845360824742269</c:v>
                </c:pt>
                <c:pt idx="18">
                  <c:v>3.5384615384615383</c:v>
                </c:pt>
                <c:pt idx="19">
                  <c:v>3.2857142857142856</c:v>
                </c:pt>
                <c:pt idx="20">
                  <c:v>3.3877551020408165</c:v>
                </c:pt>
                <c:pt idx="22">
                  <c:v>3.3013698630136985</c:v>
                </c:pt>
                <c:pt idx="23">
                  <c:v>3.44</c:v>
                </c:pt>
                <c:pt idx="24">
                  <c:v>3.3783783783783785</c:v>
                </c:pt>
                <c:pt idx="25">
                  <c:v>3.5231912166485828</c:v>
                </c:pt>
                <c:pt idx="26">
                  <c:v>3.8333333333333335</c:v>
                </c:pt>
                <c:pt idx="27">
                  <c:v>3.7105263157894739</c:v>
                </c:pt>
                <c:pt idx="28">
                  <c:v>3.7196261682242993</c:v>
                </c:pt>
                <c:pt idx="29">
                  <c:v>3.6575342465753424</c:v>
                </c:pt>
                <c:pt idx="30">
                  <c:v>3.5772357723577235</c:v>
                </c:pt>
                <c:pt idx="31">
                  <c:v>3.3793103448275863</c:v>
                </c:pt>
                <c:pt idx="32">
                  <c:v>3.4571428571428573</c:v>
                </c:pt>
                <c:pt idx="33">
                  <c:v>3.8461538461538463</c:v>
                </c:pt>
                <c:pt idx="34">
                  <c:v>3.6842105263157894</c:v>
                </c:pt>
                <c:pt idx="35">
                  <c:v>3.4102564102564101</c:v>
                </c:pt>
                <c:pt idx="36">
                  <c:v>3.2903225806451615</c:v>
                </c:pt>
                <c:pt idx="37">
                  <c:v>3.3235294117647061</c:v>
                </c:pt>
                <c:pt idx="38">
                  <c:v>3.7894736842105261</c:v>
                </c:pt>
                <c:pt idx="39">
                  <c:v>3.1363636363636362</c:v>
                </c:pt>
                <c:pt idx="40">
                  <c:v>3.2173913043478262</c:v>
                </c:pt>
                <c:pt idx="41">
                  <c:v>3.5283018867924527</c:v>
                </c:pt>
                <c:pt idx="42">
                  <c:v>3.2826086956521738</c:v>
                </c:pt>
                <c:pt idx="43">
                  <c:v>3.6585365853658538</c:v>
                </c:pt>
                <c:pt idx="44">
                  <c:v>3.4387755102040818</c:v>
                </c:pt>
                <c:pt idx="45">
                  <c:v>3.7561878565284359</c:v>
                </c:pt>
                <c:pt idx="46">
                  <c:v>4.0292397660818713</c:v>
                </c:pt>
                <c:pt idx="47">
                  <c:v>4.0535714285714288</c:v>
                </c:pt>
                <c:pt idx="48">
                  <c:v>3.9477124183006538</c:v>
                </c:pt>
                <c:pt idx="49">
                  <c:v>3.9012345679012346</c:v>
                </c:pt>
                <c:pt idx="50">
                  <c:v>3.8058252427184467</c:v>
                </c:pt>
                <c:pt idx="51">
                  <c:v>3.8026315789473686</c:v>
                </c:pt>
                <c:pt idx="52">
                  <c:v>4.1379310344827589</c:v>
                </c:pt>
                <c:pt idx="53">
                  <c:v>3.7291666666666665</c:v>
                </c:pt>
                <c:pt idx="54">
                  <c:v>3.5593220338983049</c:v>
                </c:pt>
                <c:pt idx="55">
                  <c:v>3.6470588235294117</c:v>
                </c:pt>
                <c:pt idx="56">
                  <c:v>3.2962962962962963</c:v>
                </c:pt>
                <c:pt idx="57">
                  <c:v>3.375</c:v>
                </c:pt>
                <c:pt idx="58">
                  <c:v>3.6712328767123288</c:v>
                </c:pt>
                <c:pt idx="59">
                  <c:v>3.7142857142857144</c:v>
                </c:pt>
                <c:pt idx="60">
                  <c:v>3.7954545454545454</c:v>
                </c:pt>
                <c:pt idx="61">
                  <c:v>3.5652173913043477</c:v>
                </c:pt>
                <c:pt idx="62">
                  <c:v>3.4722222222222223</c:v>
                </c:pt>
                <c:pt idx="63">
                  <c:v>4.104166666666667</c:v>
                </c:pt>
                <c:pt idx="64">
                  <c:v>3.76</c:v>
                </c:pt>
                <c:pt idx="65">
                  <c:v>3.6481424123642965</c:v>
                </c:pt>
                <c:pt idx="66">
                  <c:v>3.9183673469387754</c:v>
                </c:pt>
                <c:pt idx="67">
                  <c:v>3.8282828282828283</c:v>
                </c:pt>
                <c:pt idx="68">
                  <c:v>3.85</c:v>
                </c:pt>
                <c:pt idx="69">
                  <c:v>3.7209302325581395</c:v>
                </c:pt>
                <c:pt idx="70">
                  <c:v>3.8823529411764706</c:v>
                </c:pt>
                <c:pt idx="72">
                  <c:v>3.3857142857142857</c:v>
                </c:pt>
                <c:pt idx="73">
                  <c:v>3.847826086956522</c:v>
                </c:pt>
                <c:pt idx="74">
                  <c:v>3.4705882352941178</c:v>
                </c:pt>
                <c:pt idx="75">
                  <c:v>3.4489795918367347</c:v>
                </c:pt>
                <c:pt idx="76">
                  <c:v>3.8333333333333335</c:v>
                </c:pt>
                <c:pt idx="77">
                  <c:v>3.2142857142857144</c:v>
                </c:pt>
                <c:pt idx="78">
                  <c:v>3.5595238095238093</c:v>
                </c:pt>
                <c:pt idx="79">
                  <c:v>3.6865671641791047</c:v>
                </c:pt>
                <c:pt idx="80">
                  <c:v>3.3653846153846154</c:v>
                </c:pt>
                <c:pt idx="81">
                  <c:v>3.71</c:v>
                </c:pt>
                <c:pt idx="82">
                  <c:v>3.6157995323063279</c:v>
                </c:pt>
                <c:pt idx="83">
                  <c:v>3.5753424657534247</c:v>
                </c:pt>
                <c:pt idx="84">
                  <c:v>3.3023255813953489</c:v>
                </c:pt>
                <c:pt idx="85">
                  <c:v>3.6666666666666665</c:v>
                </c:pt>
                <c:pt idx="86">
                  <c:v>3.6442307692307692</c:v>
                </c:pt>
                <c:pt idx="87">
                  <c:v>3.7433628318584069</c:v>
                </c:pt>
                <c:pt idx="88">
                  <c:v>3.1730769230769229</c:v>
                </c:pt>
                <c:pt idx="89">
                  <c:v>3.7272727272727271</c:v>
                </c:pt>
                <c:pt idx="90">
                  <c:v>3.4444444444444446</c:v>
                </c:pt>
                <c:pt idx="91">
                  <c:v>3.3043478260869565</c:v>
                </c:pt>
                <c:pt idx="92">
                  <c:v>3.42</c:v>
                </c:pt>
                <c:pt idx="93">
                  <c:v>3.3207547169811322</c:v>
                </c:pt>
                <c:pt idx="94">
                  <c:v>3.7333333333333334</c:v>
                </c:pt>
                <c:pt idx="95">
                  <c:v>3.8374999999999999</c:v>
                </c:pt>
                <c:pt idx="96">
                  <c:v>3.9444444444444446</c:v>
                </c:pt>
                <c:pt idx="97">
                  <c:v>3.5940594059405941</c:v>
                </c:pt>
                <c:pt idx="98">
                  <c:v>3.5925925925925926</c:v>
                </c:pt>
                <c:pt idx="99">
                  <c:v>3.5490196078431371</c:v>
                </c:pt>
                <c:pt idx="100">
                  <c:v>3.4166666666666665</c:v>
                </c:pt>
                <c:pt idx="101">
                  <c:v>3.44</c:v>
                </c:pt>
                <c:pt idx="102">
                  <c:v>3.7058823529411766</c:v>
                </c:pt>
                <c:pt idx="103">
                  <c:v>3.7422680412371134</c:v>
                </c:pt>
                <c:pt idx="104">
                  <c:v>3.7432432432432434</c:v>
                </c:pt>
                <c:pt idx="105">
                  <c:v>3.6363636363636362</c:v>
                </c:pt>
                <c:pt idx="106">
                  <c:v>3.6851851851851851</c:v>
                </c:pt>
                <c:pt idx="107">
                  <c:v>3.5333333333333332</c:v>
                </c:pt>
                <c:pt idx="108">
                  <c:v>3.9322033898305087</c:v>
                </c:pt>
                <c:pt idx="109">
                  <c:v>3.8258706467661692</c:v>
                </c:pt>
                <c:pt idx="110">
                  <c:v>3.862857142857143</c:v>
                </c:pt>
                <c:pt idx="111">
                  <c:v>3.7615384615384615</c:v>
                </c:pt>
                <c:pt idx="113">
                  <c:v>3.7485037173503537</c:v>
                </c:pt>
                <c:pt idx="114">
                  <c:v>4.1521739130434785</c:v>
                </c:pt>
                <c:pt idx="115">
                  <c:v>3.6666666666666665</c:v>
                </c:pt>
                <c:pt idx="116">
                  <c:v>3.883116883116883</c:v>
                </c:pt>
                <c:pt idx="117">
                  <c:v>4.0306122448979593</c:v>
                </c:pt>
                <c:pt idx="118">
                  <c:v>3.5</c:v>
                </c:pt>
                <c:pt idx="119">
                  <c:v>4.2336448598130838</c:v>
                </c:pt>
                <c:pt idx="120">
                  <c:v>3.7</c:v>
                </c:pt>
                <c:pt idx="121">
                  <c:v>3.7692307692307692</c:v>
                </c:pt>
                <c:pt idx="122">
                  <c:v>2.9795918367346941</c:v>
                </c:pt>
                <c:pt idx="123">
                  <c:v>3.57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F98-476D-908B-6D765A489287}"/>
            </c:ext>
          </c:extLst>
        </c:ser>
        <c:ser>
          <c:idx val="4"/>
          <c:order val="4"/>
          <c:tx>
            <c:v>2017 ср.балл по городу</c:v>
          </c:tx>
          <c:spPr>
            <a:ln w="31750" cap="rnd">
              <a:solidFill>
                <a:srgbClr val="66FF33"/>
              </a:solidFill>
              <a:round/>
            </a:ln>
            <a:effectLst/>
          </c:spPr>
          <c:marker>
            <c:symbol val="none"/>
          </c:marker>
          <c:cat>
            <c:strRef>
              <c:f>'Рус. 9 -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ОШ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'Рус. 9 - диаграмма по районам'!$M$5:$M$128</c:f>
              <c:numCache>
                <c:formatCode>Основной</c:formatCode>
                <c:ptCount val="124"/>
                <c:pt idx="0">
                  <c:v>3.96</c:v>
                </c:pt>
                <c:pt idx="1">
                  <c:v>3.96</c:v>
                </c:pt>
                <c:pt idx="2">
                  <c:v>3.96</c:v>
                </c:pt>
                <c:pt idx="3">
                  <c:v>3.96</c:v>
                </c:pt>
                <c:pt idx="4">
                  <c:v>3.96</c:v>
                </c:pt>
                <c:pt idx="5">
                  <c:v>3.96</c:v>
                </c:pt>
                <c:pt idx="6">
                  <c:v>3.96</c:v>
                </c:pt>
                <c:pt idx="7">
                  <c:v>3.96</c:v>
                </c:pt>
                <c:pt idx="8">
                  <c:v>3.96</c:v>
                </c:pt>
                <c:pt idx="9">
                  <c:v>3.96</c:v>
                </c:pt>
                <c:pt idx="10" formatCode="0,00">
                  <c:v>3.96</c:v>
                </c:pt>
                <c:pt idx="11">
                  <c:v>3.96</c:v>
                </c:pt>
                <c:pt idx="12">
                  <c:v>3.96</c:v>
                </c:pt>
                <c:pt idx="13">
                  <c:v>3.96</c:v>
                </c:pt>
                <c:pt idx="14">
                  <c:v>3.96</c:v>
                </c:pt>
                <c:pt idx="15">
                  <c:v>3.96</c:v>
                </c:pt>
                <c:pt idx="16">
                  <c:v>3.96</c:v>
                </c:pt>
                <c:pt idx="17">
                  <c:v>3.96</c:v>
                </c:pt>
                <c:pt idx="18">
                  <c:v>3.96</c:v>
                </c:pt>
                <c:pt idx="19">
                  <c:v>3.96</c:v>
                </c:pt>
                <c:pt idx="20">
                  <c:v>3.96</c:v>
                </c:pt>
                <c:pt idx="21">
                  <c:v>3.96</c:v>
                </c:pt>
                <c:pt idx="22">
                  <c:v>3.96</c:v>
                </c:pt>
                <c:pt idx="23">
                  <c:v>3.96</c:v>
                </c:pt>
                <c:pt idx="24">
                  <c:v>3.96</c:v>
                </c:pt>
                <c:pt idx="25" formatCode="0,00">
                  <c:v>3.96</c:v>
                </c:pt>
                <c:pt idx="26">
                  <c:v>3.96</c:v>
                </c:pt>
                <c:pt idx="27">
                  <c:v>3.96</c:v>
                </c:pt>
                <c:pt idx="28">
                  <c:v>3.96</c:v>
                </c:pt>
                <c:pt idx="29">
                  <c:v>3.96</c:v>
                </c:pt>
                <c:pt idx="30">
                  <c:v>3.96</c:v>
                </c:pt>
                <c:pt idx="31">
                  <c:v>3.96</c:v>
                </c:pt>
                <c:pt idx="32">
                  <c:v>3.96</c:v>
                </c:pt>
                <c:pt idx="33">
                  <c:v>3.96</c:v>
                </c:pt>
                <c:pt idx="34">
                  <c:v>3.96</c:v>
                </c:pt>
                <c:pt idx="35">
                  <c:v>3.96</c:v>
                </c:pt>
                <c:pt idx="36">
                  <c:v>3.96</c:v>
                </c:pt>
                <c:pt idx="37">
                  <c:v>3.96</c:v>
                </c:pt>
                <c:pt idx="38">
                  <c:v>3.96</c:v>
                </c:pt>
                <c:pt idx="39">
                  <c:v>3.96</c:v>
                </c:pt>
                <c:pt idx="40">
                  <c:v>3.96</c:v>
                </c:pt>
                <c:pt idx="41">
                  <c:v>3.96</c:v>
                </c:pt>
                <c:pt idx="42">
                  <c:v>3.96</c:v>
                </c:pt>
                <c:pt idx="43">
                  <c:v>3.96</c:v>
                </c:pt>
                <c:pt idx="44">
                  <c:v>3.96</c:v>
                </c:pt>
                <c:pt idx="45" formatCode="0,00">
                  <c:v>3.96</c:v>
                </c:pt>
                <c:pt idx="46">
                  <c:v>3.96</c:v>
                </c:pt>
                <c:pt idx="47">
                  <c:v>3.96</c:v>
                </c:pt>
                <c:pt idx="48">
                  <c:v>3.96</c:v>
                </c:pt>
                <c:pt idx="49">
                  <c:v>3.96</c:v>
                </c:pt>
                <c:pt idx="50">
                  <c:v>3.96</c:v>
                </c:pt>
                <c:pt idx="51">
                  <c:v>3.96</c:v>
                </c:pt>
                <c:pt idx="52">
                  <c:v>3.96</c:v>
                </c:pt>
                <c:pt idx="53">
                  <c:v>3.96</c:v>
                </c:pt>
                <c:pt idx="54">
                  <c:v>3.96</c:v>
                </c:pt>
                <c:pt idx="55">
                  <c:v>3.96</c:v>
                </c:pt>
                <c:pt idx="56">
                  <c:v>3.96</c:v>
                </c:pt>
                <c:pt idx="57">
                  <c:v>3.96</c:v>
                </c:pt>
                <c:pt idx="58">
                  <c:v>3.96</c:v>
                </c:pt>
                <c:pt idx="59">
                  <c:v>3.96</c:v>
                </c:pt>
                <c:pt idx="60">
                  <c:v>3.96</c:v>
                </c:pt>
                <c:pt idx="61">
                  <c:v>3.96</c:v>
                </c:pt>
                <c:pt idx="62">
                  <c:v>3.96</c:v>
                </c:pt>
                <c:pt idx="63">
                  <c:v>3.96</c:v>
                </c:pt>
                <c:pt idx="64">
                  <c:v>3.96</c:v>
                </c:pt>
                <c:pt idx="65" formatCode="0,00">
                  <c:v>3.96</c:v>
                </c:pt>
                <c:pt idx="66">
                  <c:v>3.96</c:v>
                </c:pt>
                <c:pt idx="67">
                  <c:v>3.96</c:v>
                </c:pt>
                <c:pt idx="68">
                  <c:v>3.96</c:v>
                </c:pt>
                <c:pt idx="69">
                  <c:v>3.96</c:v>
                </c:pt>
                <c:pt idx="70">
                  <c:v>3.96</c:v>
                </c:pt>
                <c:pt idx="71">
                  <c:v>3.96</c:v>
                </c:pt>
                <c:pt idx="72">
                  <c:v>3.96</c:v>
                </c:pt>
                <c:pt idx="73">
                  <c:v>3.96</c:v>
                </c:pt>
                <c:pt idx="74">
                  <c:v>3.96</c:v>
                </c:pt>
                <c:pt idx="75">
                  <c:v>3.96</c:v>
                </c:pt>
                <c:pt idx="76">
                  <c:v>3.96</c:v>
                </c:pt>
                <c:pt idx="77">
                  <c:v>3.96</c:v>
                </c:pt>
                <c:pt idx="78">
                  <c:v>3.96</c:v>
                </c:pt>
                <c:pt idx="79">
                  <c:v>3.96</c:v>
                </c:pt>
                <c:pt idx="80">
                  <c:v>3.96</c:v>
                </c:pt>
                <c:pt idx="81">
                  <c:v>3.96</c:v>
                </c:pt>
                <c:pt idx="82" formatCode="0,00">
                  <c:v>3.96</c:v>
                </c:pt>
                <c:pt idx="83">
                  <c:v>3.96</c:v>
                </c:pt>
                <c:pt idx="84">
                  <c:v>3.96</c:v>
                </c:pt>
                <c:pt idx="85">
                  <c:v>3.96</c:v>
                </c:pt>
                <c:pt idx="86">
                  <c:v>3.96</c:v>
                </c:pt>
                <c:pt idx="87">
                  <c:v>3.96</c:v>
                </c:pt>
                <c:pt idx="88">
                  <c:v>3.96</c:v>
                </c:pt>
                <c:pt idx="89">
                  <c:v>3.96</c:v>
                </c:pt>
                <c:pt idx="90">
                  <c:v>3.96</c:v>
                </c:pt>
                <c:pt idx="91">
                  <c:v>3.96</c:v>
                </c:pt>
                <c:pt idx="92">
                  <c:v>3.96</c:v>
                </c:pt>
                <c:pt idx="93">
                  <c:v>3.96</c:v>
                </c:pt>
                <c:pt idx="94">
                  <c:v>3.96</c:v>
                </c:pt>
                <c:pt idx="95">
                  <c:v>3.96</c:v>
                </c:pt>
                <c:pt idx="96">
                  <c:v>3.96</c:v>
                </c:pt>
                <c:pt idx="97">
                  <c:v>3.96</c:v>
                </c:pt>
                <c:pt idx="98">
                  <c:v>3.96</c:v>
                </c:pt>
                <c:pt idx="99">
                  <c:v>3.96</c:v>
                </c:pt>
                <c:pt idx="100">
                  <c:v>3.96</c:v>
                </c:pt>
                <c:pt idx="101">
                  <c:v>3.96</c:v>
                </c:pt>
                <c:pt idx="102">
                  <c:v>3.96</c:v>
                </c:pt>
                <c:pt idx="103">
                  <c:v>3.96</c:v>
                </c:pt>
                <c:pt idx="104">
                  <c:v>3.96</c:v>
                </c:pt>
                <c:pt idx="105">
                  <c:v>3.96</c:v>
                </c:pt>
                <c:pt idx="106">
                  <c:v>3.96</c:v>
                </c:pt>
                <c:pt idx="107">
                  <c:v>3.96</c:v>
                </c:pt>
                <c:pt idx="108">
                  <c:v>3.96</c:v>
                </c:pt>
                <c:pt idx="109">
                  <c:v>3.96</c:v>
                </c:pt>
                <c:pt idx="110">
                  <c:v>3.96</c:v>
                </c:pt>
                <c:pt idx="111">
                  <c:v>3.96</c:v>
                </c:pt>
                <c:pt idx="112">
                  <c:v>3.96</c:v>
                </c:pt>
                <c:pt idx="113" formatCode="0,00">
                  <c:v>3.96</c:v>
                </c:pt>
                <c:pt idx="114">
                  <c:v>3.96</c:v>
                </c:pt>
                <c:pt idx="115">
                  <c:v>3.96</c:v>
                </c:pt>
                <c:pt idx="116">
                  <c:v>3.96</c:v>
                </c:pt>
                <c:pt idx="117">
                  <c:v>3.96</c:v>
                </c:pt>
                <c:pt idx="118">
                  <c:v>3.96</c:v>
                </c:pt>
                <c:pt idx="119">
                  <c:v>3.96</c:v>
                </c:pt>
                <c:pt idx="120">
                  <c:v>3.96</c:v>
                </c:pt>
                <c:pt idx="121">
                  <c:v>3.96</c:v>
                </c:pt>
                <c:pt idx="122">
                  <c:v>3.96</c:v>
                </c:pt>
                <c:pt idx="123">
                  <c:v>3.96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F98-476D-908B-6D765A489287}"/>
            </c:ext>
          </c:extLst>
        </c:ser>
        <c:ser>
          <c:idx val="5"/>
          <c:order val="5"/>
          <c:tx>
            <c:v>2017 ср.балл ОУ</c:v>
          </c:tx>
          <c:spPr>
            <a:ln w="28575" cap="rnd">
              <a:solidFill>
                <a:srgbClr val="009644"/>
              </a:solidFill>
              <a:round/>
            </a:ln>
            <a:effectLst/>
          </c:spPr>
          <c:marker>
            <c:symbol val="none"/>
          </c:marker>
          <c:cat>
            <c:strRef>
              <c:f>'Рус. 9 -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ОШ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'Рус. 9 - диаграмма по районам'!$L$5:$L$128</c:f>
              <c:numCache>
                <c:formatCode>0,00</c:formatCode>
                <c:ptCount val="124"/>
                <c:pt idx="0">
                  <c:v>4.2745098039215685</c:v>
                </c:pt>
                <c:pt idx="1">
                  <c:v>4.0657748668508145</c:v>
                </c:pt>
                <c:pt idx="2">
                  <c:v>4.3636363636363633</c:v>
                </c:pt>
                <c:pt idx="3">
                  <c:v>3.6769230769230767</c:v>
                </c:pt>
                <c:pt idx="4">
                  <c:v>4.3578947368421055</c:v>
                </c:pt>
                <c:pt idx="5">
                  <c:v>4.1081081081081079</c:v>
                </c:pt>
                <c:pt idx="6">
                  <c:v>3.9910714285714284</c:v>
                </c:pt>
                <c:pt idx="7">
                  <c:v>4.068965517241379</c:v>
                </c:pt>
                <c:pt idx="8">
                  <c:v>3.9736842105263159</c:v>
                </c:pt>
                <c:pt idx="9">
                  <c:v>3.9859154929577465</c:v>
                </c:pt>
                <c:pt idx="10">
                  <c:v>3.8056595304455705</c:v>
                </c:pt>
                <c:pt idx="11">
                  <c:v>3.9285714285714284</c:v>
                </c:pt>
                <c:pt idx="12">
                  <c:v>3.8823529411764706</c:v>
                </c:pt>
                <c:pt idx="13">
                  <c:v>4.1413043478260869</c:v>
                </c:pt>
                <c:pt idx="14">
                  <c:v>4.0389610389610393</c:v>
                </c:pt>
                <c:pt idx="15">
                  <c:v>4.2389380530973453</c:v>
                </c:pt>
                <c:pt idx="16">
                  <c:v>3.6538461538461537</c:v>
                </c:pt>
                <c:pt idx="17">
                  <c:v>3.6785714285714284</c:v>
                </c:pt>
                <c:pt idx="18">
                  <c:v>4.08</c:v>
                </c:pt>
                <c:pt idx="19">
                  <c:v>3.64</c:v>
                </c:pt>
                <c:pt idx="20">
                  <c:v>3.5961538461538463</c:v>
                </c:pt>
                <c:pt idx="21">
                  <c:v>3.4</c:v>
                </c:pt>
                <c:pt idx="22">
                  <c:v>3.5769230769230771</c:v>
                </c:pt>
                <c:pt idx="23">
                  <c:v>3.9791666666666665</c:v>
                </c:pt>
                <c:pt idx="24">
                  <c:v>3.4444444444444446</c:v>
                </c:pt>
                <c:pt idx="25">
                  <c:v>3.7626072383896374</c:v>
                </c:pt>
                <c:pt idx="26">
                  <c:v>4.0431034482758621</c:v>
                </c:pt>
                <c:pt idx="27">
                  <c:v>3.8538461538461539</c:v>
                </c:pt>
                <c:pt idx="28">
                  <c:v>3.7297297297297298</c:v>
                </c:pt>
                <c:pt idx="29">
                  <c:v>4.1333333333333337</c:v>
                </c:pt>
                <c:pt idx="30">
                  <c:v>4.058252427184466</c:v>
                </c:pt>
                <c:pt idx="31">
                  <c:v>3.4</c:v>
                </c:pt>
                <c:pt idx="32">
                  <c:v>3.6785714285714284</c:v>
                </c:pt>
                <c:pt idx="33">
                  <c:v>3.6666666666666665</c:v>
                </c:pt>
                <c:pt idx="34">
                  <c:v>4.0192307692307692</c:v>
                </c:pt>
                <c:pt idx="35">
                  <c:v>3.62</c:v>
                </c:pt>
                <c:pt idx="36">
                  <c:v>3.3888888888888888</c:v>
                </c:pt>
                <c:pt idx="37">
                  <c:v>3.5857142857142859</c:v>
                </c:pt>
                <c:pt idx="38">
                  <c:v>4.23943661971831</c:v>
                </c:pt>
                <c:pt idx="39">
                  <c:v>3.5384615384615383</c:v>
                </c:pt>
                <c:pt idx="40">
                  <c:v>3.4545454545454546</c:v>
                </c:pt>
                <c:pt idx="41">
                  <c:v>3.9230769230769229</c:v>
                </c:pt>
                <c:pt idx="42">
                  <c:v>3.7692307692307692</c:v>
                </c:pt>
                <c:pt idx="43">
                  <c:v>3.7162162162162162</c:v>
                </c:pt>
                <c:pt idx="44">
                  <c:v>3.6712328767123288</c:v>
                </c:pt>
                <c:pt idx="45">
                  <c:v>4.0095517858229872</c:v>
                </c:pt>
                <c:pt idx="46">
                  <c:v>4.0671140939597317</c:v>
                </c:pt>
                <c:pt idx="47">
                  <c:v>4.5087719298245617</c:v>
                </c:pt>
                <c:pt idx="48">
                  <c:v>4.4000000000000004</c:v>
                </c:pt>
                <c:pt idx="49">
                  <c:v>4.0476190476190474</c:v>
                </c:pt>
                <c:pt idx="50">
                  <c:v>4.0136986301369859</c:v>
                </c:pt>
                <c:pt idx="51">
                  <c:v>4.128571428571429</c:v>
                </c:pt>
                <c:pt idx="52">
                  <c:v>4.3157894736842106</c:v>
                </c:pt>
                <c:pt idx="53">
                  <c:v>3.8837209302325579</c:v>
                </c:pt>
                <c:pt idx="54">
                  <c:v>4</c:v>
                </c:pt>
                <c:pt idx="55">
                  <c:v>4</c:v>
                </c:pt>
                <c:pt idx="56">
                  <c:v>3.25</c:v>
                </c:pt>
                <c:pt idx="57">
                  <c:v>3.6</c:v>
                </c:pt>
                <c:pt idx="58">
                  <c:v>3.9729729729729728</c:v>
                </c:pt>
                <c:pt idx="59">
                  <c:v>4.125</c:v>
                </c:pt>
                <c:pt idx="60">
                  <c:v>4.3409090909090908</c:v>
                </c:pt>
                <c:pt idx="61">
                  <c:v>3.6851851851851851</c:v>
                </c:pt>
                <c:pt idx="62">
                  <c:v>3.6721311475409837</c:v>
                </c:pt>
                <c:pt idx="63">
                  <c:v>4.17</c:v>
                </c:pt>
                <c:pt idx="64">
                  <c:v>4</c:v>
                </c:pt>
                <c:pt idx="65">
                  <c:v>3.8194844247372322</c:v>
                </c:pt>
                <c:pt idx="66">
                  <c:v>4.1411764705882357</c:v>
                </c:pt>
                <c:pt idx="67">
                  <c:v>3.875</c:v>
                </c:pt>
                <c:pt idx="68">
                  <c:v>4.2244897959183669</c:v>
                </c:pt>
                <c:pt idx="69">
                  <c:v>4.2197802197802199</c:v>
                </c:pt>
                <c:pt idx="70">
                  <c:v>3.3571428571428572</c:v>
                </c:pt>
                <c:pt idx="71">
                  <c:v>3.5757575757575757</c:v>
                </c:pt>
                <c:pt idx="72">
                  <c:v>3.6326530612244898</c:v>
                </c:pt>
                <c:pt idx="73">
                  <c:v>3.6708860759493671</c:v>
                </c:pt>
                <c:pt idx="74">
                  <c:v>3.5660377358490565</c:v>
                </c:pt>
                <c:pt idx="75">
                  <c:v>4.2249999999999996</c:v>
                </c:pt>
                <c:pt idx="76">
                  <c:v>3.7608695652173911</c:v>
                </c:pt>
                <c:pt idx="77">
                  <c:v>3.6296296296296298</c:v>
                </c:pt>
                <c:pt idx="78">
                  <c:v>4.0641025641025639</c:v>
                </c:pt>
                <c:pt idx="79">
                  <c:v>3.6666666666666665</c:v>
                </c:pt>
                <c:pt idx="80">
                  <c:v>3.9493670886075951</c:v>
                </c:pt>
                <c:pt idx="81">
                  <c:v>3.5531914893617023</c:v>
                </c:pt>
                <c:pt idx="82">
                  <c:v>3.8680082651978109</c:v>
                </c:pt>
                <c:pt idx="83">
                  <c:v>3.8024691358024691</c:v>
                </c:pt>
                <c:pt idx="84">
                  <c:v>3.8</c:v>
                </c:pt>
                <c:pt idx="85">
                  <c:v>4.0606060606060606</c:v>
                </c:pt>
                <c:pt idx="86">
                  <c:v>4.0106382978723403</c:v>
                </c:pt>
                <c:pt idx="87">
                  <c:v>3.8554216867469879</c:v>
                </c:pt>
                <c:pt idx="88">
                  <c:v>3.9387755102040818</c:v>
                </c:pt>
                <c:pt idx="89">
                  <c:v>3.8333333333333335</c:v>
                </c:pt>
                <c:pt idx="90">
                  <c:v>3.75</c:v>
                </c:pt>
                <c:pt idx="91">
                  <c:v>3.7777777777777777</c:v>
                </c:pt>
                <c:pt idx="92">
                  <c:v>3.48</c:v>
                </c:pt>
                <c:pt idx="93">
                  <c:v>3.5510204081632653</c:v>
                </c:pt>
                <c:pt idx="94">
                  <c:v>3.8656716417910446</c:v>
                </c:pt>
                <c:pt idx="95">
                  <c:v>3.7575757575757578</c:v>
                </c:pt>
                <c:pt idx="96">
                  <c:v>3.8648648648648649</c:v>
                </c:pt>
                <c:pt idx="97">
                  <c:v>3.9</c:v>
                </c:pt>
                <c:pt idx="98">
                  <c:v>4.12</c:v>
                </c:pt>
                <c:pt idx="99">
                  <c:v>3.86046511627907</c:v>
                </c:pt>
                <c:pt idx="100">
                  <c:v>3.4761904761904763</c:v>
                </c:pt>
                <c:pt idx="101">
                  <c:v>3.4933333333333332</c:v>
                </c:pt>
                <c:pt idx="102">
                  <c:v>3.5909090909090908</c:v>
                </c:pt>
                <c:pt idx="103">
                  <c:v>4</c:v>
                </c:pt>
                <c:pt idx="104">
                  <c:v>4.1016042780748663</c:v>
                </c:pt>
                <c:pt idx="105">
                  <c:v>3.9900990099009901</c:v>
                </c:pt>
                <c:pt idx="106">
                  <c:v>4</c:v>
                </c:pt>
                <c:pt idx="107">
                  <c:v>3.8865979381443299</c:v>
                </c:pt>
                <c:pt idx="108">
                  <c:v>4.0930232558139537</c:v>
                </c:pt>
                <c:pt idx="109">
                  <c:v>4.1256544502617798</c:v>
                </c:pt>
                <c:pt idx="110">
                  <c:v>4.2132352941176467</c:v>
                </c:pt>
                <c:pt idx="111">
                  <c:v>3.9729729729729728</c:v>
                </c:pt>
                <c:pt idx="113">
                  <c:v>4.0623841129263125</c:v>
                </c:pt>
                <c:pt idx="114">
                  <c:v>4.5999999999999996</c:v>
                </c:pt>
                <c:pt idx="115">
                  <c:v>4.2352941176470589</c:v>
                </c:pt>
                <c:pt idx="116">
                  <c:v>4.1449275362318838</c:v>
                </c:pt>
                <c:pt idx="117">
                  <c:v>4.4285714285714288</c:v>
                </c:pt>
                <c:pt idx="118">
                  <c:v>3.68</c:v>
                </c:pt>
                <c:pt idx="119">
                  <c:v>4.5098039215686274</c:v>
                </c:pt>
                <c:pt idx="120">
                  <c:v>3.8</c:v>
                </c:pt>
                <c:pt idx="121">
                  <c:v>3.9636363636363638</c:v>
                </c:pt>
                <c:pt idx="122">
                  <c:v>3.3513513513513513</c:v>
                </c:pt>
                <c:pt idx="123">
                  <c:v>3.9102564102564101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F98-476D-908B-6D765A489287}"/>
            </c:ext>
          </c:extLst>
        </c:ser>
        <c:ser>
          <c:idx val="6"/>
          <c:order val="6"/>
          <c:tx>
            <c:v>2016 ср.балл по городу</c:v>
          </c:tx>
          <c:spPr>
            <a:ln w="25400">
              <a:solidFill>
                <a:srgbClr val="3333CC"/>
              </a:solidFill>
            </a:ln>
          </c:spPr>
          <c:marker>
            <c:symbol val="none"/>
          </c:marker>
          <c:cat>
            <c:strRef>
              <c:f>'Рус. 9 -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ОШ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'Рус. 9 - диаграмма по районам'!$Q$5:$Q$128</c:f>
              <c:numCache>
                <c:formatCode>Основной</c:formatCode>
                <c:ptCount val="124"/>
                <c:pt idx="0" formatCode="0,00">
                  <c:v>3.99</c:v>
                </c:pt>
                <c:pt idx="1">
                  <c:v>3.99</c:v>
                </c:pt>
                <c:pt idx="2">
                  <c:v>3.99</c:v>
                </c:pt>
                <c:pt idx="3" formatCode="0,00">
                  <c:v>3.99</c:v>
                </c:pt>
                <c:pt idx="4" formatCode="0,00">
                  <c:v>3.99</c:v>
                </c:pt>
                <c:pt idx="5">
                  <c:v>3.99</c:v>
                </c:pt>
                <c:pt idx="6" formatCode="0,00">
                  <c:v>3.99</c:v>
                </c:pt>
                <c:pt idx="7" formatCode="0,00">
                  <c:v>3.99</c:v>
                </c:pt>
                <c:pt idx="8" formatCode="0,00">
                  <c:v>3.99</c:v>
                </c:pt>
                <c:pt idx="9" formatCode="0,00">
                  <c:v>3.99</c:v>
                </c:pt>
                <c:pt idx="10" formatCode="0,00">
                  <c:v>3.99</c:v>
                </c:pt>
                <c:pt idx="11" formatCode="0,00">
                  <c:v>3.99</c:v>
                </c:pt>
                <c:pt idx="12" formatCode="0,00">
                  <c:v>3.99</c:v>
                </c:pt>
                <c:pt idx="13" formatCode="0,00">
                  <c:v>3.99</c:v>
                </c:pt>
                <c:pt idx="14" formatCode="0,00">
                  <c:v>3.99</c:v>
                </c:pt>
                <c:pt idx="15" formatCode="0,00">
                  <c:v>3.99</c:v>
                </c:pt>
                <c:pt idx="16" formatCode="0,00">
                  <c:v>3.99</c:v>
                </c:pt>
                <c:pt idx="17" formatCode="0,00">
                  <c:v>3.99</c:v>
                </c:pt>
                <c:pt idx="18" formatCode="0,00">
                  <c:v>3.99</c:v>
                </c:pt>
                <c:pt idx="19" formatCode="0,00">
                  <c:v>3.99</c:v>
                </c:pt>
                <c:pt idx="20" formatCode="0,00">
                  <c:v>3.99</c:v>
                </c:pt>
                <c:pt idx="21" formatCode="0,00">
                  <c:v>3.99</c:v>
                </c:pt>
                <c:pt idx="22" formatCode="0,00">
                  <c:v>3.99</c:v>
                </c:pt>
                <c:pt idx="23" formatCode="0,00">
                  <c:v>3.99</c:v>
                </c:pt>
                <c:pt idx="24" formatCode="0,00">
                  <c:v>3.99</c:v>
                </c:pt>
                <c:pt idx="25" formatCode="0,00">
                  <c:v>3.99</c:v>
                </c:pt>
                <c:pt idx="26" formatCode="0,00">
                  <c:v>3.99</c:v>
                </c:pt>
                <c:pt idx="27" formatCode="0,00">
                  <c:v>3.99</c:v>
                </c:pt>
                <c:pt idx="28" formatCode="0,00">
                  <c:v>3.99</c:v>
                </c:pt>
                <c:pt idx="29" formatCode="0,00">
                  <c:v>3.99</c:v>
                </c:pt>
                <c:pt idx="30" formatCode="0,00">
                  <c:v>3.99</c:v>
                </c:pt>
                <c:pt idx="31" formatCode="0,00">
                  <c:v>3.99</c:v>
                </c:pt>
                <c:pt idx="32" formatCode="0,00">
                  <c:v>3.99</c:v>
                </c:pt>
                <c:pt idx="33" formatCode="0,00">
                  <c:v>3.99</c:v>
                </c:pt>
                <c:pt idx="34" formatCode="0,00">
                  <c:v>3.99</c:v>
                </c:pt>
                <c:pt idx="35" formatCode="0,00">
                  <c:v>3.99</c:v>
                </c:pt>
                <c:pt idx="36" formatCode="0,00">
                  <c:v>3.99</c:v>
                </c:pt>
                <c:pt idx="37" formatCode="0,00">
                  <c:v>3.99</c:v>
                </c:pt>
                <c:pt idx="38" formatCode="0,00">
                  <c:v>3.99</c:v>
                </c:pt>
                <c:pt idx="39" formatCode="0,00">
                  <c:v>3.99</c:v>
                </c:pt>
                <c:pt idx="40" formatCode="0,00">
                  <c:v>3.99</c:v>
                </c:pt>
                <c:pt idx="41" formatCode="0,00">
                  <c:v>3.99</c:v>
                </c:pt>
                <c:pt idx="42" formatCode="0,00">
                  <c:v>3.99</c:v>
                </c:pt>
                <c:pt idx="43" formatCode="0,00">
                  <c:v>3.99</c:v>
                </c:pt>
                <c:pt idx="44" formatCode="0,00">
                  <c:v>3.99</c:v>
                </c:pt>
                <c:pt idx="45" formatCode="0,00">
                  <c:v>3.99</c:v>
                </c:pt>
                <c:pt idx="46" formatCode="0,00">
                  <c:v>3.99</c:v>
                </c:pt>
                <c:pt idx="47" formatCode="0,00">
                  <c:v>3.99</c:v>
                </c:pt>
                <c:pt idx="48" formatCode="0,00">
                  <c:v>3.99</c:v>
                </c:pt>
                <c:pt idx="49" formatCode="0,00">
                  <c:v>3.99</c:v>
                </c:pt>
                <c:pt idx="50" formatCode="0,00">
                  <c:v>3.99</c:v>
                </c:pt>
                <c:pt idx="51" formatCode="0,00">
                  <c:v>3.99</c:v>
                </c:pt>
                <c:pt idx="52" formatCode="0,00">
                  <c:v>3.99</c:v>
                </c:pt>
                <c:pt idx="53" formatCode="0,00">
                  <c:v>3.99</c:v>
                </c:pt>
                <c:pt idx="54" formatCode="0,00">
                  <c:v>3.99</c:v>
                </c:pt>
                <c:pt idx="55" formatCode="0,00">
                  <c:v>3.99</c:v>
                </c:pt>
                <c:pt idx="56" formatCode="0,00">
                  <c:v>3.99</c:v>
                </c:pt>
                <c:pt idx="57" formatCode="0,00">
                  <c:v>3.99</c:v>
                </c:pt>
                <c:pt idx="58" formatCode="0,00">
                  <c:v>3.99</c:v>
                </c:pt>
                <c:pt idx="59" formatCode="0,00">
                  <c:v>3.99</c:v>
                </c:pt>
                <c:pt idx="60" formatCode="0,00">
                  <c:v>3.99</c:v>
                </c:pt>
                <c:pt idx="61" formatCode="0,00">
                  <c:v>3.99</c:v>
                </c:pt>
                <c:pt idx="62" formatCode="0,00">
                  <c:v>3.99</c:v>
                </c:pt>
                <c:pt idx="63" formatCode="0,00">
                  <c:v>3.99</c:v>
                </c:pt>
                <c:pt idx="64" formatCode="0,00">
                  <c:v>3.99</c:v>
                </c:pt>
                <c:pt idx="65" formatCode="0,00">
                  <c:v>3.99</c:v>
                </c:pt>
                <c:pt idx="66" formatCode="0,00">
                  <c:v>3.99</c:v>
                </c:pt>
                <c:pt idx="67" formatCode="0,00">
                  <c:v>3.99</c:v>
                </c:pt>
                <c:pt idx="68" formatCode="0,00">
                  <c:v>3.99</c:v>
                </c:pt>
                <c:pt idx="69" formatCode="0,00">
                  <c:v>3.99</c:v>
                </c:pt>
                <c:pt idx="70" formatCode="0,00">
                  <c:v>3.99</c:v>
                </c:pt>
                <c:pt idx="71" formatCode="0,00">
                  <c:v>3.99</c:v>
                </c:pt>
                <c:pt idx="72" formatCode="0,00">
                  <c:v>3.99</c:v>
                </c:pt>
                <c:pt idx="73" formatCode="0,00">
                  <c:v>3.99</c:v>
                </c:pt>
                <c:pt idx="74" formatCode="0,00">
                  <c:v>3.99</c:v>
                </c:pt>
                <c:pt idx="75" formatCode="0,00">
                  <c:v>3.99</c:v>
                </c:pt>
                <c:pt idx="76" formatCode="0,00">
                  <c:v>3.99</c:v>
                </c:pt>
                <c:pt idx="77" formatCode="0,00">
                  <c:v>3.99</c:v>
                </c:pt>
                <c:pt idx="78" formatCode="0,00">
                  <c:v>3.99</c:v>
                </c:pt>
                <c:pt idx="79" formatCode="0,00">
                  <c:v>3.99</c:v>
                </c:pt>
                <c:pt idx="80" formatCode="0,00">
                  <c:v>3.99</c:v>
                </c:pt>
                <c:pt idx="81" formatCode="0,00">
                  <c:v>3.99</c:v>
                </c:pt>
                <c:pt idx="82" formatCode="0,00">
                  <c:v>3.99</c:v>
                </c:pt>
                <c:pt idx="83" formatCode="0,00">
                  <c:v>3.99</c:v>
                </c:pt>
                <c:pt idx="84" formatCode="0,00">
                  <c:v>3.99</c:v>
                </c:pt>
                <c:pt idx="85" formatCode="0,00">
                  <c:v>3.99</c:v>
                </c:pt>
                <c:pt idx="86" formatCode="0,00">
                  <c:v>3.99</c:v>
                </c:pt>
                <c:pt idx="87" formatCode="0,00">
                  <c:v>3.99</c:v>
                </c:pt>
                <c:pt idx="88" formatCode="0,00">
                  <c:v>3.99</c:v>
                </c:pt>
                <c:pt idx="89" formatCode="0,00">
                  <c:v>3.99</c:v>
                </c:pt>
                <c:pt idx="90" formatCode="0,00">
                  <c:v>3.99</c:v>
                </c:pt>
                <c:pt idx="91" formatCode="0,00">
                  <c:v>3.99</c:v>
                </c:pt>
                <c:pt idx="92" formatCode="0,00">
                  <c:v>3.99</c:v>
                </c:pt>
                <c:pt idx="93" formatCode="0,00">
                  <c:v>3.99</c:v>
                </c:pt>
                <c:pt idx="94" formatCode="0,00">
                  <c:v>3.99</c:v>
                </c:pt>
                <c:pt idx="95" formatCode="0,00">
                  <c:v>3.99</c:v>
                </c:pt>
                <c:pt idx="96" formatCode="0,00">
                  <c:v>3.99</c:v>
                </c:pt>
                <c:pt idx="97" formatCode="0,00">
                  <c:v>3.99</c:v>
                </c:pt>
                <c:pt idx="98" formatCode="0,00">
                  <c:v>3.99</c:v>
                </c:pt>
                <c:pt idx="99" formatCode="0,00">
                  <c:v>3.99</c:v>
                </c:pt>
                <c:pt idx="100" formatCode="0,00">
                  <c:v>3.99</c:v>
                </c:pt>
                <c:pt idx="101" formatCode="0,00">
                  <c:v>3.99</c:v>
                </c:pt>
                <c:pt idx="102" formatCode="0,00">
                  <c:v>3.99</c:v>
                </c:pt>
                <c:pt idx="103" formatCode="0,00">
                  <c:v>3.99</c:v>
                </c:pt>
                <c:pt idx="104" formatCode="0,00">
                  <c:v>3.99</c:v>
                </c:pt>
                <c:pt idx="105" formatCode="0,00">
                  <c:v>3.99</c:v>
                </c:pt>
                <c:pt idx="106" formatCode="0,00">
                  <c:v>3.99</c:v>
                </c:pt>
                <c:pt idx="107" formatCode="0,00">
                  <c:v>3.99</c:v>
                </c:pt>
                <c:pt idx="108" formatCode="0,00">
                  <c:v>3.99</c:v>
                </c:pt>
                <c:pt idx="109" formatCode="0,00">
                  <c:v>3.99</c:v>
                </c:pt>
                <c:pt idx="110" formatCode="0,00">
                  <c:v>3.99</c:v>
                </c:pt>
                <c:pt idx="111" formatCode="0,00">
                  <c:v>3.99</c:v>
                </c:pt>
                <c:pt idx="112" formatCode="0,00">
                  <c:v>3.99</c:v>
                </c:pt>
                <c:pt idx="113" formatCode="0,00">
                  <c:v>3.99</c:v>
                </c:pt>
                <c:pt idx="114" formatCode="0,00">
                  <c:v>3.99</c:v>
                </c:pt>
                <c:pt idx="115" formatCode="0,00">
                  <c:v>3.99</c:v>
                </c:pt>
                <c:pt idx="116" formatCode="0,00">
                  <c:v>3.99</c:v>
                </c:pt>
                <c:pt idx="117" formatCode="0,00">
                  <c:v>3.99</c:v>
                </c:pt>
                <c:pt idx="118" formatCode="0,00">
                  <c:v>3.99</c:v>
                </c:pt>
                <c:pt idx="119" formatCode="0,00">
                  <c:v>3.99</c:v>
                </c:pt>
                <c:pt idx="120" formatCode="0,00">
                  <c:v>3.99</c:v>
                </c:pt>
                <c:pt idx="121" formatCode="0,00">
                  <c:v>3.99</c:v>
                </c:pt>
                <c:pt idx="122" formatCode="0,00">
                  <c:v>3.99</c:v>
                </c:pt>
                <c:pt idx="123" formatCode="0,00">
                  <c:v>3.99</c:v>
                </c:pt>
              </c:numCache>
            </c:numRef>
          </c:val>
          <c:smooth val="0"/>
        </c:ser>
        <c:ser>
          <c:idx val="7"/>
          <c:order val="7"/>
          <c:tx>
            <c:v>2016 ср.балл ОУ</c:v>
          </c:tx>
          <c:spPr>
            <a:ln w="28575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'Рус. 9 -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ОШ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'Рус. 9 - диаграмма по районам'!$P$5:$P$128</c:f>
              <c:numCache>
                <c:formatCode>0,00</c:formatCode>
                <c:ptCount val="124"/>
                <c:pt idx="0">
                  <c:v>4.13</c:v>
                </c:pt>
                <c:pt idx="1">
                  <c:v>4.1687499999999993</c:v>
                </c:pt>
                <c:pt idx="2">
                  <c:v>4.21</c:v>
                </c:pt>
                <c:pt idx="3">
                  <c:v>4.0599999999999996</c:v>
                </c:pt>
                <c:pt idx="4">
                  <c:v>4.26</c:v>
                </c:pt>
                <c:pt idx="5">
                  <c:v>4.2300000000000004</c:v>
                </c:pt>
                <c:pt idx="6">
                  <c:v>4.2</c:v>
                </c:pt>
                <c:pt idx="7">
                  <c:v>4.13</c:v>
                </c:pt>
                <c:pt idx="8">
                  <c:v>4.26</c:v>
                </c:pt>
                <c:pt idx="9">
                  <c:v>4</c:v>
                </c:pt>
                <c:pt idx="10">
                  <c:v>3.9042857142857139</c:v>
                </c:pt>
                <c:pt idx="11">
                  <c:v>3.99</c:v>
                </c:pt>
                <c:pt idx="12">
                  <c:v>4.18</c:v>
                </c:pt>
                <c:pt idx="13">
                  <c:v>4.3499999999999996</c:v>
                </c:pt>
                <c:pt idx="14">
                  <c:v>4.09</c:v>
                </c:pt>
                <c:pt idx="15">
                  <c:v>4.2699999999999996</c:v>
                </c:pt>
                <c:pt idx="16">
                  <c:v>4</c:v>
                </c:pt>
                <c:pt idx="17">
                  <c:v>3.92</c:v>
                </c:pt>
                <c:pt idx="18">
                  <c:v>3.85</c:v>
                </c:pt>
                <c:pt idx="19">
                  <c:v>3.79</c:v>
                </c:pt>
                <c:pt idx="20">
                  <c:v>3.71</c:v>
                </c:pt>
                <c:pt idx="21">
                  <c:v>3.69</c:v>
                </c:pt>
                <c:pt idx="22">
                  <c:v>3.63</c:v>
                </c:pt>
                <c:pt idx="23">
                  <c:v>3.71</c:v>
                </c:pt>
                <c:pt idx="24">
                  <c:v>3.48</c:v>
                </c:pt>
                <c:pt idx="25">
                  <c:v>3.8142105263157893</c:v>
                </c:pt>
                <c:pt idx="26">
                  <c:v>4.12</c:v>
                </c:pt>
                <c:pt idx="27">
                  <c:v>4.2</c:v>
                </c:pt>
                <c:pt idx="28">
                  <c:v>3.77</c:v>
                </c:pt>
                <c:pt idx="29">
                  <c:v>4.04</c:v>
                </c:pt>
                <c:pt idx="30">
                  <c:v>3.98</c:v>
                </c:pt>
                <c:pt idx="31">
                  <c:v>3.62</c:v>
                </c:pt>
                <c:pt idx="32">
                  <c:v>3.82</c:v>
                </c:pt>
                <c:pt idx="33">
                  <c:v>3.59</c:v>
                </c:pt>
                <c:pt idx="34">
                  <c:v>3.86</c:v>
                </c:pt>
                <c:pt idx="35">
                  <c:v>3.74</c:v>
                </c:pt>
                <c:pt idx="36">
                  <c:v>3.53</c:v>
                </c:pt>
                <c:pt idx="37">
                  <c:v>3.63</c:v>
                </c:pt>
                <c:pt idx="38">
                  <c:v>4.03</c:v>
                </c:pt>
                <c:pt idx="39">
                  <c:v>3.66</c:v>
                </c:pt>
                <c:pt idx="40">
                  <c:v>3.51</c:v>
                </c:pt>
                <c:pt idx="41">
                  <c:v>3.84</c:v>
                </c:pt>
                <c:pt idx="42">
                  <c:v>3.7</c:v>
                </c:pt>
                <c:pt idx="43">
                  <c:v>3.98</c:v>
                </c:pt>
                <c:pt idx="44">
                  <c:v>3.85</c:v>
                </c:pt>
                <c:pt idx="45" formatCode="Основной">
                  <c:v>3.9500000000000006</c:v>
                </c:pt>
                <c:pt idx="46">
                  <c:v>4.12</c:v>
                </c:pt>
                <c:pt idx="47">
                  <c:v>4.46</c:v>
                </c:pt>
                <c:pt idx="48">
                  <c:v>4.3</c:v>
                </c:pt>
                <c:pt idx="49">
                  <c:v>4</c:v>
                </c:pt>
                <c:pt idx="50">
                  <c:v>4.4000000000000004</c:v>
                </c:pt>
                <c:pt idx="51">
                  <c:v>4.08</c:v>
                </c:pt>
                <c:pt idx="52">
                  <c:v>4.37</c:v>
                </c:pt>
                <c:pt idx="53">
                  <c:v>4.12</c:v>
                </c:pt>
                <c:pt idx="54">
                  <c:v>3.94</c:v>
                </c:pt>
                <c:pt idx="55">
                  <c:v>3.5</c:v>
                </c:pt>
                <c:pt idx="56">
                  <c:v>3.42</c:v>
                </c:pt>
                <c:pt idx="57">
                  <c:v>3.56</c:v>
                </c:pt>
                <c:pt idx="58">
                  <c:v>4.08</c:v>
                </c:pt>
                <c:pt idx="59">
                  <c:v>3.37</c:v>
                </c:pt>
                <c:pt idx="60">
                  <c:v>3.92</c:v>
                </c:pt>
                <c:pt idx="61">
                  <c:v>3.45</c:v>
                </c:pt>
                <c:pt idx="62">
                  <c:v>3.98</c:v>
                </c:pt>
                <c:pt idx="63">
                  <c:v>4.34</c:v>
                </c:pt>
                <c:pt idx="64">
                  <c:v>3.64</c:v>
                </c:pt>
                <c:pt idx="65">
                  <c:v>3.7906249999999999</c:v>
                </c:pt>
                <c:pt idx="66">
                  <c:v>4</c:v>
                </c:pt>
                <c:pt idx="67">
                  <c:v>4</c:v>
                </c:pt>
                <c:pt idx="68">
                  <c:v>3.95</c:v>
                </c:pt>
                <c:pt idx="69">
                  <c:v>3.88</c:v>
                </c:pt>
                <c:pt idx="70">
                  <c:v>4.4400000000000004</c:v>
                </c:pt>
                <c:pt idx="71">
                  <c:v>3.19</c:v>
                </c:pt>
                <c:pt idx="72">
                  <c:v>3.35</c:v>
                </c:pt>
                <c:pt idx="73">
                  <c:v>3.78</c:v>
                </c:pt>
                <c:pt idx="74">
                  <c:v>3.79</c:v>
                </c:pt>
                <c:pt idx="75">
                  <c:v>3.77</c:v>
                </c:pt>
                <c:pt idx="76">
                  <c:v>3.69</c:v>
                </c:pt>
                <c:pt idx="77">
                  <c:v>3.41</c:v>
                </c:pt>
                <c:pt idx="78">
                  <c:v>3.76</c:v>
                </c:pt>
                <c:pt idx="79">
                  <c:v>3.73</c:v>
                </c:pt>
                <c:pt idx="80">
                  <c:v>3.88</c:v>
                </c:pt>
                <c:pt idx="81">
                  <c:v>4.03</c:v>
                </c:pt>
                <c:pt idx="82">
                  <c:v>3.9172413793103442</c:v>
                </c:pt>
                <c:pt idx="83">
                  <c:v>3.8</c:v>
                </c:pt>
                <c:pt idx="84">
                  <c:v>3.71</c:v>
                </c:pt>
                <c:pt idx="85">
                  <c:v>3.85</c:v>
                </c:pt>
                <c:pt idx="86">
                  <c:v>3.94</c:v>
                </c:pt>
                <c:pt idx="87">
                  <c:v>3.97</c:v>
                </c:pt>
                <c:pt idx="88">
                  <c:v>3.89</c:v>
                </c:pt>
                <c:pt idx="89">
                  <c:v>3.84</c:v>
                </c:pt>
                <c:pt idx="90">
                  <c:v>3.79</c:v>
                </c:pt>
                <c:pt idx="91">
                  <c:v>3.7</c:v>
                </c:pt>
                <c:pt idx="92">
                  <c:v>3.83</c:v>
                </c:pt>
                <c:pt idx="93">
                  <c:v>3.56</c:v>
                </c:pt>
                <c:pt idx="94">
                  <c:v>3.91</c:v>
                </c:pt>
                <c:pt idx="95">
                  <c:v>4.03</c:v>
                </c:pt>
                <c:pt idx="96">
                  <c:v>3.98</c:v>
                </c:pt>
                <c:pt idx="97">
                  <c:v>3.94</c:v>
                </c:pt>
                <c:pt idx="98">
                  <c:v>4.04</c:v>
                </c:pt>
                <c:pt idx="99">
                  <c:v>3.98</c:v>
                </c:pt>
                <c:pt idx="100">
                  <c:v>3.57</c:v>
                </c:pt>
                <c:pt idx="101">
                  <c:v>3.77</c:v>
                </c:pt>
                <c:pt idx="102">
                  <c:v>3.6</c:v>
                </c:pt>
                <c:pt idx="103">
                  <c:v>3.94</c:v>
                </c:pt>
                <c:pt idx="104">
                  <c:v>4.16</c:v>
                </c:pt>
                <c:pt idx="105">
                  <c:v>3.99</c:v>
                </c:pt>
                <c:pt idx="106">
                  <c:v>4.08</c:v>
                </c:pt>
                <c:pt idx="107">
                  <c:v>3.89</c:v>
                </c:pt>
                <c:pt idx="108">
                  <c:v>4.33</c:v>
                </c:pt>
                <c:pt idx="109">
                  <c:v>4.1500000000000004</c:v>
                </c:pt>
                <c:pt idx="110">
                  <c:v>4.28</c:v>
                </c:pt>
                <c:pt idx="111">
                  <c:v>4.08</c:v>
                </c:pt>
                <c:pt idx="113">
                  <c:v>4.1659999999999995</c:v>
                </c:pt>
                <c:pt idx="114">
                  <c:v>4.49</c:v>
                </c:pt>
                <c:pt idx="115">
                  <c:v>4.78</c:v>
                </c:pt>
                <c:pt idx="116">
                  <c:v>4.41</c:v>
                </c:pt>
                <c:pt idx="117">
                  <c:v>4.33</c:v>
                </c:pt>
                <c:pt idx="118">
                  <c:v>4.3499999999999996</c:v>
                </c:pt>
                <c:pt idx="119">
                  <c:v>4.41</c:v>
                </c:pt>
                <c:pt idx="120">
                  <c:v>4.08</c:v>
                </c:pt>
                <c:pt idx="121">
                  <c:v>3.71</c:v>
                </c:pt>
                <c:pt idx="122" formatCode="Основной">
                  <c:v>3.37</c:v>
                </c:pt>
                <c:pt idx="123">
                  <c:v>3.73</c:v>
                </c:pt>
              </c:numCache>
            </c:numRef>
          </c:val>
          <c:smooth val="0"/>
        </c:ser>
        <c:ser>
          <c:idx val="8"/>
          <c:order val="8"/>
          <c:tx>
            <c:v>2015 ср.балл по городу</c:v>
          </c:tx>
          <c:spPr>
            <a:ln w="28575">
              <a:solidFill>
                <a:srgbClr val="660066"/>
              </a:solidFill>
            </a:ln>
          </c:spPr>
          <c:marker>
            <c:symbol val="none"/>
          </c:marker>
          <c:cat>
            <c:strRef>
              <c:f>'Рус. 9 -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ОШ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'Рус. 9 - диаграмма по районам'!$U$5:$U$128</c:f>
              <c:numCache>
                <c:formatCode>Основной</c:formatCode>
                <c:ptCount val="124"/>
                <c:pt idx="0">
                  <c:v>4.01</c:v>
                </c:pt>
                <c:pt idx="1">
                  <c:v>4.01</c:v>
                </c:pt>
                <c:pt idx="2">
                  <c:v>4.01</c:v>
                </c:pt>
                <c:pt idx="3">
                  <c:v>4.01</c:v>
                </c:pt>
                <c:pt idx="4">
                  <c:v>4.01</c:v>
                </c:pt>
                <c:pt idx="5">
                  <c:v>4.01</c:v>
                </c:pt>
                <c:pt idx="6">
                  <c:v>4.01</c:v>
                </c:pt>
                <c:pt idx="7">
                  <c:v>4.01</c:v>
                </c:pt>
                <c:pt idx="8">
                  <c:v>4.01</c:v>
                </c:pt>
                <c:pt idx="9">
                  <c:v>4.01</c:v>
                </c:pt>
                <c:pt idx="10" formatCode="0,00">
                  <c:v>4.01</c:v>
                </c:pt>
                <c:pt idx="11">
                  <c:v>4.01</c:v>
                </c:pt>
                <c:pt idx="12">
                  <c:v>4.01</c:v>
                </c:pt>
                <c:pt idx="13">
                  <c:v>4.01</c:v>
                </c:pt>
                <c:pt idx="14">
                  <c:v>4.01</c:v>
                </c:pt>
                <c:pt idx="15">
                  <c:v>4.01</c:v>
                </c:pt>
                <c:pt idx="16">
                  <c:v>4.01</c:v>
                </c:pt>
                <c:pt idx="17">
                  <c:v>4.01</c:v>
                </c:pt>
                <c:pt idx="18">
                  <c:v>4.01</c:v>
                </c:pt>
                <c:pt idx="19">
                  <c:v>4.01</c:v>
                </c:pt>
                <c:pt idx="20">
                  <c:v>4.01</c:v>
                </c:pt>
                <c:pt idx="21">
                  <c:v>4.01</c:v>
                </c:pt>
                <c:pt idx="22">
                  <c:v>4.01</c:v>
                </c:pt>
                <c:pt idx="23">
                  <c:v>4.01</c:v>
                </c:pt>
                <c:pt idx="24">
                  <c:v>4.01</c:v>
                </c:pt>
                <c:pt idx="25" formatCode="0,00">
                  <c:v>4.01</c:v>
                </c:pt>
                <c:pt idx="26">
                  <c:v>4.01</c:v>
                </c:pt>
                <c:pt idx="27">
                  <c:v>4.01</c:v>
                </c:pt>
                <c:pt idx="28">
                  <c:v>4.01</c:v>
                </c:pt>
                <c:pt idx="29">
                  <c:v>4.01</c:v>
                </c:pt>
                <c:pt idx="30">
                  <c:v>4.01</c:v>
                </c:pt>
                <c:pt idx="31">
                  <c:v>4.01</c:v>
                </c:pt>
                <c:pt idx="32">
                  <c:v>4.01</c:v>
                </c:pt>
                <c:pt idx="33">
                  <c:v>4.01</c:v>
                </c:pt>
                <c:pt idx="34">
                  <c:v>4.01</c:v>
                </c:pt>
                <c:pt idx="35">
                  <c:v>4.01</c:v>
                </c:pt>
                <c:pt idx="36">
                  <c:v>4.01</c:v>
                </c:pt>
                <c:pt idx="37">
                  <c:v>4.01</c:v>
                </c:pt>
                <c:pt idx="38">
                  <c:v>4.01</c:v>
                </c:pt>
                <c:pt idx="39">
                  <c:v>4.01</c:v>
                </c:pt>
                <c:pt idx="40">
                  <c:v>4.01</c:v>
                </c:pt>
                <c:pt idx="41">
                  <c:v>4.01</c:v>
                </c:pt>
                <c:pt idx="42">
                  <c:v>4.01</c:v>
                </c:pt>
                <c:pt idx="43">
                  <c:v>4.01</c:v>
                </c:pt>
                <c:pt idx="44">
                  <c:v>4.01</c:v>
                </c:pt>
                <c:pt idx="45" formatCode="0,00">
                  <c:v>4.01</c:v>
                </c:pt>
                <c:pt idx="46">
                  <c:v>4.01</c:v>
                </c:pt>
                <c:pt idx="47">
                  <c:v>4.01</c:v>
                </c:pt>
                <c:pt idx="48">
                  <c:v>4.01</c:v>
                </c:pt>
                <c:pt idx="49">
                  <c:v>4.01</c:v>
                </c:pt>
                <c:pt idx="50">
                  <c:v>4.01</c:v>
                </c:pt>
                <c:pt idx="51">
                  <c:v>4.01</c:v>
                </c:pt>
                <c:pt idx="52">
                  <c:v>4.01</c:v>
                </c:pt>
                <c:pt idx="53">
                  <c:v>4.01</c:v>
                </c:pt>
                <c:pt idx="54">
                  <c:v>4.01</c:v>
                </c:pt>
                <c:pt idx="55">
                  <c:v>4.01</c:v>
                </c:pt>
                <c:pt idx="56">
                  <c:v>4.01</c:v>
                </c:pt>
                <c:pt idx="57">
                  <c:v>4.01</c:v>
                </c:pt>
                <c:pt idx="58" formatCode="0,00">
                  <c:v>4.01</c:v>
                </c:pt>
                <c:pt idx="59">
                  <c:v>4.01</c:v>
                </c:pt>
                <c:pt idx="60">
                  <c:v>4.01</c:v>
                </c:pt>
                <c:pt idx="61">
                  <c:v>4.01</c:v>
                </c:pt>
                <c:pt idx="62">
                  <c:v>4.01</c:v>
                </c:pt>
                <c:pt idx="63">
                  <c:v>4.01</c:v>
                </c:pt>
                <c:pt idx="64" formatCode="0,00">
                  <c:v>4.01</c:v>
                </c:pt>
                <c:pt idx="65" formatCode="0,00">
                  <c:v>4.01</c:v>
                </c:pt>
                <c:pt idx="66">
                  <c:v>4.01</c:v>
                </c:pt>
                <c:pt idx="67">
                  <c:v>4.01</c:v>
                </c:pt>
                <c:pt idx="68">
                  <c:v>4.01</c:v>
                </c:pt>
                <c:pt idx="69">
                  <c:v>4.01</c:v>
                </c:pt>
                <c:pt idx="70">
                  <c:v>4.01</c:v>
                </c:pt>
                <c:pt idx="71">
                  <c:v>4.01</c:v>
                </c:pt>
                <c:pt idx="72">
                  <c:v>4.01</c:v>
                </c:pt>
                <c:pt idx="73">
                  <c:v>4.01</c:v>
                </c:pt>
                <c:pt idx="74">
                  <c:v>4.01</c:v>
                </c:pt>
                <c:pt idx="75">
                  <c:v>4.01</c:v>
                </c:pt>
                <c:pt idx="76">
                  <c:v>4.01</c:v>
                </c:pt>
                <c:pt idx="77">
                  <c:v>4.01</c:v>
                </c:pt>
                <c:pt idx="78">
                  <c:v>4.01</c:v>
                </c:pt>
                <c:pt idx="79">
                  <c:v>4.01</c:v>
                </c:pt>
                <c:pt idx="80">
                  <c:v>4.01</c:v>
                </c:pt>
                <c:pt idx="81">
                  <c:v>4.01</c:v>
                </c:pt>
                <c:pt idx="82" formatCode="0,00">
                  <c:v>4.01</c:v>
                </c:pt>
                <c:pt idx="83">
                  <c:v>4.01</c:v>
                </c:pt>
                <c:pt idx="84">
                  <c:v>4.01</c:v>
                </c:pt>
                <c:pt idx="85">
                  <c:v>4.01</c:v>
                </c:pt>
                <c:pt idx="86">
                  <c:v>4.01</c:v>
                </c:pt>
                <c:pt idx="87">
                  <c:v>4.01</c:v>
                </c:pt>
                <c:pt idx="88">
                  <c:v>4.01</c:v>
                </c:pt>
                <c:pt idx="89">
                  <c:v>4.01</c:v>
                </c:pt>
                <c:pt idx="90">
                  <c:v>4.01</c:v>
                </c:pt>
                <c:pt idx="91">
                  <c:v>4.01</c:v>
                </c:pt>
                <c:pt idx="92">
                  <c:v>4.01</c:v>
                </c:pt>
                <c:pt idx="93">
                  <c:v>4.01</c:v>
                </c:pt>
                <c:pt idx="94">
                  <c:v>4.01</c:v>
                </c:pt>
                <c:pt idx="95">
                  <c:v>4.01</c:v>
                </c:pt>
                <c:pt idx="96">
                  <c:v>4.01</c:v>
                </c:pt>
                <c:pt idx="97">
                  <c:v>4.01</c:v>
                </c:pt>
                <c:pt idx="98">
                  <c:v>4.01</c:v>
                </c:pt>
                <c:pt idx="99">
                  <c:v>4.01</c:v>
                </c:pt>
                <c:pt idx="100">
                  <c:v>4.01</c:v>
                </c:pt>
                <c:pt idx="101">
                  <c:v>4.01</c:v>
                </c:pt>
                <c:pt idx="102">
                  <c:v>4.01</c:v>
                </c:pt>
                <c:pt idx="103">
                  <c:v>4.01</c:v>
                </c:pt>
                <c:pt idx="104">
                  <c:v>4.01</c:v>
                </c:pt>
                <c:pt idx="105">
                  <c:v>4.01</c:v>
                </c:pt>
                <c:pt idx="106">
                  <c:v>4.01</c:v>
                </c:pt>
                <c:pt idx="107">
                  <c:v>4.01</c:v>
                </c:pt>
                <c:pt idx="108">
                  <c:v>4.01</c:v>
                </c:pt>
                <c:pt idx="109">
                  <c:v>4.01</c:v>
                </c:pt>
                <c:pt idx="110">
                  <c:v>4.01</c:v>
                </c:pt>
                <c:pt idx="111">
                  <c:v>4.01</c:v>
                </c:pt>
                <c:pt idx="112">
                  <c:v>4.01</c:v>
                </c:pt>
                <c:pt idx="113" formatCode="0,00">
                  <c:v>4.01</c:v>
                </c:pt>
                <c:pt idx="114">
                  <c:v>4.01</c:v>
                </c:pt>
                <c:pt idx="115">
                  <c:v>4.01</c:v>
                </c:pt>
                <c:pt idx="116">
                  <c:v>4.01</c:v>
                </c:pt>
                <c:pt idx="117">
                  <c:v>4.01</c:v>
                </c:pt>
                <c:pt idx="118">
                  <c:v>4.01</c:v>
                </c:pt>
                <c:pt idx="119">
                  <c:v>4.01</c:v>
                </c:pt>
                <c:pt idx="120">
                  <c:v>4.01</c:v>
                </c:pt>
                <c:pt idx="121">
                  <c:v>4.01</c:v>
                </c:pt>
                <c:pt idx="122">
                  <c:v>4.01</c:v>
                </c:pt>
                <c:pt idx="123">
                  <c:v>4.01</c:v>
                </c:pt>
              </c:numCache>
            </c:numRef>
          </c:val>
          <c:smooth val="0"/>
        </c:ser>
        <c:ser>
          <c:idx val="9"/>
          <c:order val="9"/>
          <c:tx>
            <c:v>2015 ср.балл ОУ</c:v>
          </c:tx>
          <c:spPr>
            <a:ln w="22225">
              <a:solidFill>
                <a:srgbClr val="CC3399"/>
              </a:solidFill>
            </a:ln>
          </c:spPr>
          <c:marker>
            <c:symbol val="none"/>
          </c:marker>
          <c:cat>
            <c:strRef>
              <c:f>'Рус. 9 -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ОШ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'Рус. 9 - диаграмма по районам'!$T$5:$T$128</c:f>
              <c:numCache>
                <c:formatCode>0,00</c:formatCode>
                <c:ptCount val="124"/>
                <c:pt idx="0">
                  <c:v>4.3</c:v>
                </c:pt>
                <c:pt idx="1">
                  <c:v>4.1887499999999998</c:v>
                </c:pt>
                <c:pt idx="2">
                  <c:v>4.01</c:v>
                </c:pt>
                <c:pt idx="3">
                  <c:v>4.4000000000000004</c:v>
                </c:pt>
                <c:pt idx="4">
                  <c:v>4.2</c:v>
                </c:pt>
                <c:pt idx="5">
                  <c:v>3.9</c:v>
                </c:pt>
                <c:pt idx="6">
                  <c:v>4.2</c:v>
                </c:pt>
                <c:pt idx="7">
                  <c:v>4.0999999999999996</c:v>
                </c:pt>
                <c:pt idx="8">
                  <c:v>4.5999999999999996</c:v>
                </c:pt>
                <c:pt idx="9">
                  <c:v>4.0999999999999996</c:v>
                </c:pt>
                <c:pt idx="10">
                  <c:v>3.8235714285714293</c:v>
                </c:pt>
                <c:pt idx="11">
                  <c:v>3.98</c:v>
                </c:pt>
                <c:pt idx="12">
                  <c:v>4.0999999999999996</c:v>
                </c:pt>
                <c:pt idx="13">
                  <c:v>4</c:v>
                </c:pt>
                <c:pt idx="14">
                  <c:v>4.2</c:v>
                </c:pt>
                <c:pt idx="15">
                  <c:v>4</c:v>
                </c:pt>
                <c:pt idx="16">
                  <c:v>4.0999999999999996</c:v>
                </c:pt>
                <c:pt idx="17">
                  <c:v>3.8</c:v>
                </c:pt>
                <c:pt idx="18">
                  <c:v>3.65</c:v>
                </c:pt>
                <c:pt idx="19">
                  <c:v>3.8</c:v>
                </c:pt>
                <c:pt idx="20">
                  <c:v>3.7</c:v>
                </c:pt>
                <c:pt idx="21">
                  <c:v>3.2</c:v>
                </c:pt>
                <c:pt idx="22">
                  <c:v>3.4</c:v>
                </c:pt>
                <c:pt idx="23">
                  <c:v>4.0999999999999996</c:v>
                </c:pt>
                <c:pt idx="24">
                  <c:v>3.5</c:v>
                </c:pt>
                <c:pt idx="25">
                  <c:v>3.7468421052631569</c:v>
                </c:pt>
                <c:pt idx="26">
                  <c:v>4.2</c:v>
                </c:pt>
                <c:pt idx="27">
                  <c:v>4.2</c:v>
                </c:pt>
                <c:pt idx="28">
                  <c:v>4.07</c:v>
                </c:pt>
                <c:pt idx="29">
                  <c:v>4.0999999999999996</c:v>
                </c:pt>
                <c:pt idx="30">
                  <c:v>3.9</c:v>
                </c:pt>
                <c:pt idx="31">
                  <c:v>3.4</c:v>
                </c:pt>
                <c:pt idx="32">
                  <c:v>3.8</c:v>
                </c:pt>
                <c:pt idx="33">
                  <c:v>3.8</c:v>
                </c:pt>
                <c:pt idx="34">
                  <c:v>3.9</c:v>
                </c:pt>
                <c:pt idx="35">
                  <c:v>3.4</c:v>
                </c:pt>
                <c:pt idx="36">
                  <c:v>3.3</c:v>
                </c:pt>
                <c:pt idx="37">
                  <c:v>3.8</c:v>
                </c:pt>
                <c:pt idx="38">
                  <c:v>4.0199999999999996</c:v>
                </c:pt>
                <c:pt idx="39">
                  <c:v>3.3</c:v>
                </c:pt>
                <c:pt idx="40">
                  <c:v>3.4</c:v>
                </c:pt>
                <c:pt idx="41">
                  <c:v>3.5</c:v>
                </c:pt>
                <c:pt idx="42">
                  <c:v>3.4</c:v>
                </c:pt>
                <c:pt idx="43">
                  <c:v>3.9</c:v>
                </c:pt>
                <c:pt idx="44">
                  <c:v>3.8</c:v>
                </c:pt>
                <c:pt idx="45">
                  <c:v>4.0526315789473681</c:v>
                </c:pt>
                <c:pt idx="46">
                  <c:v>4.0999999999999996</c:v>
                </c:pt>
                <c:pt idx="47">
                  <c:v>4.4000000000000004</c:v>
                </c:pt>
                <c:pt idx="48">
                  <c:v>4.4000000000000004</c:v>
                </c:pt>
                <c:pt idx="49">
                  <c:v>4.2</c:v>
                </c:pt>
                <c:pt idx="50">
                  <c:v>4.3</c:v>
                </c:pt>
                <c:pt idx="51">
                  <c:v>4.0999999999999996</c:v>
                </c:pt>
                <c:pt idx="52">
                  <c:v>4.5999999999999996</c:v>
                </c:pt>
                <c:pt idx="53">
                  <c:v>3.9</c:v>
                </c:pt>
                <c:pt idx="54">
                  <c:v>4.2</c:v>
                </c:pt>
                <c:pt idx="55">
                  <c:v>3.6</c:v>
                </c:pt>
                <c:pt idx="56">
                  <c:v>4.0999999999999996</c:v>
                </c:pt>
                <c:pt idx="57">
                  <c:v>3.6</c:v>
                </c:pt>
                <c:pt idx="58">
                  <c:v>4.4000000000000004</c:v>
                </c:pt>
                <c:pt idx="59">
                  <c:v>3.3</c:v>
                </c:pt>
                <c:pt idx="60">
                  <c:v>4.0999999999999996</c:v>
                </c:pt>
                <c:pt idx="61">
                  <c:v>3.7</c:v>
                </c:pt>
                <c:pt idx="62">
                  <c:v>3.5</c:v>
                </c:pt>
                <c:pt idx="63">
                  <c:v>4.0999999999999996</c:v>
                </c:pt>
                <c:pt idx="64">
                  <c:v>4.4000000000000004</c:v>
                </c:pt>
                <c:pt idx="65">
                  <c:v>3.9737499999999999</c:v>
                </c:pt>
                <c:pt idx="66">
                  <c:v>4.05</c:v>
                </c:pt>
                <c:pt idx="67">
                  <c:v>3.99</c:v>
                </c:pt>
                <c:pt idx="68">
                  <c:v>4.38</c:v>
                </c:pt>
                <c:pt idx="69">
                  <c:v>3.92</c:v>
                </c:pt>
                <c:pt idx="70">
                  <c:v>3.97</c:v>
                </c:pt>
                <c:pt idx="71">
                  <c:v>3.1</c:v>
                </c:pt>
                <c:pt idx="72">
                  <c:v>3.9</c:v>
                </c:pt>
                <c:pt idx="73">
                  <c:v>4.04</c:v>
                </c:pt>
                <c:pt idx="74">
                  <c:v>4.09</c:v>
                </c:pt>
                <c:pt idx="75">
                  <c:v>3.68</c:v>
                </c:pt>
                <c:pt idx="76">
                  <c:v>4.03</c:v>
                </c:pt>
                <c:pt idx="77">
                  <c:v>3.9</c:v>
                </c:pt>
                <c:pt idx="78">
                  <c:v>4.2</c:v>
                </c:pt>
                <c:pt idx="79">
                  <c:v>3.72</c:v>
                </c:pt>
                <c:pt idx="80">
                  <c:v>4.3099999999999996</c:v>
                </c:pt>
                <c:pt idx="81">
                  <c:v>4.3</c:v>
                </c:pt>
                <c:pt idx="82">
                  <c:v>3.9503448275862074</c:v>
                </c:pt>
                <c:pt idx="83">
                  <c:v>4</c:v>
                </c:pt>
                <c:pt idx="84">
                  <c:v>3.7</c:v>
                </c:pt>
                <c:pt idx="85">
                  <c:v>4</c:v>
                </c:pt>
                <c:pt idx="86">
                  <c:v>4.0999999999999996</c:v>
                </c:pt>
                <c:pt idx="87">
                  <c:v>4</c:v>
                </c:pt>
                <c:pt idx="88">
                  <c:v>4.08</c:v>
                </c:pt>
                <c:pt idx="89">
                  <c:v>4</c:v>
                </c:pt>
                <c:pt idx="90">
                  <c:v>4.0999999999999996</c:v>
                </c:pt>
                <c:pt idx="91">
                  <c:v>4</c:v>
                </c:pt>
                <c:pt idx="92">
                  <c:v>3.6</c:v>
                </c:pt>
                <c:pt idx="93">
                  <c:v>3.7</c:v>
                </c:pt>
                <c:pt idx="94">
                  <c:v>4</c:v>
                </c:pt>
                <c:pt idx="95">
                  <c:v>3.9</c:v>
                </c:pt>
                <c:pt idx="96">
                  <c:v>3.9</c:v>
                </c:pt>
                <c:pt idx="97">
                  <c:v>4</c:v>
                </c:pt>
                <c:pt idx="98">
                  <c:v>4</c:v>
                </c:pt>
                <c:pt idx="99">
                  <c:v>3.68</c:v>
                </c:pt>
                <c:pt idx="100">
                  <c:v>3.9</c:v>
                </c:pt>
                <c:pt idx="101">
                  <c:v>3.8</c:v>
                </c:pt>
                <c:pt idx="102">
                  <c:v>3.9</c:v>
                </c:pt>
                <c:pt idx="103">
                  <c:v>3.9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3.9</c:v>
                </c:pt>
                <c:pt idx="108">
                  <c:v>4.2</c:v>
                </c:pt>
                <c:pt idx="109">
                  <c:v>4.0999999999999996</c:v>
                </c:pt>
                <c:pt idx="110">
                  <c:v>4.0999999999999996</c:v>
                </c:pt>
                <c:pt idx="111">
                  <c:v>4</c:v>
                </c:pt>
                <c:pt idx="113">
                  <c:v>4.083333333333333</c:v>
                </c:pt>
                <c:pt idx="114">
                  <c:v>4.4000000000000004</c:v>
                </c:pt>
                <c:pt idx="115">
                  <c:v>4.5999999999999996</c:v>
                </c:pt>
                <c:pt idx="116">
                  <c:v>4.5</c:v>
                </c:pt>
                <c:pt idx="117">
                  <c:v>4.5</c:v>
                </c:pt>
                <c:pt idx="118">
                  <c:v>3.5</c:v>
                </c:pt>
                <c:pt idx="119">
                  <c:v>4.5</c:v>
                </c:pt>
                <c:pt idx="120">
                  <c:v>3</c:v>
                </c:pt>
                <c:pt idx="121">
                  <c:v>3.95</c:v>
                </c:pt>
                <c:pt idx="122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98176"/>
        <c:axId val="81724544"/>
      </c:lineChart>
      <c:catAx>
        <c:axId val="81698176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724544"/>
        <c:crosses val="autoZero"/>
        <c:auto val="1"/>
        <c:lblAlgn val="ctr"/>
        <c:lblOffset val="100"/>
        <c:noMultiLvlLbl val="0"/>
      </c:catAx>
      <c:valAx>
        <c:axId val="81724544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Основной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698176"/>
        <c:crosses val="autoZero"/>
        <c:crossBetween val="between"/>
        <c:majorUnit val="0.5"/>
        <c:min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172278359292322"/>
          <c:y val="1.4663280064634887E-2"/>
          <c:w val="0.728697015770016"/>
          <c:h val="4.1763631339501908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Русский язык</a:t>
            </a:r>
            <a:r>
              <a:rPr lang="ru-RU" baseline="0"/>
              <a:t> ОГЭ 9 кл.  2019-2018-2017-2016-2015 </a:t>
            </a:r>
            <a:endParaRPr lang="ru-RU"/>
          </a:p>
        </c:rich>
      </c:tx>
      <c:layout>
        <c:manualLayout>
          <c:xMode val="edge"/>
          <c:yMode val="edge"/>
          <c:x val="4.2440111025906051E-2"/>
          <c:y val="1.32707342160379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06540669674776E-2"/>
          <c:y val="8.1810695174724751E-2"/>
          <c:w val="0.97898051211949477"/>
          <c:h val="0.58398407117577211"/>
        </c:manualLayout>
      </c:layout>
      <c:lineChart>
        <c:grouping val="standard"/>
        <c:varyColors val="0"/>
        <c:ser>
          <c:idx val="0"/>
          <c:order val="0"/>
          <c:tx>
            <c:v>2019 ср.балл по городу</c:v>
          </c:tx>
          <c:spPr>
            <a:ln w="28575" cap="rnd">
              <a:solidFill>
                <a:srgbClr val="FF3300"/>
              </a:solidFill>
              <a:round/>
            </a:ln>
            <a:effectLst/>
          </c:spPr>
          <c:marker>
            <c:symbol val="none"/>
          </c:marker>
          <c:cat>
            <c:strRef>
              <c:f>'Рус. 9 -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Гимназия № 9</c:v>
                </c:pt>
                <c:pt idx="5">
                  <c:v>МБОУ СШ № 86</c:v>
                </c:pt>
                <c:pt idx="6">
                  <c:v>МБОУ Гимназия № 8</c:v>
                </c:pt>
                <c:pt idx="7">
                  <c:v>МБОУ СШ № 19</c:v>
                </c:pt>
                <c:pt idx="8">
                  <c:v>МБОУ СШ № 12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Гимназия № 4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90</c:v>
                </c:pt>
                <c:pt idx="17">
                  <c:v>МБОУ СШ № 135</c:v>
                </c:pt>
                <c:pt idx="18">
                  <c:v>МАОУ СШ № 55</c:v>
                </c:pt>
                <c:pt idx="19">
                  <c:v>МБОУ СШ № 46</c:v>
                </c:pt>
                <c:pt idx="20">
                  <c:v>МБОУ СШ № 63</c:v>
                </c:pt>
                <c:pt idx="21">
                  <c:v>МБОУ СШ № 8 "Созидание"</c:v>
                </c:pt>
                <c:pt idx="22">
                  <c:v>МБОУ СШ № 49</c:v>
                </c:pt>
                <c:pt idx="23">
                  <c:v>МБОУ СШ № 81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15</c:v>
                </c:pt>
                <c:pt idx="28">
                  <c:v>МАОУ Гимназия № 11 </c:v>
                </c:pt>
                <c:pt idx="29">
                  <c:v>МАОУ Лицей № 12</c:v>
                </c:pt>
                <c:pt idx="30">
                  <c:v>МБОУ СШ № 64</c:v>
                </c:pt>
                <c:pt idx="31">
                  <c:v>МБОУ СШ № 44</c:v>
                </c:pt>
                <c:pt idx="32">
                  <c:v>МБОУ Лицей № 3</c:v>
                </c:pt>
                <c:pt idx="33">
                  <c:v>МБОУ СШ № 50</c:v>
                </c:pt>
                <c:pt idx="34">
                  <c:v>МБОУ СШ № 94</c:v>
                </c:pt>
                <c:pt idx="35">
                  <c:v>МБОУ СШ № 88</c:v>
                </c:pt>
                <c:pt idx="36">
                  <c:v>МБОУ СШ № 31</c:v>
                </c:pt>
                <c:pt idx="37">
                  <c:v>МБОУ СШ № 79</c:v>
                </c:pt>
                <c:pt idx="38">
                  <c:v>МБОУ СШ № 47</c:v>
                </c:pt>
                <c:pt idx="39">
                  <c:v>МБОУ СШ № 16</c:v>
                </c:pt>
                <c:pt idx="40">
                  <c:v>МАОУ СШ № 148</c:v>
                </c:pt>
                <c:pt idx="41">
                  <c:v>МБОУ СШ № 13</c:v>
                </c:pt>
                <c:pt idx="42">
                  <c:v>МБОУ СШ № 53</c:v>
                </c:pt>
                <c:pt idx="43">
                  <c:v>МБОУ СШ № 89</c:v>
                </c:pt>
                <c:pt idx="44">
                  <c:v>МБОУ СШ № 65</c:v>
                </c:pt>
                <c:pt idx="45">
                  <c:v>ОКТЯБРЬСКИЙ РАЙОН</c:v>
                </c:pt>
                <c:pt idx="46">
                  <c:v>МАОУ Гимназия № 3</c:v>
                </c:pt>
                <c:pt idx="47">
                  <c:v>МАОУ Гимназия № 13 "Академ"</c:v>
                </c:pt>
                <c:pt idx="48">
                  <c:v>МБОУ Школа-интернат № 1 </c:v>
                </c:pt>
                <c:pt idx="49">
                  <c:v>МАОУ "КУГ № 1 - Универс" </c:v>
                </c:pt>
                <c:pt idx="50">
                  <c:v>МБОУ СШ № 99</c:v>
                </c:pt>
                <c:pt idx="51">
                  <c:v>МАОУ Лицей № 1</c:v>
                </c:pt>
                <c:pt idx="52">
                  <c:v>МБОУ СШ № 73</c:v>
                </c:pt>
                <c:pt idx="53">
                  <c:v>МБОУ СШ № 82</c:v>
                </c:pt>
                <c:pt idx="54">
                  <c:v>МБОУ Лицей № 10</c:v>
                </c:pt>
                <c:pt idx="55">
                  <c:v>МБОУ СШ № 39</c:v>
                </c:pt>
                <c:pt idx="56">
                  <c:v>МБОУ СШ № 3</c:v>
                </c:pt>
                <c:pt idx="57">
                  <c:v>МБОУ СШ № 72 </c:v>
                </c:pt>
                <c:pt idx="58">
                  <c:v>МБОУ СШ № 21</c:v>
                </c:pt>
                <c:pt idx="59">
                  <c:v>МБОУ СШ № 133 </c:v>
                </c:pt>
                <c:pt idx="60">
                  <c:v>МБОУ Лицей № 8</c:v>
                </c:pt>
                <c:pt idx="61">
                  <c:v>МБОУ СШ № 30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36</c:v>
                </c:pt>
                <c:pt idx="65">
                  <c:v>СВЕРДЛОВСКИЙ РАЙОН</c:v>
                </c:pt>
                <c:pt idx="66">
                  <c:v>МБОУ СШ № 137</c:v>
                </c:pt>
                <c:pt idx="67">
                  <c:v>МБОУ СШ № 6</c:v>
                </c:pt>
                <c:pt idx="68">
                  <c:v>МАОУ Лицей № 9 "Лидер"</c:v>
                </c:pt>
                <c:pt idx="69">
                  <c:v>МАОУ Гимназия № 14</c:v>
                </c:pt>
                <c:pt idx="70">
                  <c:v>МБОУ СШ № 23</c:v>
                </c:pt>
                <c:pt idx="71">
                  <c:v>МБОУ СШ № 17</c:v>
                </c:pt>
                <c:pt idx="72">
                  <c:v>МБОУ СШ № 42</c:v>
                </c:pt>
                <c:pt idx="73">
                  <c:v>МБОУ СШ № 93</c:v>
                </c:pt>
                <c:pt idx="74">
                  <c:v>МБОУ СШ № 92</c:v>
                </c:pt>
                <c:pt idx="75">
                  <c:v>МБОУ СШ № 76</c:v>
                </c:pt>
                <c:pt idx="76">
                  <c:v>МБОУ СШ № 97</c:v>
                </c:pt>
                <c:pt idx="77">
                  <c:v>МБОУ СШ № 45</c:v>
                </c:pt>
                <c:pt idx="78">
                  <c:v>МБОУ СШ № 62</c:v>
                </c:pt>
                <c:pt idx="79">
                  <c:v>МБОУ СШ № 34</c:v>
                </c:pt>
                <c:pt idx="80">
                  <c:v>МБОУ СШ № 78</c:v>
                </c:pt>
                <c:pt idx="81">
                  <c:v>МБОУ ОШ № 25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МБОУ СШ № 98</c:v>
                </c:pt>
                <c:pt idx="85">
                  <c:v>МАОУ СШ № 149</c:v>
                </c:pt>
                <c:pt idx="86">
                  <c:v>МБОУ СШ № 66</c:v>
                </c:pt>
                <c:pt idx="87">
                  <c:v>МАОУ СШ № 150</c:v>
                </c:pt>
                <c:pt idx="88">
                  <c:v>МБОУ СШ № 1</c:v>
                </c:pt>
                <c:pt idx="89">
                  <c:v>МАОУ СШ № 151</c:v>
                </c:pt>
                <c:pt idx="90">
                  <c:v>МБОУ СШ № 5</c:v>
                </c:pt>
                <c:pt idx="91">
                  <c:v>МБОУ СШ № 18</c:v>
                </c:pt>
                <c:pt idx="92">
                  <c:v>МБОУ СШ № 24</c:v>
                </c:pt>
                <c:pt idx="93">
                  <c:v>МАОУ СШ № 143</c:v>
                </c:pt>
                <c:pt idx="94">
                  <c:v>МБОУ СШ № 144</c:v>
                </c:pt>
                <c:pt idx="95">
                  <c:v>МБОУ СШ № 141</c:v>
                </c:pt>
                <c:pt idx="96">
                  <c:v>МБОУ СШ № 147</c:v>
                </c:pt>
                <c:pt idx="97">
                  <c:v>МБОУ СШ № 7</c:v>
                </c:pt>
                <c:pt idx="98">
                  <c:v>МБОУ СШ № 121</c:v>
                </c:pt>
                <c:pt idx="99">
                  <c:v>МБОУ СШ № 91</c:v>
                </c:pt>
                <c:pt idx="100">
                  <c:v>МАОУ СШ № 145</c:v>
                </c:pt>
                <c:pt idx="101">
                  <c:v>МБОУ СШ № 85</c:v>
                </c:pt>
                <c:pt idx="102">
                  <c:v>МБОУ СШ № 56</c:v>
                </c:pt>
                <c:pt idx="103">
                  <c:v>МБОУ СШ № 108</c:v>
                </c:pt>
                <c:pt idx="104">
                  <c:v>МАОУ СШ № 154</c:v>
                </c:pt>
                <c:pt idx="105">
                  <c:v>МБОУ СШ № 139</c:v>
                </c:pt>
                <c:pt idx="106">
                  <c:v>МБОУ СШ № 134</c:v>
                </c:pt>
                <c:pt idx="107">
                  <c:v>МБОУ СШ № 129</c:v>
                </c:pt>
                <c:pt idx="108">
                  <c:v>МБОУ СШ № 22</c:v>
                </c:pt>
                <c:pt idx="109">
                  <c:v>МБОУ СШ № 115</c:v>
                </c:pt>
                <c:pt idx="110">
                  <c:v>МБОУ СШ № 69</c:v>
                </c:pt>
                <c:pt idx="111">
                  <c:v>МБОУ СШ № 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МБОУ Лицей № 2</c:v>
                </c:pt>
                <c:pt idx="117">
                  <c:v>МБОУ Гимназия  № 16</c:v>
                </c:pt>
                <c:pt idx="118">
                  <c:v>МАОУ СШ "Комплекс Покровский"</c:v>
                </c:pt>
                <c:pt idx="119">
                  <c:v>МБОУ СШ № 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'Рус. 9 - диаграмма'!$E$5:$E$128</c:f>
              <c:numCache>
                <c:formatCode>Основной</c:formatCode>
                <c:ptCount val="124"/>
                <c:pt idx="0">
                  <c:v>3.85</c:v>
                </c:pt>
                <c:pt idx="1">
                  <c:v>3.85</c:v>
                </c:pt>
                <c:pt idx="2">
                  <c:v>3.85</c:v>
                </c:pt>
                <c:pt idx="3">
                  <c:v>3.85</c:v>
                </c:pt>
                <c:pt idx="4">
                  <c:v>3.85</c:v>
                </c:pt>
                <c:pt idx="5">
                  <c:v>3.85</c:v>
                </c:pt>
                <c:pt idx="6">
                  <c:v>3.85</c:v>
                </c:pt>
                <c:pt idx="7">
                  <c:v>3.85</c:v>
                </c:pt>
                <c:pt idx="8">
                  <c:v>3.85</c:v>
                </c:pt>
                <c:pt idx="9">
                  <c:v>3.85</c:v>
                </c:pt>
                <c:pt idx="10">
                  <c:v>3.85</c:v>
                </c:pt>
                <c:pt idx="11">
                  <c:v>3.85</c:v>
                </c:pt>
                <c:pt idx="12">
                  <c:v>3.85</c:v>
                </c:pt>
                <c:pt idx="13">
                  <c:v>3.85</c:v>
                </c:pt>
                <c:pt idx="14">
                  <c:v>3.85</c:v>
                </c:pt>
                <c:pt idx="15">
                  <c:v>3.85</c:v>
                </c:pt>
                <c:pt idx="16">
                  <c:v>3.85</c:v>
                </c:pt>
                <c:pt idx="17">
                  <c:v>3.85</c:v>
                </c:pt>
                <c:pt idx="18">
                  <c:v>3.85</c:v>
                </c:pt>
                <c:pt idx="19">
                  <c:v>3.85</c:v>
                </c:pt>
                <c:pt idx="20">
                  <c:v>3.85</c:v>
                </c:pt>
                <c:pt idx="21">
                  <c:v>3.85</c:v>
                </c:pt>
                <c:pt idx="22">
                  <c:v>3.85</c:v>
                </c:pt>
                <c:pt idx="23">
                  <c:v>3.85</c:v>
                </c:pt>
                <c:pt idx="24">
                  <c:v>3.85</c:v>
                </c:pt>
                <c:pt idx="25">
                  <c:v>3.85</c:v>
                </c:pt>
                <c:pt idx="26">
                  <c:v>3.85</c:v>
                </c:pt>
                <c:pt idx="27">
                  <c:v>3.85</c:v>
                </c:pt>
                <c:pt idx="28">
                  <c:v>3.85</c:v>
                </c:pt>
                <c:pt idx="29">
                  <c:v>3.85</c:v>
                </c:pt>
                <c:pt idx="30">
                  <c:v>3.85</c:v>
                </c:pt>
                <c:pt idx="31">
                  <c:v>3.85</c:v>
                </c:pt>
                <c:pt idx="32">
                  <c:v>3.85</c:v>
                </c:pt>
                <c:pt idx="33">
                  <c:v>3.85</c:v>
                </c:pt>
                <c:pt idx="34">
                  <c:v>3.85</c:v>
                </c:pt>
                <c:pt idx="35">
                  <c:v>3.85</c:v>
                </c:pt>
                <c:pt idx="36">
                  <c:v>3.85</c:v>
                </c:pt>
                <c:pt idx="37">
                  <c:v>3.85</c:v>
                </c:pt>
                <c:pt idx="38">
                  <c:v>3.85</c:v>
                </c:pt>
                <c:pt idx="39">
                  <c:v>3.85</c:v>
                </c:pt>
                <c:pt idx="40">
                  <c:v>3.85</c:v>
                </c:pt>
                <c:pt idx="41">
                  <c:v>3.85</c:v>
                </c:pt>
                <c:pt idx="42">
                  <c:v>3.85</c:v>
                </c:pt>
                <c:pt idx="43">
                  <c:v>3.85</c:v>
                </c:pt>
                <c:pt idx="44">
                  <c:v>3.85</c:v>
                </c:pt>
                <c:pt idx="45">
                  <c:v>3.85</c:v>
                </c:pt>
                <c:pt idx="46">
                  <c:v>3.85</c:v>
                </c:pt>
                <c:pt idx="47">
                  <c:v>3.85</c:v>
                </c:pt>
                <c:pt idx="48">
                  <c:v>3.85</c:v>
                </c:pt>
                <c:pt idx="49">
                  <c:v>3.85</c:v>
                </c:pt>
                <c:pt idx="50">
                  <c:v>3.85</c:v>
                </c:pt>
                <c:pt idx="51">
                  <c:v>3.85</c:v>
                </c:pt>
                <c:pt idx="52">
                  <c:v>3.85</c:v>
                </c:pt>
                <c:pt idx="53">
                  <c:v>3.85</c:v>
                </c:pt>
                <c:pt idx="54">
                  <c:v>3.85</c:v>
                </c:pt>
                <c:pt idx="55">
                  <c:v>3.85</c:v>
                </c:pt>
                <c:pt idx="56">
                  <c:v>3.85</c:v>
                </c:pt>
                <c:pt idx="57">
                  <c:v>3.85</c:v>
                </c:pt>
                <c:pt idx="58">
                  <c:v>3.85</c:v>
                </c:pt>
                <c:pt idx="59">
                  <c:v>3.85</c:v>
                </c:pt>
                <c:pt idx="60">
                  <c:v>3.85</c:v>
                </c:pt>
                <c:pt idx="61">
                  <c:v>3.85</c:v>
                </c:pt>
                <c:pt idx="62">
                  <c:v>3.85</c:v>
                </c:pt>
                <c:pt idx="63">
                  <c:v>3.85</c:v>
                </c:pt>
                <c:pt idx="64">
                  <c:v>3.85</c:v>
                </c:pt>
                <c:pt idx="65">
                  <c:v>3.85</c:v>
                </c:pt>
                <c:pt idx="66">
                  <c:v>3.85</c:v>
                </c:pt>
                <c:pt idx="67">
                  <c:v>3.85</c:v>
                </c:pt>
                <c:pt idx="68">
                  <c:v>3.85</c:v>
                </c:pt>
                <c:pt idx="69">
                  <c:v>3.85</c:v>
                </c:pt>
                <c:pt idx="70">
                  <c:v>3.85</c:v>
                </c:pt>
                <c:pt idx="71">
                  <c:v>3.85</c:v>
                </c:pt>
                <c:pt idx="72">
                  <c:v>3.85</c:v>
                </c:pt>
                <c:pt idx="73">
                  <c:v>3.85</c:v>
                </c:pt>
                <c:pt idx="74">
                  <c:v>3.85</c:v>
                </c:pt>
                <c:pt idx="75">
                  <c:v>3.85</c:v>
                </c:pt>
                <c:pt idx="76">
                  <c:v>3.85</c:v>
                </c:pt>
                <c:pt idx="77">
                  <c:v>3.85</c:v>
                </c:pt>
                <c:pt idx="78">
                  <c:v>3.85</c:v>
                </c:pt>
                <c:pt idx="79">
                  <c:v>3.85</c:v>
                </c:pt>
                <c:pt idx="80">
                  <c:v>3.85</c:v>
                </c:pt>
                <c:pt idx="81">
                  <c:v>3.85</c:v>
                </c:pt>
                <c:pt idx="82">
                  <c:v>3.85</c:v>
                </c:pt>
                <c:pt idx="83">
                  <c:v>3.85</c:v>
                </c:pt>
                <c:pt idx="84">
                  <c:v>3.85</c:v>
                </c:pt>
                <c:pt idx="85">
                  <c:v>3.85</c:v>
                </c:pt>
                <c:pt idx="86">
                  <c:v>3.85</c:v>
                </c:pt>
                <c:pt idx="87">
                  <c:v>3.85</c:v>
                </c:pt>
                <c:pt idx="88">
                  <c:v>3.85</c:v>
                </c:pt>
                <c:pt idx="89">
                  <c:v>3.85</c:v>
                </c:pt>
                <c:pt idx="90">
                  <c:v>3.85</c:v>
                </c:pt>
                <c:pt idx="91">
                  <c:v>3.85</c:v>
                </c:pt>
                <c:pt idx="92">
                  <c:v>3.85</c:v>
                </c:pt>
                <c:pt idx="93">
                  <c:v>3.85</c:v>
                </c:pt>
                <c:pt idx="94">
                  <c:v>3.85</c:v>
                </c:pt>
                <c:pt idx="95">
                  <c:v>3.85</c:v>
                </c:pt>
                <c:pt idx="96">
                  <c:v>3.85</c:v>
                </c:pt>
                <c:pt idx="97">
                  <c:v>3.85</c:v>
                </c:pt>
                <c:pt idx="98">
                  <c:v>3.85</c:v>
                </c:pt>
                <c:pt idx="99">
                  <c:v>3.85</c:v>
                </c:pt>
                <c:pt idx="100">
                  <c:v>3.85</c:v>
                </c:pt>
                <c:pt idx="101">
                  <c:v>3.85</c:v>
                </c:pt>
                <c:pt idx="102">
                  <c:v>3.85</c:v>
                </c:pt>
                <c:pt idx="103">
                  <c:v>3.85</c:v>
                </c:pt>
                <c:pt idx="104">
                  <c:v>3.85</c:v>
                </c:pt>
                <c:pt idx="105">
                  <c:v>3.85</c:v>
                </c:pt>
                <c:pt idx="106">
                  <c:v>3.85</c:v>
                </c:pt>
                <c:pt idx="107">
                  <c:v>3.85</c:v>
                </c:pt>
                <c:pt idx="108">
                  <c:v>3.85</c:v>
                </c:pt>
                <c:pt idx="109">
                  <c:v>3.85</c:v>
                </c:pt>
                <c:pt idx="110">
                  <c:v>3.85</c:v>
                </c:pt>
                <c:pt idx="111">
                  <c:v>3.85</c:v>
                </c:pt>
                <c:pt idx="112">
                  <c:v>3.85</c:v>
                </c:pt>
                <c:pt idx="113">
                  <c:v>3.85</c:v>
                </c:pt>
                <c:pt idx="114">
                  <c:v>3.85</c:v>
                </c:pt>
                <c:pt idx="115">
                  <c:v>3.85</c:v>
                </c:pt>
                <c:pt idx="116">
                  <c:v>3.85</c:v>
                </c:pt>
                <c:pt idx="117">
                  <c:v>3.85</c:v>
                </c:pt>
                <c:pt idx="118">
                  <c:v>3.85</c:v>
                </c:pt>
                <c:pt idx="119">
                  <c:v>3.85</c:v>
                </c:pt>
                <c:pt idx="120">
                  <c:v>3.85</c:v>
                </c:pt>
                <c:pt idx="121">
                  <c:v>3.85</c:v>
                </c:pt>
                <c:pt idx="122">
                  <c:v>3.85</c:v>
                </c:pt>
                <c:pt idx="123">
                  <c:v>3.85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F98-476D-908B-6D765A489287}"/>
            </c:ext>
          </c:extLst>
        </c:ser>
        <c:ser>
          <c:idx val="1"/>
          <c:order val="1"/>
          <c:tx>
            <c:v>2019 ср.балл ОУ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'Рус. 9 -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Гимназия № 9</c:v>
                </c:pt>
                <c:pt idx="5">
                  <c:v>МБОУ СШ № 86</c:v>
                </c:pt>
                <c:pt idx="6">
                  <c:v>МБОУ Гимназия № 8</c:v>
                </c:pt>
                <c:pt idx="7">
                  <c:v>МБОУ СШ № 19</c:v>
                </c:pt>
                <c:pt idx="8">
                  <c:v>МБОУ СШ № 12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Гимназия № 4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90</c:v>
                </c:pt>
                <c:pt idx="17">
                  <c:v>МБОУ СШ № 135</c:v>
                </c:pt>
                <c:pt idx="18">
                  <c:v>МАОУ СШ № 55</c:v>
                </c:pt>
                <c:pt idx="19">
                  <c:v>МБОУ СШ № 46</c:v>
                </c:pt>
                <c:pt idx="20">
                  <c:v>МБОУ СШ № 63</c:v>
                </c:pt>
                <c:pt idx="21">
                  <c:v>МБОУ СШ № 8 "Созидание"</c:v>
                </c:pt>
                <c:pt idx="22">
                  <c:v>МБОУ СШ № 49</c:v>
                </c:pt>
                <c:pt idx="23">
                  <c:v>МБОУ СШ № 81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15</c:v>
                </c:pt>
                <c:pt idx="28">
                  <c:v>МАОУ Гимназия № 11 </c:v>
                </c:pt>
                <c:pt idx="29">
                  <c:v>МАОУ Лицей № 12</c:v>
                </c:pt>
                <c:pt idx="30">
                  <c:v>МБОУ СШ № 64</c:v>
                </c:pt>
                <c:pt idx="31">
                  <c:v>МБОУ СШ № 44</c:v>
                </c:pt>
                <c:pt idx="32">
                  <c:v>МБОУ Лицей № 3</c:v>
                </c:pt>
                <c:pt idx="33">
                  <c:v>МБОУ СШ № 50</c:v>
                </c:pt>
                <c:pt idx="34">
                  <c:v>МБОУ СШ № 94</c:v>
                </c:pt>
                <c:pt idx="35">
                  <c:v>МБОУ СШ № 88</c:v>
                </c:pt>
                <c:pt idx="36">
                  <c:v>МБОУ СШ № 31</c:v>
                </c:pt>
                <c:pt idx="37">
                  <c:v>МБОУ СШ № 79</c:v>
                </c:pt>
                <c:pt idx="38">
                  <c:v>МБОУ СШ № 47</c:v>
                </c:pt>
                <c:pt idx="39">
                  <c:v>МБОУ СШ № 16</c:v>
                </c:pt>
                <c:pt idx="40">
                  <c:v>МАОУ СШ № 148</c:v>
                </c:pt>
                <c:pt idx="41">
                  <c:v>МБОУ СШ № 13</c:v>
                </c:pt>
                <c:pt idx="42">
                  <c:v>МБОУ СШ № 53</c:v>
                </c:pt>
                <c:pt idx="43">
                  <c:v>МБОУ СШ № 89</c:v>
                </c:pt>
                <c:pt idx="44">
                  <c:v>МБОУ СШ № 65</c:v>
                </c:pt>
                <c:pt idx="45">
                  <c:v>ОКТЯБРЬСКИЙ РАЙОН</c:v>
                </c:pt>
                <c:pt idx="46">
                  <c:v>МАОУ Гимназия № 3</c:v>
                </c:pt>
                <c:pt idx="47">
                  <c:v>МАОУ Гимназия № 13 "Академ"</c:v>
                </c:pt>
                <c:pt idx="48">
                  <c:v>МБОУ Школа-интернат № 1 </c:v>
                </c:pt>
                <c:pt idx="49">
                  <c:v>МАОУ "КУГ № 1 - Универс" </c:v>
                </c:pt>
                <c:pt idx="50">
                  <c:v>МБОУ СШ № 99</c:v>
                </c:pt>
                <c:pt idx="51">
                  <c:v>МАОУ Лицей № 1</c:v>
                </c:pt>
                <c:pt idx="52">
                  <c:v>МБОУ СШ № 73</c:v>
                </c:pt>
                <c:pt idx="53">
                  <c:v>МБОУ СШ № 82</c:v>
                </c:pt>
                <c:pt idx="54">
                  <c:v>МБОУ Лицей № 10</c:v>
                </c:pt>
                <c:pt idx="55">
                  <c:v>МБОУ СШ № 39</c:v>
                </c:pt>
                <c:pt idx="56">
                  <c:v>МБОУ СШ № 3</c:v>
                </c:pt>
                <c:pt idx="57">
                  <c:v>МБОУ СШ № 72 </c:v>
                </c:pt>
                <c:pt idx="58">
                  <c:v>МБОУ СШ № 21</c:v>
                </c:pt>
                <c:pt idx="59">
                  <c:v>МБОУ СШ № 133 </c:v>
                </c:pt>
                <c:pt idx="60">
                  <c:v>МБОУ Лицей № 8</c:v>
                </c:pt>
                <c:pt idx="61">
                  <c:v>МБОУ СШ № 30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36</c:v>
                </c:pt>
                <c:pt idx="65">
                  <c:v>СВЕРДЛОВСКИЙ РАЙОН</c:v>
                </c:pt>
                <c:pt idx="66">
                  <c:v>МБОУ СШ № 137</c:v>
                </c:pt>
                <c:pt idx="67">
                  <c:v>МБОУ СШ № 6</c:v>
                </c:pt>
                <c:pt idx="68">
                  <c:v>МАОУ Лицей № 9 "Лидер"</c:v>
                </c:pt>
                <c:pt idx="69">
                  <c:v>МАОУ Гимназия № 14</c:v>
                </c:pt>
                <c:pt idx="70">
                  <c:v>МБОУ СШ № 23</c:v>
                </c:pt>
                <c:pt idx="71">
                  <c:v>МБОУ СШ № 17</c:v>
                </c:pt>
                <c:pt idx="72">
                  <c:v>МБОУ СШ № 42</c:v>
                </c:pt>
                <c:pt idx="73">
                  <c:v>МБОУ СШ № 93</c:v>
                </c:pt>
                <c:pt idx="74">
                  <c:v>МБОУ СШ № 92</c:v>
                </c:pt>
                <c:pt idx="75">
                  <c:v>МБОУ СШ № 76</c:v>
                </c:pt>
                <c:pt idx="76">
                  <c:v>МБОУ СШ № 97</c:v>
                </c:pt>
                <c:pt idx="77">
                  <c:v>МБОУ СШ № 45</c:v>
                </c:pt>
                <c:pt idx="78">
                  <c:v>МБОУ СШ № 62</c:v>
                </c:pt>
                <c:pt idx="79">
                  <c:v>МБОУ СШ № 34</c:v>
                </c:pt>
                <c:pt idx="80">
                  <c:v>МБОУ СШ № 78</c:v>
                </c:pt>
                <c:pt idx="81">
                  <c:v>МБОУ ОШ № 25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МБОУ СШ № 98</c:v>
                </c:pt>
                <c:pt idx="85">
                  <c:v>МАОУ СШ № 149</c:v>
                </c:pt>
                <c:pt idx="86">
                  <c:v>МБОУ СШ № 66</c:v>
                </c:pt>
                <c:pt idx="87">
                  <c:v>МАОУ СШ № 150</c:v>
                </c:pt>
                <c:pt idx="88">
                  <c:v>МБОУ СШ № 1</c:v>
                </c:pt>
                <c:pt idx="89">
                  <c:v>МАОУ СШ № 151</c:v>
                </c:pt>
                <c:pt idx="90">
                  <c:v>МБОУ СШ № 5</c:v>
                </c:pt>
                <c:pt idx="91">
                  <c:v>МБОУ СШ № 18</c:v>
                </c:pt>
                <c:pt idx="92">
                  <c:v>МБОУ СШ № 24</c:v>
                </c:pt>
                <c:pt idx="93">
                  <c:v>МАОУ СШ № 143</c:v>
                </c:pt>
                <c:pt idx="94">
                  <c:v>МБОУ СШ № 144</c:v>
                </c:pt>
                <c:pt idx="95">
                  <c:v>МБОУ СШ № 141</c:v>
                </c:pt>
                <c:pt idx="96">
                  <c:v>МБОУ СШ № 147</c:v>
                </c:pt>
                <c:pt idx="97">
                  <c:v>МБОУ СШ № 7</c:v>
                </c:pt>
                <c:pt idx="98">
                  <c:v>МБОУ СШ № 121</c:v>
                </c:pt>
                <c:pt idx="99">
                  <c:v>МБОУ СШ № 91</c:v>
                </c:pt>
                <c:pt idx="100">
                  <c:v>МАОУ СШ № 145</c:v>
                </c:pt>
                <c:pt idx="101">
                  <c:v>МБОУ СШ № 85</c:v>
                </c:pt>
                <c:pt idx="102">
                  <c:v>МБОУ СШ № 56</c:v>
                </c:pt>
                <c:pt idx="103">
                  <c:v>МБОУ СШ № 108</c:v>
                </c:pt>
                <c:pt idx="104">
                  <c:v>МАОУ СШ № 154</c:v>
                </c:pt>
                <c:pt idx="105">
                  <c:v>МБОУ СШ № 139</c:v>
                </c:pt>
                <c:pt idx="106">
                  <c:v>МБОУ СШ № 134</c:v>
                </c:pt>
                <c:pt idx="107">
                  <c:v>МБОУ СШ № 129</c:v>
                </c:pt>
                <c:pt idx="108">
                  <c:v>МБОУ СШ № 22</c:v>
                </c:pt>
                <c:pt idx="109">
                  <c:v>МБОУ СШ № 115</c:v>
                </c:pt>
                <c:pt idx="110">
                  <c:v>МБОУ СШ № 69</c:v>
                </c:pt>
                <c:pt idx="111">
                  <c:v>МБОУ СШ № 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МБОУ Лицей № 2</c:v>
                </c:pt>
                <c:pt idx="117">
                  <c:v>МБОУ Гимназия  № 16</c:v>
                </c:pt>
                <c:pt idx="118">
                  <c:v>МАОУ СШ "Комплекс Покровский"</c:v>
                </c:pt>
                <c:pt idx="119">
                  <c:v>МБОУ СШ № 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'Рус. 9 - диаграмма'!$D$5:$D$128</c:f>
              <c:numCache>
                <c:formatCode>0,00</c:formatCode>
                <c:ptCount val="124"/>
                <c:pt idx="0">
                  <c:v>3.9882352941176471</c:v>
                </c:pt>
                <c:pt idx="1">
                  <c:v>3.9571555087977339</c:v>
                </c:pt>
                <c:pt idx="2">
                  <c:v>4.336283185840708</c:v>
                </c:pt>
                <c:pt idx="3">
                  <c:v>4.3</c:v>
                </c:pt>
                <c:pt idx="4">
                  <c:v>4.064516129032258</c:v>
                </c:pt>
                <c:pt idx="5">
                  <c:v>3.904109589041096</c:v>
                </c:pt>
                <c:pt idx="6">
                  <c:v>3.8974358974358974</c:v>
                </c:pt>
                <c:pt idx="7">
                  <c:v>3.87</c:v>
                </c:pt>
                <c:pt idx="8">
                  <c:v>3.721518987341772</c:v>
                </c:pt>
                <c:pt idx="9">
                  <c:v>3.563380281690141</c:v>
                </c:pt>
                <c:pt idx="10">
                  <c:v>3.8217976043941997</c:v>
                </c:pt>
                <c:pt idx="11">
                  <c:v>4.2238805970149258</c:v>
                </c:pt>
                <c:pt idx="12">
                  <c:v>4.1057692307692308</c:v>
                </c:pt>
                <c:pt idx="13">
                  <c:v>4.1038961038961039</c:v>
                </c:pt>
                <c:pt idx="14">
                  <c:v>4.0429447852760738</c:v>
                </c:pt>
                <c:pt idx="15">
                  <c:v>4.0084033613445378</c:v>
                </c:pt>
                <c:pt idx="16">
                  <c:v>3.8888888888888888</c:v>
                </c:pt>
                <c:pt idx="17">
                  <c:v>3.7826086956521738</c:v>
                </c:pt>
                <c:pt idx="18">
                  <c:v>3.7727272727272729</c:v>
                </c:pt>
                <c:pt idx="19">
                  <c:v>3.7049180327868854</c:v>
                </c:pt>
                <c:pt idx="20">
                  <c:v>3.6666666666666665</c:v>
                </c:pt>
                <c:pt idx="21">
                  <c:v>3.5211267605633805</c:v>
                </c:pt>
                <c:pt idx="22">
                  <c:v>3.4615384615384617</c:v>
                </c:pt>
                <c:pt idx="23">
                  <c:v>3.4</c:v>
                </c:pt>
                <c:pt idx="25">
                  <c:v>3.7048492879553443</c:v>
                </c:pt>
                <c:pt idx="26">
                  <c:v>4.1030927835051543</c:v>
                </c:pt>
                <c:pt idx="27">
                  <c:v>4</c:v>
                </c:pt>
                <c:pt idx="28">
                  <c:v>3.9827586206896552</c:v>
                </c:pt>
                <c:pt idx="29">
                  <c:v>3.9387755102040818</c:v>
                </c:pt>
                <c:pt idx="30">
                  <c:v>3.8969072164948453</c:v>
                </c:pt>
                <c:pt idx="31">
                  <c:v>3.810810810810811</c:v>
                </c:pt>
                <c:pt idx="32">
                  <c:v>3.7733333333333334</c:v>
                </c:pt>
                <c:pt idx="33">
                  <c:v>3.7692307692307692</c:v>
                </c:pt>
                <c:pt idx="34">
                  <c:v>3.7623762376237622</c:v>
                </c:pt>
                <c:pt idx="35">
                  <c:v>3.68</c:v>
                </c:pt>
                <c:pt idx="36">
                  <c:v>3.6666666666666665</c:v>
                </c:pt>
                <c:pt idx="37">
                  <c:v>3.6666666666666665</c:v>
                </c:pt>
                <c:pt idx="38">
                  <c:v>3.6511627906976742</c:v>
                </c:pt>
                <c:pt idx="39">
                  <c:v>3.629032258064516</c:v>
                </c:pt>
                <c:pt idx="40">
                  <c:v>3.4607843137254903</c:v>
                </c:pt>
                <c:pt idx="41">
                  <c:v>3.4516129032258065</c:v>
                </c:pt>
                <c:pt idx="42">
                  <c:v>3.4320987654320989</c:v>
                </c:pt>
                <c:pt idx="43">
                  <c:v>3.3880597014925371</c:v>
                </c:pt>
                <c:pt idx="44">
                  <c:v>3.3287671232876712</c:v>
                </c:pt>
                <c:pt idx="45">
                  <c:v>3.8693370347695968</c:v>
                </c:pt>
                <c:pt idx="46">
                  <c:v>4.3934426229508201</c:v>
                </c:pt>
                <c:pt idx="47">
                  <c:v>4.3310344827586205</c:v>
                </c:pt>
                <c:pt idx="48">
                  <c:v>4.3125</c:v>
                </c:pt>
                <c:pt idx="49">
                  <c:v>4.1229050279329611</c:v>
                </c:pt>
                <c:pt idx="50">
                  <c:v>4.0760869565217392</c:v>
                </c:pt>
                <c:pt idx="51">
                  <c:v>4.0419161676646711</c:v>
                </c:pt>
                <c:pt idx="52">
                  <c:v>3.9</c:v>
                </c:pt>
                <c:pt idx="53">
                  <c:v>3.8970588235294117</c:v>
                </c:pt>
                <c:pt idx="54">
                  <c:v>3.8536585365853657</c:v>
                </c:pt>
                <c:pt idx="55">
                  <c:v>3.8536585365853657</c:v>
                </c:pt>
                <c:pt idx="56">
                  <c:v>3.8148148148148149</c:v>
                </c:pt>
                <c:pt idx="57">
                  <c:v>3.7951807228915664</c:v>
                </c:pt>
                <c:pt idx="58">
                  <c:v>3.7826086956521738</c:v>
                </c:pt>
                <c:pt idx="59">
                  <c:v>3.7647058823529411</c:v>
                </c:pt>
                <c:pt idx="60">
                  <c:v>3.7524752475247523</c:v>
                </c:pt>
                <c:pt idx="61">
                  <c:v>3.5714285714285716</c:v>
                </c:pt>
                <c:pt idx="62">
                  <c:v>3.5714285714285716</c:v>
                </c:pt>
                <c:pt idx="63">
                  <c:v>3.5625</c:v>
                </c:pt>
                <c:pt idx="64">
                  <c:v>3.12</c:v>
                </c:pt>
                <c:pt idx="65">
                  <c:v>3.8040271884988379</c:v>
                </c:pt>
                <c:pt idx="66">
                  <c:v>4.0761904761904759</c:v>
                </c:pt>
                <c:pt idx="67">
                  <c:v>4.0526315789473681</c:v>
                </c:pt>
                <c:pt idx="68">
                  <c:v>4.0252100840336134</c:v>
                </c:pt>
                <c:pt idx="69">
                  <c:v>4.024096385542169</c:v>
                </c:pt>
                <c:pt idx="70">
                  <c:v>4.021505376344086</c:v>
                </c:pt>
                <c:pt idx="71">
                  <c:v>4.0212765957446805</c:v>
                </c:pt>
                <c:pt idx="72">
                  <c:v>3.8571428571428572</c:v>
                </c:pt>
                <c:pt idx="73">
                  <c:v>3.8421052631578947</c:v>
                </c:pt>
                <c:pt idx="74">
                  <c:v>3.7837837837837838</c:v>
                </c:pt>
                <c:pt idx="75">
                  <c:v>3.7755102040816326</c:v>
                </c:pt>
                <c:pt idx="76">
                  <c:v>3.6714285714285713</c:v>
                </c:pt>
                <c:pt idx="77">
                  <c:v>3.6666666666666665</c:v>
                </c:pt>
                <c:pt idx="78">
                  <c:v>3.5217391304347827</c:v>
                </c:pt>
                <c:pt idx="79">
                  <c:v>3.360655737704918</c:v>
                </c:pt>
                <c:pt idx="80">
                  <c:v>3.36046511627907</c:v>
                </c:pt>
                <c:pt idx="82">
                  <c:v>3.7578283741565044</c:v>
                </c:pt>
                <c:pt idx="83">
                  <c:v>4.1496062992125982</c:v>
                </c:pt>
                <c:pt idx="84">
                  <c:v>4.132352941176471</c:v>
                </c:pt>
                <c:pt idx="85">
                  <c:v>4</c:v>
                </c:pt>
                <c:pt idx="86">
                  <c:v>4</c:v>
                </c:pt>
                <c:pt idx="87">
                  <c:v>3.9957627118644066</c:v>
                </c:pt>
                <c:pt idx="88">
                  <c:v>3.975609756097561</c:v>
                </c:pt>
                <c:pt idx="89">
                  <c:v>3.9254658385093166</c:v>
                </c:pt>
                <c:pt idx="90">
                  <c:v>3.9038461538461537</c:v>
                </c:pt>
                <c:pt idx="91">
                  <c:v>3.8888888888888888</c:v>
                </c:pt>
                <c:pt idx="92">
                  <c:v>3.8814814814814813</c:v>
                </c:pt>
                <c:pt idx="93">
                  <c:v>3.8640776699029127</c:v>
                </c:pt>
                <c:pt idx="94">
                  <c:v>3.8511904761904763</c:v>
                </c:pt>
                <c:pt idx="95">
                  <c:v>3.8461538461538463</c:v>
                </c:pt>
                <c:pt idx="96">
                  <c:v>3.8227848101265822</c:v>
                </c:pt>
                <c:pt idx="97">
                  <c:v>3.7837837837837838</c:v>
                </c:pt>
                <c:pt idx="98">
                  <c:v>3.7647058823529411</c:v>
                </c:pt>
                <c:pt idx="99">
                  <c:v>3.7564102564102564</c:v>
                </c:pt>
                <c:pt idx="100">
                  <c:v>3.7333333333333334</c:v>
                </c:pt>
                <c:pt idx="101">
                  <c:v>3.7254901960784315</c:v>
                </c:pt>
                <c:pt idx="102">
                  <c:v>3.7209302325581395</c:v>
                </c:pt>
                <c:pt idx="103">
                  <c:v>3.7184466019417477</c:v>
                </c:pt>
                <c:pt idx="104">
                  <c:v>3.6666666666666665</c:v>
                </c:pt>
                <c:pt idx="105">
                  <c:v>3.5490196078431371</c:v>
                </c:pt>
                <c:pt idx="106">
                  <c:v>3.542056074766355</c:v>
                </c:pt>
                <c:pt idx="107">
                  <c:v>3.535211267605634</c:v>
                </c:pt>
                <c:pt idx="108">
                  <c:v>3.5249999999999999</c:v>
                </c:pt>
                <c:pt idx="109">
                  <c:v>3.5227272727272729</c:v>
                </c:pt>
                <c:pt idx="110">
                  <c:v>3.3880597014925371</c:v>
                </c:pt>
                <c:pt idx="111">
                  <c:v>3.3157894736842106</c:v>
                </c:pt>
                <c:pt idx="112">
                  <c:v>3.25</c:v>
                </c:pt>
                <c:pt idx="113">
                  <c:v>3.9180556610485713</c:v>
                </c:pt>
                <c:pt idx="114">
                  <c:v>4.5227272727272725</c:v>
                </c:pt>
                <c:pt idx="115">
                  <c:v>4.2750000000000004</c:v>
                </c:pt>
                <c:pt idx="116">
                  <c:v>4.1739130434782608</c:v>
                </c:pt>
                <c:pt idx="117">
                  <c:v>4.072164948453608</c:v>
                </c:pt>
                <c:pt idx="118">
                  <c:v>3.7767441860465114</c:v>
                </c:pt>
                <c:pt idx="119">
                  <c:v>3.7446808510638299</c:v>
                </c:pt>
                <c:pt idx="120">
                  <c:v>3.5423728813559321</c:v>
                </c:pt>
                <c:pt idx="121">
                  <c:v>3.236842105263158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98-476D-908B-6D765A489287}"/>
            </c:ext>
          </c:extLst>
        </c:ser>
        <c:ser>
          <c:idx val="2"/>
          <c:order val="2"/>
          <c:tx>
            <c:v>2018 ср.балл по городу</c:v>
          </c:tx>
          <c:spPr>
            <a:ln w="28575" cap="rnd">
              <a:solidFill>
                <a:srgbClr val="FFEC09"/>
              </a:solidFill>
              <a:round/>
            </a:ln>
            <a:effectLst/>
          </c:spPr>
          <c:marker>
            <c:symbol val="none"/>
          </c:marker>
          <c:cat>
            <c:strRef>
              <c:f>'Рус. 9 -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Гимназия № 9</c:v>
                </c:pt>
                <c:pt idx="5">
                  <c:v>МБОУ СШ № 86</c:v>
                </c:pt>
                <c:pt idx="6">
                  <c:v>МБОУ Гимназия № 8</c:v>
                </c:pt>
                <c:pt idx="7">
                  <c:v>МБОУ СШ № 19</c:v>
                </c:pt>
                <c:pt idx="8">
                  <c:v>МБОУ СШ № 12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Гимназия № 4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90</c:v>
                </c:pt>
                <c:pt idx="17">
                  <c:v>МБОУ СШ № 135</c:v>
                </c:pt>
                <c:pt idx="18">
                  <c:v>МАОУ СШ № 55</c:v>
                </c:pt>
                <c:pt idx="19">
                  <c:v>МБОУ СШ № 46</c:v>
                </c:pt>
                <c:pt idx="20">
                  <c:v>МБОУ СШ № 63</c:v>
                </c:pt>
                <c:pt idx="21">
                  <c:v>МБОУ СШ № 8 "Созидание"</c:v>
                </c:pt>
                <c:pt idx="22">
                  <c:v>МБОУ СШ № 49</c:v>
                </c:pt>
                <c:pt idx="23">
                  <c:v>МБОУ СШ № 81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15</c:v>
                </c:pt>
                <c:pt idx="28">
                  <c:v>МАОУ Гимназия № 11 </c:v>
                </c:pt>
                <c:pt idx="29">
                  <c:v>МАОУ Лицей № 12</c:v>
                </c:pt>
                <c:pt idx="30">
                  <c:v>МБОУ СШ № 64</c:v>
                </c:pt>
                <c:pt idx="31">
                  <c:v>МБОУ СШ № 44</c:v>
                </c:pt>
                <c:pt idx="32">
                  <c:v>МБОУ Лицей № 3</c:v>
                </c:pt>
                <c:pt idx="33">
                  <c:v>МБОУ СШ № 50</c:v>
                </c:pt>
                <c:pt idx="34">
                  <c:v>МБОУ СШ № 94</c:v>
                </c:pt>
                <c:pt idx="35">
                  <c:v>МБОУ СШ № 88</c:v>
                </c:pt>
                <c:pt idx="36">
                  <c:v>МБОУ СШ № 31</c:v>
                </c:pt>
                <c:pt idx="37">
                  <c:v>МБОУ СШ № 79</c:v>
                </c:pt>
                <c:pt idx="38">
                  <c:v>МБОУ СШ № 47</c:v>
                </c:pt>
                <c:pt idx="39">
                  <c:v>МБОУ СШ № 16</c:v>
                </c:pt>
                <c:pt idx="40">
                  <c:v>МАОУ СШ № 148</c:v>
                </c:pt>
                <c:pt idx="41">
                  <c:v>МБОУ СШ № 13</c:v>
                </c:pt>
                <c:pt idx="42">
                  <c:v>МБОУ СШ № 53</c:v>
                </c:pt>
                <c:pt idx="43">
                  <c:v>МБОУ СШ № 89</c:v>
                </c:pt>
                <c:pt idx="44">
                  <c:v>МБОУ СШ № 65</c:v>
                </c:pt>
                <c:pt idx="45">
                  <c:v>ОКТЯБРЬСКИЙ РАЙОН</c:v>
                </c:pt>
                <c:pt idx="46">
                  <c:v>МАОУ Гимназия № 3</c:v>
                </c:pt>
                <c:pt idx="47">
                  <c:v>МАОУ Гимназия № 13 "Академ"</c:v>
                </c:pt>
                <c:pt idx="48">
                  <c:v>МБОУ Школа-интернат № 1 </c:v>
                </c:pt>
                <c:pt idx="49">
                  <c:v>МАОУ "КУГ № 1 - Универс" </c:v>
                </c:pt>
                <c:pt idx="50">
                  <c:v>МБОУ СШ № 99</c:v>
                </c:pt>
                <c:pt idx="51">
                  <c:v>МАОУ Лицей № 1</c:v>
                </c:pt>
                <c:pt idx="52">
                  <c:v>МБОУ СШ № 73</c:v>
                </c:pt>
                <c:pt idx="53">
                  <c:v>МБОУ СШ № 82</c:v>
                </c:pt>
                <c:pt idx="54">
                  <c:v>МБОУ Лицей № 10</c:v>
                </c:pt>
                <c:pt idx="55">
                  <c:v>МБОУ СШ № 39</c:v>
                </c:pt>
                <c:pt idx="56">
                  <c:v>МБОУ СШ № 3</c:v>
                </c:pt>
                <c:pt idx="57">
                  <c:v>МБОУ СШ № 72 </c:v>
                </c:pt>
                <c:pt idx="58">
                  <c:v>МБОУ СШ № 21</c:v>
                </c:pt>
                <c:pt idx="59">
                  <c:v>МБОУ СШ № 133 </c:v>
                </c:pt>
                <c:pt idx="60">
                  <c:v>МБОУ Лицей № 8</c:v>
                </c:pt>
                <c:pt idx="61">
                  <c:v>МБОУ СШ № 30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36</c:v>
                </c:pt>
                <c:pt idx="65">
                  <c:v>СВЕРДЛОВСКИЙ РАЙОН</c:v>
                </c:pt>
                <c:pt idx="66">
                  <c:v>МБОУ СШ № 137</c:v>
                </c:pt>
                <c:pt idx="67">
                  <c:v>МБОУ СШ № 6</c:v>
                </c:pt>
                <c:pt idx="68">
                  <c:v>МАОУ Лицей № 9 "Лидер"</c:v>
                </c:pt>
                <c:pt idx="69">
                  <c:v>МАОУ Гимназия № 14</c:v>
                </c:pt>
                <c:pt idx="70">
                  <c:v>МБОУ СШ № 23</c:v>
                </c:pt>
                <c:pt idx="71">
                  <c:v>МБОУ СШ № 17</c:v>
                </c:pt>
                <c:pt idx="72">
                  <c:v>МБОУ СШ № 42</c:v>
                </c:pt>
                <c:pt idx="73">
                  <c:v>МБОУ СШ № 93</c:v>
                </c:pt>
                <c:pt idx="74">
                  <c:v>МБОУ СШ № 92</c:v>
                </c:pt>
                <c:pt idx="75">
                  <c:v>МБОУ СШ № 76</c:v>
                </c:pt>
                <c:pt idx="76">
                  <c:v>МБОУ СШ № 97</c:v>
                </c:pt>
                <c:pt idx="77">
                  <c:v>МБОУ СШ № 45</c:v>
                </c:pt>
                <c:pt idx="78">
                  <c:v>МБОУ СШ № 62</c:v>
                </c:pt>
                <c:pt idx="79">
                  <c:v>МБОУ СШ № 34</c:v>
                </c:pt>
                <c:pt idx="80">
                  <c:v>МБОУ СШ № 78</c:v>
                </c:pt>
                <c:pt idx="81">
                  <c:v>МБОУ ОШ № 25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МБОУ СШ № 98</c:v>
                </c:pt>
                <c:pt idx="85">
                  <c:v>МАОУ СШ № 149</c:v>
                </c:pt>
                <c:pt idx="86">
                  <c:v>МБОУ СШ № 66</c:v>
                </c:pt>
                <c:pt idx="87">
                  <c:v>МАОУ СШ № 150</c:v>
                </c:pt>
                <c:pt idx="88">
                  <c:v>МБОУ СШ № 1</c:v>
                </c:pt>
                <c:pt idx="89">
                  <c:v>МАОУ СШ № 151</c:v>
                </c:pt>
                <c:pt idx="90">
                  <c:v>МБОУ СШ № 5</c:v>
                </c:pt>
                <c:pt idx="91">
                  <c:v>МБОУ СШ № 18</c:v>
                </c:pt>
                <c:pt idx="92">
                  <c:v>МБОУ СШ № 24</c:v>
                </c:pt>
                <c:pt idx="93">
                  <c:v>МАОУ СШ № 143</c:v>
                </c:pt>
                <c:pt idx="94">
                  <c:v>МБОУ СШ № 144</c:v>
                </c:pt>
                <c:pt idx="95">
                  <c:v>МБОУ СШ № 141</c:v>
                </c:pt>
                <c:pt idx="96">
                  <c:v>МБОУ СШ № 147</c:v>
                </c:pt>
                <c:pt idx="97">
                  <c:v>МБОУ СШ № 7</c:v>
                </c:pt>
                <c:pt idx="98">
                  <c:v>МБОУ СШ № 121</c:v>
                </c:pt>
                <c:pt idx="99">
                  <c:v>МБОУ СШ № 91</c:v>
                </c:pt>
                <c:pt idx="100">
                  <c:v>МАОУ СШ № 145</c:v>
                </c:pt>
                <c:pt idx="101">
                  <c:v>МБОУ СШ № 85</c:v>
                </c:pt>
                <c:pt idx="102">
                  <c:v>МБОУ СШ № 56</c:v>
                </c:pt>
                <c:pt idx="103">
                  <c:v>МБОУ СШ № 108</c:v>
                </c:pt>
                <c:pt idx="104">
                  <c:v>МАОУ СШ № 154</c:v>
                </c:pt>
                <c:pt idx="105">
                  <c:v>МБОУ СШ № 139</c:v>
                </c:pt>
                <c:pt idx="106">
                  <c:v>МБОУ СШ № 134</c:v>
                </c:pt>
                <c:pt idx="107">
                  <c:v>МБОУ СШ № 129</c:v>
                </c:pt>
                <c:pt idx="108">
                  <c:v>МБОУ СШ № 22</c:v>
                </c:pt>
                <c:pt idx="109">
                  <c:v>МБОУ СШ № 115</c:v>
                </c:pt>
                <c:pt idx="110">
                  <c:v>МБОУ СШ № 69</c:v>
                </c:pt>
                <c:pt idx="111">
                  <c:v>МБОУ СШ № 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МБОУ Лицей № 2</c:v>
                </c:pt>
                <c:pt idx="117">
                  <c:v>МБОУ Гимназия  № 16</c:v>
                </c:pt>
                <c:pt idx="118">
                  <c:v>МАОУ СШ "Комплекс Покровский"</c:v>
                </c:pt>
                <c:pt idx="119">
                  <c:v>МБОУ СШ № 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'Рус. 9 - диаграмма'!$I$5:$I$128</c:f>
              <c:numCache>
                <c:formatCode>Основной</c:formatCode>
                <c:ptCount val="124"/>
                <c:pt idx="0">
                  <c:v>3.71</c:v>
                </c:pt>
                <c:pt idx="1">
                  <c:v>3.71</c:v>
                </c:pt>
                <c:pt idx="2">
                  <c:v>3.71</c:v>
                </c:pt>
                <c:pt idx="3">
                  <c:v>3.71</c:v>
                </c:pt>
                <c:pt idx="4">
                  <c:v>3.71</c:v>
                </c:pt>
                <c:pt idx="5">
                  <c:v>3.71</c:v>
                </c:pt>
                <c:pt idx="6">
                  <c:v>3.71</c:v>
                </c:pt>
                <c:pt idx="7">
                  <c:v>3.71</c:v>
                </c:pt>
                <c:pt idx="8">
                  <c:v>3.71</c:v>
                </c:pt>
                <c:pt idx="9">
                  <c:v>3.71</c:v>
                </c:pt>
                <c:pt idx="10">
                  <c:v>3.71</c:v>
                </c:pt>
                <c:pt idx="11">
                  <c:v>3.71</c:v>
                </c:pt>
                <c:pt idx="12">
                  <c:v>3.71</c:v>
                </c:pt>
                <c:pt idx="13">
                  <c:v>3.71</c:v>
                </c:pt>
                <c:pt idx="14">
                  <c:v>3.71</c:v>
                </c:pt>
                <c:pt idx="15">
                  <c:v>3.71</c:v>
                </c:pt>
                <c:pt idx="16">
                  <c:v>3.71</c:v>
                </c:pt>
                <c:pt idx="17">
                  <c:v>3.71</c:v>
                </c:pt>
                <c:pt idx="18">
                  <c:v>3.71</c:v>
                </c:pt>
                <c:pt idx="19">
                  <c:v>3.71</c:v>
                </c:pt>
                <c:pt idx="20">
                  <c:v>3.71</c:v>
                </c:pt>
                <c:pt idx="21">
                  <c:v>3.71</c:v>
                </c:pt>
                <c:pt idx="22">
                  <c:v>3.71</c:v>
                </c:pt>
                <c:pt idx="23">
                  <c:v>3.71</c:v>
                </c:pt>
                <c:pt idx="24">
                  <c:v>3.71</c:v>
                </c:pt>
                <c:pt idx="25">
                  <c:v>3.71</c:v>
                </c:pt>
                <c:pt idx="26">
                  <c:v>3.71</c:v>
                </c:pt>
                <c:pt idx="27">
                  <c:v>3.71</c:v>
                </c:pt>
                <c:pt idx="28">
                  <c:v>3.71</c:v>
                </c:pt>
                <c:pt idx="29">
                  <c:v>3.71</c:v>
                </c:pt>
                <c:pt idx="30">
                  <c:v>3.71</c:v>
                </c:pt>
                <c:pt idx="31">
                  <c:v>3.71</c:v>
                </c:pt>
                <c:pt idx="32">
                  <c:v>3.71</c:v>
                </c:pt>
                <c:pt idx="33">
                  <c:v>3.71</c:v>
                </c:pt>
                <c:pt idx="34">
                  <c:v>3.71</c:v>
                </c:pt>
                <c:pt idx="35">
                  <c:v>3.71</c:v>
                </c:pt>
                <c:pt idx="36">
                  <c:v>3.71</c:v>
                </c:pt>
                <c:pt idx="37">
                  <c:v>3.71</c:v>
                </c:pt>
                <c:pt idx="38">
                  <c:v>3.71</c:v>
                </c:pt>
                <c:pt idx="39">
                  <c:v>3.71</c:v>
                </c:pt>
                <c:pt idx="40">
                  <c:v>3.71</c:v>
                </c:pt>
                <c:pt idx="41">
                  <c:v>3.71</c:v>
                </c:pt>
                <c:pt idx="42">
                  <c:v>3.71</c:v>
                </c:pt>
                <c:pt idx="43">
                  <c:v>3.71</c:v>
                </c:pt>
                <c:pt idx="44">
                  <c:v>3.71</c:v>
                </c:pt>
                <c:pt idx="45">
                  <c:v>3.71</c:v>
                </c:pt>
                <c:pt idx="46">
                  <c:v>3.71</c:v>
                </c:pt>
                <c:pt idx="47">
                  <c:v>3.71</c:v>
                </c:pt>
                <c:pt idx="48">
                  <c:v>3.71</c:v>
                </c:pt>
                <c:pt idx="49">
                  <c:v>3.71</c:v>
                </c:pt>
                <c:pt idx="50">
                  <c:v>3.71</c:v>
                </c:pt>
                <c:pt idx="51">
                  <c:v>3.71</c:v>
                </c:pt>
                <c:pt idx="52">
                  <c:v>3.71</c:v>
                </c:pt>
                <c:pt idx="53">
                  <c:v>3.71</c:v>
                </c:pt>
                <c:pt idx="54">
                  <c:v>3.71</c:v>
                </c:pt>
                <c:pt idx="55">
                  <c:v>3.71</c:v>
                </c:pt>
                <c:pt idx="56">
                  <c:v>3.71</c:v>
                </c:pt>
                <c:pt idx="57">
                  <c:v>3.71</c:v>
                </c:pt>
                <c:pt idx="58">
                  <c:v>3.71</c:v>
                </c:pt>
                <c:pt idx="59">
                  <c:v>3.71</c:v>
                </c:pt>
                <c:pt idx="60">
                  <c:v>3.71</c:v>
                </c:pt>
                <c:pt idx="61">
                  <c:v>3.71</c:v>
                </c:pt>
                <c:pt idx="62">
                  <c:v>3.71</c:v>
                </c:pt>
                <c:pt idx="63">
                  <c:v>3.71</c:v>
                </c:pt>
                <c:pt idx="64">
                  <c:v>3.71</c:v>
                </c:pt>
                <c:pt idx="65">
                  <c:v>3.71</c:v>
                </c:pt>
                <c:pt idx="66">
                  <c:v>3.71</c:v>
                </c:pt>
                <c:pt idx="67">
                  <c:v>3.71</c:v>
                </c:pt>
                <c:pt idx="68">
                  <c:v>3.71</c:v>
                </c:pt>
                <c:pt idx="69">
                  <c:v>3.71</c:v>
                </c:pt>
                <c:pt idx="70">
                  <c:v>3.71</c:v>
                </c:pt>
                <c:pt idx="71">
                  <c:v>3.71</c:v>
                </c:pt>
                <c:pt idx="72">
                  <c:v>3.71</c:v>
                </c:pt>
                <c:pt idx="73">
                  <c:v>3.71</c:v>
                </c:pt>
                <c:pt idx="74">
                  <c:v>3.71</c:v>
                </c:pt>
                <c:pt idx="75">
                  <c:v>3.71</c:v>
                </c:pt>
                <c:pt idx="76">
                  <c:v>3.71</c:v>
                </c:pt>
                <c:pt idx="77">
                  <c:v>3.71</c:v>
                </c:pt>
                <c:pt idx="78">
                  <c:v>3.71</c:v>
                </c:pt>
                <c:pt idx="79">
                  <c:v>3.71</c:v>
                </c:pt>
                <c:pt idx="80">
                  <c:v>3.71</c:v>
                </c:pt>
                <c:pt idx="81">
                  <c:v>3.71</c:v>
                </c:pt>
                <c:pt idx="82">
                  <c:v>3.71</c:v>
                </c:pt>
                <c:pt idx="83">
                  <c:v>3.71</c:v>
                </c:pt>
                <c:pt idx="84">
                  <c:v>3.71</c:v>
                </c:pt>
                <c:pt idx="85">
                  <c:v>3.71</c:v>
                </c:pt>
                <c:pt idx="86">
                  <c:v>3.71</c:v>
                </c:pt>
                <c:pt idx="87">
                  <c:v>3.71</c:v>
                </c:pt>
                <c:pt idx="88">
                  <c:v>3.71</c:v>
                </c:pt>
                <c:pt idx="89">
                  <c:v>3.71</c:v>
                </c:pt>
                <c:pt idx="90">
                  <c:v>3.71</c:v>
                </c:pt>
                <c:pt idx="91">
                  <c:v>3.71</c:v>
                </c:pt>
                <c:pt idx="92">
                  <c:v>3.71</c:v>
                </c:pt>
                <c:pt idx="93">
                  <c:v>3.71</c:v>
                </c:pt>
                <c:pt idx="94">
                  <c:v>3.71</c:v>
                </c:pt>
                <c:pt idx="95">
                  <c:v>3.71</c:v>
                </c:pt>
                <c:pt idx="96">
                  <c:v>3.71</c:v>
                </c:pt>
                <c:pt idx="97">
                  <c:v>3.71</c:v>
                </c:pt>
                <c:pt idx="98">
                  <c:v>3.71</c:v>
                </c:pt>
                <c:pt idx="99">
                  <c:v>3.71</c:v>
                </c:pt>
                <c:pt idx="100">
                  <c:v>3.71</c:v>
                </c:pt>
                <c:pt idx="101">
                  <c:v>3.71</c:v>
                </c:pt>
                <c:pt idx="102">
                  <c:v>3.71</c:v>
                </c:pt>
                <c:pt idx="103">
                  <c:v>3.71</c:v>
                </c:pt>
                <c:pt idx="104">
                  <c:v>3.71</c:v>
                </c:pt>
                <c:pt idx="105">
                  <c:v>3.71</c:v>
                </c:pt>
                <c:pt idx="106">
                  <c:v>3.71</c:v>
                </c:pt>
                <c:pt idx="107">
                  <c:v>3.71</c:v>
                </c:pt>
                <c:pt idx="108">
                  <c:v>3.71</c:v>
                </c:pt>
                <c:pt idx="109">
                  <c:v>3.71</c:v>
                </c:pt>
                <c:pt idx="110">
                  <c:v>3.71</c:v>
                </c:pt>
                <c:pt idx="111">
                  <c:v>3.71</c:v>
                </c:pt>
                <c:pt idx="112">
                  <c:v>3.71</c:v>
                </c:pt>
                <c:pt idx="113">
                  <c:v>3.71</c:v>
                </c:pt>
                <c:pt idx="114">
                  <c:v>3.71</c:v>
                </c:pt>
                <c:pt idx="115">
                  <c:v>3.71</c:v>
                </c:pt>
                <c:pt idx="116">
                  <c:v>3.71</c:v>
                </c:pt>
                <c:pt idx="117">
                  <c:v>3.71</c:v>
                </c:pt>
                <c:pt idx="118">
                  <c:v>3.71</c:v>
                </c:pt>
                <c:pt idx="119">
                  <c:v>3.71</c:v>
                </c:pt>
                <c:pt idx="120">
                  <c:v>3.71</c:v>
                </c:pt>
                <c:pt idx="121">
                  <c:v>3.71</c:v>
                </c:pt>
                <c:pt idx="122">
                  <c:v>3.71</c:v>
                </c:pt>
                <c:pt idx="123">
                  <c:v>3.71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F98-476D-908B-6D765A489287}"/>
            </c:ext>
          </c:extLst>
        </c:ser>
        <c:ser>
          <c:idx val="3"/>
          <c:order val="3"/>
          <c:tx>
            <c:v>2018 ср.балл ОУ</c:v>
          </c:tx>
          <c:spPr>
            <a:ln w="28575" cap="rnd">
              <a:solidFill>
                <a:srgbClr val="F4C826"/>
              </a:solidFill>
              <a:round/>
            </a:ln>
            <a:effectLst/>
          </c:spPr>
          <c:marker>
            <c:symbol val="none"/>
          </c:marker>
          <c:cat>
            <c:strRef>
              <c:f>'Рус. 9 -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Гимназия № 9</c:v>
                </c:pt>
                <c:pt idx="5">
                  <c:v>МБОУ СШ № 86</c:v>
                </c:pt>
                <c:pt idx="6">
                  <c:v>МБОУ Гимназия № 8</c:v>
                </c:pt>
                <c:pt idx="7">
                  <c:v>МБОУ СШ № 19</c:v>
                </c:pt>
                <c:pt idx="8">
                  <c:v>МБОУ СШ № 12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Гимназия № 4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90</c:v>
                </c:pt>
                <c:pt idx="17">
                  <c:v>МБОУ СШ № 135</c:v>
                </c:pt>
                <c:pt idx="18">
                  <c:v>МАОУ СШ № 55</c:v>
                </c:pt>
                <c:pt idx="19">
                  <c:v>МБОУ СШ № 46</c:v>
                </c:pt>
                <c:pt idx="20">
                  <c:v>МБОУ СШ № 63</c:v>
                </c:pt>
                <c:pt idx="21">
                  <c:v>МБОУ СШ № 8 "Созидание"</c:v>
                </c:pt>
                <c:pt idx="22">
                  <c:v>МБОУ СШ № 49</c:v>
                </c:pt>
                <c:pt idx="23">
                  <c:v>МБОУ СШ № 81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15</c:v>
                </c:pt>
                <c:pt idx="28">
                  <c:v>МАОУ Гимназия № 11 </c:v>
                </c:pt>
                <c:pt idx="29">
                  <c:v>МАОУ Лицей № 12</c:v>
                </c:pt>
                <c:pt idx="30">
                  <c:v>МБОУ СШ № 64</c:v>
                </c:pt>
                <c:pt idx="31">
                  <c:v>МБОУ СШ № 44</c:v>
                </c:pt>
                <c:pt idx="32">
                  <c:v>МБОУ Лицей № 3</c:v>
                </c:pt>
                <c:pt idx="33">
                  <c:v>МБОУ СШ № 50</c:v>
                </c:pt>
                <c:pt idx="34">
                  <c:v>МБОУ СШ № 94</c:v>
                </c:pt>
                <c:pt idx="35">
                  <c:v>МБОУ СШ № 88</c:v>
                </c:pt>
                <c:pt idx="36">
                  <c:v>МБОУ СШ № 31</c:v>
                </c:pt>
                <c:pt idx="37">
                  <c:v>МБОУ СШ № 79</c:v>
                </c:pt>
                <c:pt idx="38">
                  <c:v>МБОУ СШ № 47</c:v>
                </c:pt>
                <c:pt idx="39">
                  <c:v>МБОУ СШ № 16</c:v>
                </c:pt>
                <c:pt idx="40">
                  <c:v>МАОУ СШ № 148</c:v>
                </c:pt>
                <c:pt idx="41">
                  <c:v>МБОУ СШ № 13</c:v>
                </c:pt>
                <c:pt idx="42">
                  <c:v>МБОУ СШ № 53</c:v>
                </c:pt>
                <c:pt idx="43">
                  <c:v>МБОУ СШ № 89</c:v>
                </c:pt>
                <c:pt idx="44">
                  <c:v>МБОУ СШ № 65</c:v>
                </c:pt>
                <c:pt idx="45">
                  <c:v>ОКТЯБРЬСКИЙ РАЙОН</c:v>
                </c:pt>
                <c:pt idx="46">
                  <c:v>МАОУ Гимназия № 3</c:v>
                </c:pt>
                <c:pt idx="47">
                  <c:v>МАОУ Гимназия № 13 "Академ"</c:v>
                </c:pt>
                <c:pt idx="48">
                  <c:v>МБОУ Школа-интернат № 1 </c:v>
                </c:pt>
                <c:pt idx="49">
                  <c:v>МАОУ "КУГ № 1 - Универс" </c:v>
                </c:pt>
                <c:pt idx="50">
                  <c:v>МБОУ СШ № 99</c:v>
                </c:pt>
                <c:pt idx="51">
                  <c:v>МАОУ Лицей № 1</c:v>
                </c:pt>
                <c:pt idx="52">
                  <c:v>МБОУ СШ № 73</c:v>
                </c:pt>
                <c:pt idx="53">
                  <c:v>МБОУ СШ № 82</c:v>
                </c:pt>
                <c:pt idx="54">
                  <c:v>МБОУ Лицей № 10</c:v>
                </c:pt>
                <c:pt idx="55">
                  <c:v>МБОУ СШ № 39</c:v>
                </c:pt>
                <c:pt idx="56">
                  <c:v>МБОУ СШ № 3</c:v>
                </c:pt>
                <c:pt idx="57">
                  <c:v>МБОУ СШ № 72 </c:v>
                </c:pt>
                <c:pt idx="58">
                  <c:v>МБОУ СШ № 21</c:v>
                </c:pt>
                <c:pt idx="59">
                  <c:v>МБОУ СШ № 133 </c:v>
                </c:pt>
                <c:pt idx="60">
                  <c:v>МБОУ Лицей № 8</c:v>
                </c:pt>
                <c:pt idx="61">
                  <c:v>МБОУ СШ № 30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36</c:v>
                </c:pt>
                <c:pt idx="65">
                  <c:v>СВЕРДЛОВСКИЙ РАЙОН</c:v>
                </c:pt>
                <c:pt idx="66">
                  <c:v>МБОУ СШ № 137</c:v>
                </c:pt>
                <c:pt idx="67">
                  <c:v>МБОУ СШ № 6</c:v>
                </c:pt>
                <c:pt idx="68">
                  <c:v>МАОУ Лицей № 9 "Лидер"</c:v>
                </c:pt>
                <c:pt idx="69">
                  <c:v>МАОУ Гимназия № 14</c:v>
                </c:pt>
                <c:pt idx="70">
                  <c:v>МБОУ СШ № 23</c:v>
                </c:pt>
                <c:pt idx="71">
                  <c:v>МБОУ СШ № 17</c:v>
                </c:pt>
                <c:pt idx="72">
                  <c:v>МБОУ СШ № 42</c:v>
                </c:pt>
                <c:pt idx="73">
                  <c:v>МБОУ СШ № 93</c:v>
                </c:pt>
                <c:pt idx="74">
                  <c:v>МБОУ СШ № 92</c:v>
                </c:pt>
                <c:pt idx="75">
                  <c:v>МБОУ СШ № 76</c:v>
                </c:pt>
                <c:pt idx="76">
                  <c:v>МБОУ СШ № 97</c:v>
                </c:pt>
                <c:pt idx="77">
                  <c:v>МБОУ СШ № 45</c:v>
                </c:pt>
                <c:pt idx="78">
                  <c:v>МБОУ СШ № 62</c:v>
                </c:pt>
                <c:pt idx="79">
                  <c:v>МБОУ СШ № 34</c:v>
                </c:pt>
                <c:pt idx="80">
                  <c:v>МБОУ СШ № 78</c:v>
                </c:pt>
                <c:pt idx="81">
                  <c:v>МБОУ ОШ № 25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МБОУ СШ № 98</c:v>
                </c:pt>
                <c:pt idx="85">
                  <c:v>МАОУ СШ № 149</c:v>
                </c:pt>
                <c:pt idx="86">
                  <c:v>МБОУ СШ № 66</c:v>
                </c:pt>
                <c:pt idx="87">
                  <c:v>МАОУ СШ № 150</c:v>
                </c:pt>
                <c:pt idx="88">
                  <c:v>МБОУ СШ № 1</c:v>
                </c:pt>
                <c:pt idx="89">
                  <c:v>МАОУ СШ № 151</c:v>
                </c:pt>
                <c:pt idx="90">
                  <c:v>МБОУ СШ № 5</c:v>
                </c:pt>
                <c:pt idx="91">
                  <c:v>МБОУ СШ № 18</c:v>
                </c:pt>
                <c:pt idx="92">
                  <c:v>МБОУ СШ № 24</c:v>
                </c:pt>
                <c:pt idx="93">
                  <c:v>МАОУ СШ № 143</c:v>
                </c:pt>
                <c:pt idx="94">
                  <c:v>МБОУ СШ № 144</c:v>
                </c:pt>
                <c:pt idx="95">
                  <c:v>МБОУ СШ № 141</c:v>
                </c:pt>
                <c:pt idx="96">
                  <c:v>МБОУ СШ № 147</c:v>
                </c:pt>
                <c:pt idx="97">
                  <c:v>МБОУ СШ № 7</c:v>
                </c:pt>
                <c:pt idx="98">
                  <c:v>МБОУ СШ № 121</c:v>
                </c:pt>
                <c:pt idx="99">
                  <c:v>МБОУ СШ № 91</c:v>
                </c:pt>
                <c:pt idx="100">
                  <c:v>МАОУ СШ № 145</c:v>
                </c:pt>
                <c:pt idx="101">
                  <c:v>МБОУ СШ № 85</c:v>
                </c:pt>
                <c:pt idx="102">
                  <c:v>МБОУ СШ № 56</c:v>
                </c:pt>
                <c:pt idx="103">
                  <c:v>МБОУ СШ № 108</c:v>
                </c:pt>
                <c:pt idx="104">
                  <c:v>МАОУ СШ № 154</c:v>
                </c:pt>
                <c:pt idx="105">
                  <c:v>МБОУ СШ № 139</c:v>
                </c:pt>
                <c:pt idx="106">
                  <c:v>МБОУ СШ № 134</c:v>
                </c:pt>
                <c:pt idx="107">
                  <c:v>МБОУ СШ № 129</c:v>
                </c:pt>
                <c:pt idx="108">
                  <c:v>МБОУ СШ № 22</c:v>
                </c:pt>
                <c:pt idx="109">
                  <c:v>МБОУ СШ № 115</c:v>
                </c:pt>
                <c:pt idx="110">
                  <c:v>МБОУ СШ № 69</c:v>
                </c:pt>
                <c:pt idx="111">
                  <c:v>МБОУ СШ № 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МБОУ Лицей № 2</c:v>
                </c:pt>
                <c:pt idx="117">
                  <c:v>МБОУ Гимназия  № 16</c:v>
                </c:pt>
                <c:pt idx="118">
                  <c:v>МАОУ СШ "Комплекс Покровский"</c:v>
                </c:pt>
                <c:pt idx="119">
                  <c:v>МБОУ СШ № 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'Рус. 9 - диаграмма'!$H$5:$H$128</c:f>
              <c:numCache>
                <c:formatCode>0,00</c:formatCode>
                <c:ptCount val="124"/>
                <c:pt idx="0">
                  <c:v>3.82</c:v>
                </c:pt>
                <c:pt idx="1">
                  <c:v>3.8464026969149492</c:v>
                </c:pt>
                <c:pt idx="2">
                  <c:v>4.023076923076923</c:v>
                </c:pt>
                <c:pt idx="3">
                  <c:v>3.8775510204081631</c:v>
                </c:pt>
                <c:pt idx="4">
                  <c:v>3.7664233576642334</c:v>
                </c:pt>
                <c:pt idx="5">
                  <c:v>3.93</c:v>
                </c:pt>
                <c:pt idx="6">
                  <c:v>3.808080808080808</c:v>
                </c:pt>
                <c:pt idx="7">
                  <c:v>3.9898989898989901</c:v>
                </c:pt>
                <c:pt idx="8">
                  <c:v>3.7333333333333334</c:v>
                </c:pt>
                <c:pt idx="9">
                  <c:v>3.6428571428571428</c:v>
                </c:pt>
                <c:pt idx="10">
                  <c:v>3.5821327763260848</c:v>
                </c:pt>
                <c:pt idx="11">
                  <c:v>3.9</c:v>
                </c:pt>
                <c:pt idx="12">
                  <c:v>3.8484848484848486</c:v>
                </c:pt>
                <c:pt idx="13">
                  <c:v>3.8877551020408165</c:v>
                </c:pt>
                <c:pt idx="14">
                  <c:v>3.8243243243243241</c:v>
                </c:pt>
                <c:pt idx="15">
                  <c:v>3.7815126050420167</c:v>
                </c:pt>
                <c:pt idx="16">
                  <c:v>3.44</c:v>
                </c:pt>
                <c:pt idx="17">
                  <c:v>3.3783783783783785</c:v>
                </c:pt>
                <c:pt idx="18">
                  <c:v>3.2857142857142856</c:v>
                </c:pt>
                <c:pt idx="19">
                  <c:v>3.4845360824742269</c:v>
                </c:pt>
                <c:pt idx="20">
                  <c:v>3.3877551020408165</c:v>
                </c:pt>
                <c:pt idx="21">
                  <c:v>3.5094339622641511</c:v>
                </c:pt>
                <c:pt idx="22">
                  <c:v>3.5384615384615383</c:v>
                </c:pt>
                <c:pt idx="23">
                  <c:v>3.3013698630136985</c:v>
                </c:pt>
                <c:pt idx="25">
                  <c:v>3.5231912166485833</c:v>
                </c:pt>
                <c:pt idx="26">
                  <c:v>3.8333333333333335</c:v>
                </c:pt>
                <c:pt idx="27">
                  <c:v>3.7196261682242993</c:v>
                </c:pt>
                <c:pt idx="28">
                  <c:v>3.7105263157894739</c:v>
                </c:pt>
                <c:pt idx="29">
                  <c:v>3.5772357723577235</c:v>
                </c:pt>
                <c:pt idx="30">
                  <c:v>3.7894736842105261</c:v>
                </c:pt>
                <c:pt idx="31">
                  <c:v>3.6842105263157894</c:v>
                </c:pt>
                <c:pt idx="32">
                  <c:v>3.6575342465753424</c:v>
                </c:pt>
                <c:pt idx="33">
                  <c:v>3.2903225806451615</c:v>
                </c:pt>
                <c:pt idx="34">
                  <c:v>3.6585365853658538</c:v>
                </c:pt>
                <c:pt idx="35">
                  <c:v>3.5283018867924527</c:v>
                </c:pt>
                <c:pt idx="36">
                  <c:v>3.8461538461538463</c:v>
                </c:pt>
                <c:pt idx="37">
                  <c:v>3.2173913043478262</c:v>
                </c:pt>
                <c:pt idx="38">
                  <c:v>3.4102564102564101</c:v>
                </c:pt>
                <c:pt idx="39">
                  <c:v>3.4571428571428573</c:v>
                </c:pt>
                <c:pt idx="40">
                  <c:v>3.4387755102040818</c:v>
                </c:pt>
                <c:pt idx="41">
                  <c:v>3.3793103448275863</c:v>
                </c:pt>
                <c:pt idx="42">
                  <c:v>3.3235294117647061</c:v>
                </c:pt>
                <c:pt idx="43">
                  <c:v>3.2826086956521738</c:v>
                </c:pt>
                <c:pt idx="44">
                  <c:v>3.1363636363636362</c:v>
                </c:pt>
                <c:pt idx="45">
                  <c:v>3.7561878565284359</c:v>
                </c:pt>
                <c:pt idx="46">
                  <c:v>4.0535714285714288</c:v>
                </c:pt>
                <c:pt idx="47">
                  <c:v>3.9477124183006538</c:v>
                </c:pt>
                <c:pt idx="48">
                  <c:v>4.1379310344827589</c:v>
                </c:pt>
                <c:pt idx="49">
                  <c:v>4.0292397660818713</c:v>
                </c:pt>
                <c:pt idx="50">
                  <c:v>4.104166666666667</c:v>
                </c:pt>
                <c:pt idx="51">
                  <c:v>3.9012345679012346</c:v>
                </c:pt>
                <c:pt idx="52">
                  <c:v>3.7142857142857144</c:v>
                </c:pt>
                <c:pt idx="53">
                  <c:v>3.7954545454545454</c:v>
                </c:pt>
                <c:pt idx="54">
                  <c:v>3.8026315789473686</c:v>
                </c:pt>
                <c:pt idx="55">
                  <c:v>3.375</c:v>
                </c:pt>
                <c:pt idx="56">
                  <c:v>3.7291666666666665</c:v>
                </c:pt>
                <c:pt idx="57">
                  <c:v>3.6712328767123288</c:v>
                </c:pt>
                <c:pt idx="58">
                  <c:v>3.5593220338983049</c:v>
                </c:pt>
                <c:pt idx="59">
                  <c:v>3.76</c:v>
                </c:pt>
                <c:pt idx="60">
                  <c:v>3.8058252427184467</c:v>
                </c:pt>
                <c:pt idx="61">
                  <c:v>3.6470588235294117</c:v>
                </c:pt>
                <c:pt idx="62">
                  <c:v>3.5652173913043477</c:v>
                </c:pt>
                <c:pt idx="63">
                  <c:v>3.4722222222222223</c:v>
                </c:pt>
                <c:pt idx="64">
                  <c:v>3.2962962962962963</c:v>
                </c:pt>
                <c:pt idx="65">
                  <c:v>3.6481424123642965</c:v>
                </c:pt>
                <c:pt idx="66">
                  <c:v>3.71</c:v>
                </c:pt>
                <c:pt idx="67">
                  <c:v>3.85</c:v>
                </c:pt>
                <c:pt idx="68">
                  <c:v>3.8282828282828283</c:v>
                </c:pt>
                <c:pt idx="69">
                  <c:v>3.9183673469387754</c:v>
                </c:pt>
                <c:pt idx="70">
                  <c:v>3.8823529411764706</c:v>
                </c:pt>
                <c:pt idx="71">
                  <c:v>3.7209302325581395</c:v>
                </c:pt>
                <c:pt idx="72">
                  <c:v>3.847826086956522</c:v>
                </c:pt>
                <c:pt idx="73">
                  <c:v>3.6865671641791047</c:v>
                </c:pt>
                <c:pt idx="74">
                  <c:v>3.5595238095238093</c:v>
                </c:pt>
                <c:pt idx="75">
                  <c:v>3.8333333333333335</c:v>
                </c:pt>
                <c:pt idx="76">
                  <c:v>3.3653846153846154</c:v>
                </c:pt>
                <c:pt idx="77">
                  <c:v>3.4705882352941178</c:v>
                </c:pt>
                <c:pt idx="78">
                  <c:v>3.4489795918367347</c:v>
                </c:pt>
                <c:pt idx="79">
                  <c:v>3.3857142857142857</c:v>
                </c:pt>
                <c:pt idx="80">
                  <c:v>3.2142857142857144</c:v>
                </c:pt>
                <c:pt idx="82">
                  <c:v>3.6157995323063288</c:v>
                </c:pt>
                <c:pt idx="83">
                  <c:v>3.7615384615384615</c:v>
                </c:pt>
                <c:pt idx="84">
                  <c:v>3.9444444444444446</c:v>
                </c:pt>
                <c:pt idx="85">
                  <c:v>3.9322033898305087</c:v>
                </c:pt>
                <c:pt idx="86">
                  <c:v>3.3043478260869565</c:v>
                </c:pt>
                <c:pt idx="87">
                  <c:v>3.8258706467661692</c:v>
                </c:pt>
                <c:pt idx="88">
                  <c:v>3.5753424657534247</c:v>
                </c:pt>
                <c:pt idx="89">
                  <c:v>3.862857142857143</c:v>
                </c:pt>
                <c:pt idx="90">
                  <c:v>3.6666666666666665</c:v>
                </c:pt>
                <c:pt idx="91">
                  <c:v>3.7433628318584069</c:v>
                </c:pt>
                <c:pt idx="92">
                  <c:v>3.7272727272727271</c:v>
                </c:pt>
                <c:pt idx="93">
                  <c:v>3.7432432432432434</c:v>
                </c:pt>
                <c:pt idx="94">
                  <c:v>3.6363636363636362</c:v>
                </c:pt>
                <c:pt idx="95">
                  <c:v>3.7422680412371134</c:v>
                </c:pt>
                <c:pt idx="96">
                  <c:v>3.5333333333333332</c:v>
                </c:pt>
                <c:pt idx="97">
                  <c:v>3.6442307692307692</c:v>
                </c:pt>
                <c:pt idx="98">
                  <c:v>3.5490196078431371</c:v>
                </c:pt>
                <c:pt idx="99">
                  <c:v>3.8374999999999999</c:v>
                </c:pt>
                <c:pt idx="100">
                  <c:v>3.6851851851851851</c:v>
                </c:pt>
                <c:pt idx="101">
                  <c:v>3.7333333333333334</c:v>
                </c:pt>
                <c:pt idx="102">
                  <c:v>3.4444444444444446</c:v>
                </c:pt>
                <c:pt idx="103">
                  <c:v>3.5940594059405941</c:v>
                </c:pt>
                <c:pt idx="105">
                  <c:v>3.7058823529411766</c:v>
                </c:pt>
                <c:pt idx="106">
                  <c:v>3.44</c:v>
                </c:pt>
                <c:pt idx="107">
                  <c:v>3.4166666666666665</c:v>
                </c:pt>
                <c:pt idx="108">
                  <c:v>3.1730769230769229</c:v>
                </c:pt>
                <c:pt idx="109">
                  <c:v>3.5925925925925926</c:v>
                </c:pt>
                <c:pt idx="110">
                  <c:v>3.42</c:v>
                </c:pt>
                <c:pt idx="111">
                  <c:v>3.3023255813953489</c:v>
                </c:pt>
                <c:pt idx="112">
                  <c:v>3.3207547169811322</c:v>
                </c:pt>
                <c:pt idx="113">
                  <c:v>3.7485037173503541</c:v>
                </c:pt>
                <c:pt idx="114">
                  <c:v>4.1521739130434785</c:v>
                </c:pt>
                <c:pt idx="115">
                  <c:v>4.2336448598130838</c:v>
                </c:pt>
                <c:pt idx="116">
                  <c:v>4.0306122448979593</c:v>
                </c:pt>
                <c:pt idx="117">
                  <c:v>3.883116883116883</c:v>
                </c:pt>
                <c:pt idx="118">
                  <c:v>3.57</c:v>
                </c:pt>
                <c:pt idx="119">
                  <c:v>3.5</c:v>
                </c:pt>
                <c:pt idx="120">
                  <c:v>3.7692307692307692</c:v>
                </c:pt>
                <c:pt idx="121">
                  <c:v>2.9795918367346941</c:v>
                </c:pt>
                <c:pt idx="122">
                  <c:v>3.6666666666666665</c:v>
                </c:pt>
                <c:pt idx="123">
                  <c:v>3.7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F98-476D-908B-6D765A489287}"/>
            </c:ext>
          </c:extLst>
        </c:ser>
        <c:ser>
          <c:idx val="4"/>
          <c:order val="4"/>
          <c:tx>
            <c:v>2017 ср.балл по городу</c:v>
          </c:tx>
          <c:spPr>
            <a:ln w="28575" cap="rnd">
              <a:solidFill>
                <a:srgbClr val="66FF33"/>
              </a:solidFill>
              <a:round/>
            </a:ln>
            <a:effectLst/>
          </c:spPr>
          <c:marker>
            <c:symbol val="none"/>
          </c:marker>
          <c:cat>
            <c:strRef>
              <c:f>'Рус. 9 -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Гимназия № 9</c:v>
                </c:pt>
                <c:pt idx="5">
                  <c:v>МБОУ СШ № 86</c:v>
                </c:pt>
                <c:pt idx="6">
                  <c:v>МБОУ Гимназия № 8</c:v>
                </c:pt>
                <c:pt idx="7">
                  <c:v>МБОУ СШ № 19</c:v>
                </c:pt>
                <c:pt idx="8">
                  <c:v>МБОУ СШ № 12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Гимназия № 4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90</c:v>
                </c:pt>
                <c:pt idx="17">
                  <c:v>МБОУ СШ № 135</c:v>
                </c:pt>
                <c:pt idx="18">
                  <c:v>МАОУ СШ № 55</c:v>
                </c:pt>
                <c:pt idx="19">
                  <c:v>МБОУ СШ № 46</c:v>
                </c:pt>
                <c:pt idx="20">
                  <c:v>МБОУ СШ № 63</c:v>
                </c:pt>
                <c:pt idx="21">
                  <c:v>МБОУ СШ № 8 "Созидание"</c:v>
                </c:pt>
                <c:pt idx="22">
                  <c:v>МБОУ СШ № 49</c:v>
                </c:pt>
                <c:pt idx="23">
                  <c:v>МБОУ СШ № 81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15</c:v>
                </c:pt>
                <c:pt idx="28">
                  <c:v>МАОУ Гимназия № 11 </c:v>
                </c:pt>
                <c:pt idx="29">
                  <c:v>МАОУ Лицей № 12</c:v>
                </c:pt>
                <c:pt idx="30">
                  <c:v>МБОУ СШ № 64</c:v>
                </c:pt>
                <c:pt idx="31">
                  <c:v>МБОУ СШ № 44</c:v>
                </c:pt>
                <c:pt idx="32">
                  <c:v>МБОУ Лицей № 3</c:v>
                </c:pt>
                <c:pt idx="33">
                  <c:v>МБОУ СШ № 50</c:v>
                </c:pt>
                <c:pt idx="34">
                  <c:v>МБОУ СШ № 94</c:v>
                </c:pt>
                <c:pt idx="35">
                  <c:v>МБОУ СШ № 88</c:v>
                </c:pt>
                <c:pt idx="36">
                  <c:v>МБОУ СШ № 31</c:v>
                </c:pt>
                <c:pt idx="37">
                  <c:v>МБОУ СШ № 79</c:v>
                </c:pt>
                <c:pt idx="38">
                  <c:v>МБОУ СШ № 47</c:v>
                </c:pt>
                <c:pt idx="39">
                  <c:v>МБОУ СШ № 16</c:v>
                </c:pt>
                <c:pt idx="40">
                  <c:v>МАОУ СШ № 148</c:v>
                </c:pt>
                <c:pt idx="41">
                  <c:v>МБОУ СШ № 13</c:v>
                </c:pt>
                <c:pt idx="42">
                  <c:v>МБОУ СШ № 53</c:v>
                </c:pt>
                <c:pt idx="43">
                  <c:v>МБОУ СШ № 89</c:v>
                </c:pt>
                <c:pt idx="44">
                  <c:v>МБОУ СШ № 65</c:v>
                </c:pt>
                <c:pt idx="45">
                  <c:v>ОКТЯБРЬСКИЙ РАЙОН</c:v>
                </c:pt>
                <c:pt idx="46">
                  <c:v>МАОУ Гимназия № 3</c:v>
                </c:pt>
                <c:pt idx="47">
                  <c:v>МАОУ Гимназия № 13 "Академ"</c:v>
                </c:pt>
                <c:pt idx="48">
                  <c:v>МБОУ Школа-интернат № 1 </c:v>
                </c:pt>
                <c:pt idx="49">
                  <c:v>МАОУ "КУГ № 1 - Универс" </c:v>
                </c:pt>
                <c:pt idx="50">
                  <c:v>МБОУ СШ № 99</c:v>
                </c:pt>
                <c:pt idx="51">
                  <c:v>МАОУ Лицей № 1</c:v>
                </c:pt>
                <c:pt idx="52">
                  <c:v>МБОУ СШ № 73</c:v>
                </c:pt>
                <c:pt idx="53">
                  <c:v>МБОУ СШ № 82</c:v>
                </c:pt>
                <c:pt idx="54">
                  <c:v>МБОУ Лицей № 10</c:v>
                </c:pt>
                <c:pt idx="55">
                  <c:v>МБОУ СШ № 39</c:v>
                </c:pt>
                <c:pt idx="56">
                  <c:v>МБОУ СШ № 3</c:v>
                </c:pt>
                <c:pt idx="57">
                  <c:v>МБОУ СШ № 72 </c:v>
                </c:pt>
                <c:pt idx="58">
                  <c:v>МБОУ СШ № 21</c:v>
                </c:pt>
                <c:pt idx="59">
                  <c:v>МБОУ СШ № 133 </c:v>
                </c:pt>
                <c:pt idx="60">
                  <c:v>МБОУ Лицей № 8</c:v>
                </c:pt>
                <c:pt idx="61">
                  <c:v>МБОУ СШ № 30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36</c:v>
                </c:pt>
                <c:pt idx="65">
                  <c:v>СВЕРДЛОВСКИЙ РАЙОН</c:v>
                </c:pt>
                <c:pt idx="66">
                  <c:v>МБОУ СШ № 137</c:v>
                </c:pt>
                <c:pt idx="67">
                  <c:v>МБОУ СШ № 6</c:v>
                </c:pt>
                <c:pt idx="68">
                  <c:v>МАОУ Лицей № 9 "Лидер"</c:v>
                </c:pt>
                <c:pt idx="69">
                  <c:v>МАОУ Гимназия № 14</c:v>
                </c:pt>
                <c:pt idx="70">
                  <c:v>МБОУ СШ № 23</c:v>
                </c:pt>
                <c:pt idx="71">
                  <c:v>МБОУ СШ № 17</c:v>
                </c:pt>
                <c:pt idx="72">
                  <c:v>МБОУ СШ № 42</c:v>
                </c:pt>
                <c:pt idx="73">
                  <c:v>МБОУ СШ № 93</c:v>
                </c:pt>
                <c:pt idx="74">
                  <c:v>МБОУ СШ № 92</c:v>
                </c:pt>
                <c:pt idx="75">
                  <c:v>МБОУ СШ № 76</c:v>
                </c:pt>
                <c:pt idx="76">
                  <c:v>МБОУ СШ № 97</c:v>
                </c:pt>
                <c:pt idx="77">
                  <c:v>МБОУ СШ № 45</c:v>
                </c:pt>
                <c:pt idx="78">
                  <c:v>МБОУ СШ № 62</c:v>
                </c:pt>
                <c:pt idx="79">
                  <c:v>МБОУ СШ № 34</c:v>
                </c:pt>
                <c:pt idx="80">
                  <c:v>МБОУ СШ № 78</c:v>
                </c:pt>
                <c:pt idx="81">
                  <c:v>МБОУ ОШ № 25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МБОУ СШ № 98</c:v>
                </c:pt>
                <c:pt idx="85">
                  <c:v>МАОУ СШ № 149</c:v>
                </c:pt>
                <c:pt idx="86">
                  <c:v>МБОУ СШ № 66</c:v>
                </c:pt>
                <c:pt idx="87">
                  <c:v>МАОУ СШ № 150</c:v>
                </c:pt>
                <c:pt idx="88">
                  <c:v>МБОУ СШ № 1</c:v>
                </c:pt>
                <c:pt idx="89">
                  <c:v>МАОУ СШ № 151</c:v>
                </c:pt>
                <c:pt idx="90">
                  <c:v>МБОУ СШ № 5</c:v>
                </c:pt>
                <c:pt idx="91">
                  <c:v>МБОУ СШ № 18</c:v>
                </c:pt>
                <c:pt idx="92">
                  <c:v>МБОУ СШ № 24</c:v>
                </c:pt>
                <c:pt idx="93">
                  <c:v>МАОУ СШ № 143</c:v>
                </c:pt>
                <c:pt idx="94">
                  <c:v>МБОУ СШ № 144</c:v>
                </c:pt>
                <c:pt idx="95">
                  <c:v>МБОУ СШ № 141</c:v>
                </c:pt>
                <c:pt idx="96">
                  <c:v>МБОУ СШ № 147</c:v>
                </c:pt>
                <c:pt idx="97">
                  <c:v>МБОУ СШ № 7</c:v>
                </c:pt>
                <c:pt idx="98">
                  <c:v>МБОУ СШ № 121</c:v>
                </c:pt>
                <c:pt idx="99">
                  <c:v>МБОУ СШ № 91</c:v>
                </c:pt>
                <c:pt idx="100">
                  <c:v>МАОУ СШ № 145</c:v>
                </c:pt>
                <c:pt idx="101">
                  <c:v>МБОУ СШ № 85</c:v>
                </c:pt>
                <c:pt idx="102">
                  <c:v>МБОУ СШ № 56</c:v>
                </c:pt>
                <c:pt idx="103">
                  <c:v>МБОУ СШ № 108</c:v>
                </c:pt>
                <c:pt idx="104">
                  <c:v>МАОУ СШ № 154</c:v>
                </c:pt>
                <c:pt idx="105">
                  <c:v>МБОУ СШ № 139</c:v>
                </c:pt>
                <c:pt idx="106">
                  <c:v>МБОУ СШ № 134</c:v>
                </c:pt>
                <c:pt idx="107">
                  <c:v>МБОУ СШ № 129</c:v>
                </c:pt>
                <c:pt idx="108">
                  <c:v>МБОУ СШ № 22</c:v>
                </c:pt>
                <c:pt idx="109">
                  <c:v>МБОУ СШ № 115</c:v>
                </c:pt>
                <c:pt idx="110">
                  <c:v>МБОУ СШ № 69</c:v>
                </c:pt>
                <c:pt idx="111">
                  <c:v>МБОУ СШ № 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МБОУ Лицей № 2</c:v>
                </c:pt>
                <c:pt idx="117">
                  <c:v>МБОУ Гимназия  № 16</c:v>
                </c:pt>
                <c:pt idx="118">
                  <c:v>МАОУ СШ "Комплекс Покровский"</c:v>
                </c:pt>
                <c:pt idx="119">
                  <c:v>МБОУ СШ № 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'Рус. 9 - диаграмма'!$M$5:$M$128</c:f>
              <c:numCache>
                <c:formatCode>Основной</c:formatCode>
                <c:ptCount val="124"/>
                <c:pt idx="0">
                  <c:v>3.96</c:v>
                </c:pt>
                <c:pt idx="1">
                  <c:v>3.96</c:v>
                </c:pt>
                <c:pt idx="2">
                  <c:v>3.96</c:v>
                </c:pt>
                <c:pt idx="3">
                  <c:v>3.96</c:v>
                </c:pt>
                <c:pt idx="4">
                  <c:v>3.96</c:v>
                </c:pt>
                <c:pt idx="5">
                  <c:v>3.96</c:v>
                </c:pt>
                <c:pt idx="6">
                  <c:v>3.96</c:v>
                </c:pt>
                <c:pt idx="7">
                  <c:v>3.96</c:v>
                </c:pt>
                <c:pt idx="8">
                  <c:v>3.96</c:v>
                </c:pt>
                <c:pt idx="9">
                  <c:v>3.96</c:v>
                </c:pt>
                <c:pt idx="10" formatCode="0,00">
                  <c:v>3.96</c:v>
                </c:pt>
                <c:pt idx="11">
                  <c:v>3.96</c:v>
                </c:pt>
                <c:pt idx="12">
                  <c:v>3.96</c:v>
                </c:pt>
                <c:pt idx="13">
                  <c:v>3.96</c:v>
                </c:pt>
                <c:pt idx="14">
                  <c:v>3.96</c:v>
                </c:pt>
                <c:pt idx="15">
                  <c:v>3.96</c:v>
                </c:pt>
                <c:pt idx="16">
                  <c:v>3.96</c:v>
                </c:pt>
                <c:pt idx="17">
                  <c:v>3.96</c:v>
                </c:pt>
                <c:pt idx="18">
                  <c:v>3.96</c:v>
                </c:pt>
                <c:pt idx="19">
                  <c:v>3.96</c:v>
                </c:pt>
                <c:pt idx="20">
                  <c:v>3.96</c:v>
                </c:pt>
                <c:pt idx="21">
                  <c:v>3.96</c:v>
                </c:pt>
                <c:pt idx="22">
                  <c:v>3.96</c:v>
                </c:pt>
                <c:pt idx="23">
                  <c:v>3.96</c:v>
                </c:pt>
                <c:pt idx="24">
                  <c:v>3.96</c:v>
                </c:pt>
                <c:pt idx="25" formatCode="0,00">
                  <c:v>3.96</c:v>
                </c:pt>
                <c:pt idx="26">
                  <c:v>3.96</c:v>
                </c:pt>
                <c:pt idx="27">
                  <c:v>3.96</c:v>
                </c:pt>
                <c:pt idx="28">
                  <c:v>3.96</c:v>
                </c:pt>
                <c:pt idx="29">
                  <c:v>3.96</c:v>
                </c:pt>
                <c:pt idx="30">
                  <c:v>3.96</c:v>
                </c:pt>
                <c:pt idx="31">
                  <c:v>3.96</c:v>
                </c:pt>
                <c:pt idx="32">
                  <c:v>3.96</c:v>
                </c:pt>
                <c:pt idx="33">
                  <c:v>3.96</c:v>
                </c:pt>
                <c:pt idx="34">
                  <c:v>3.96</c:v>
                </c:pt>
                <c:pt idx="35">
                  <c:v>3.96</c:v>
                </c:pt>
                <c:pt idx="36">
                  <c:v>3.96</c:v>
                </c:pt>
                <c:pt idx="37">
                  <c:v>3.96</c:v>
                </c:pt>
                <c:pt idx="38">
                  <c:v>3.96</c:v>
                </c:pt>
                <c:pt idx="39">
                  <c:v>3.96</c:v>
                </c:pt>
                <c:pt idx="40">
                  <c:v>3.96</c:v>
                </c:pt>
                <c:pt idx="41">
                  <c:v>3.96</c:v>
                </c:pt>
                <c:pt idx="42">
                  <c:v>3.96</c:v>
                </c:pt>
                <c:pt idx="43">
                  <c:v>3.96</c:v>
                </c:pt>
                <c:pt idx="44">
                  <c:v>3.96</c:v>
                </c:pt>
                <c:pt idx="45" formatCode="0,00">
                  <c:v>3.96</c:v>
                </c:pt>
                <c:pt idx="46">
                  <c:v>3.96</c:v>
                </c:pt>
                <c:pt idx="47">
                  <c:v>3.96</c:v>
                </c:pt>
                <c:pt idx="48">
                  <c:v>3.96</c:v>
                </c:pt>
                <c:pt idx="49">
                  <c:v>3.96</c:v>
                </c:pt>
                <c:pt idx="50">
                  <c:v>3.96</c:v>
                </c:pt>
                <c:pt idx="51">
                  <c:v>3.96</c:v>
                </c:pt>
                <c:pt idx="52">
                  <c:v>3.96</c:v>
                </c:pt>
                <c:pt idx="53">
                  <c:v>3.96</c:v>
                </c:pt>
                <c:pt idx="54">
                  <c:v>3.96</c:v>
                </c:pt>
                <c:pt idx="55">
                  <c:v>3.96</c:v>
                </c:pt>
                <c:pt idx="56">
                  <c:v>3.96</c:v>
                </c:pt>
                <c:pt idx="57">
                  <c:v>3.96</c:v>
                </c:pt>
                <c:pt idx="58">
                  <c:v>3.96</c:v>
                </c:pt>
                <c:pt idx="59">
                  <c:v>3.96</c:v>
                </c:pt>
                <c:pt idx="60">
                  <c:v>3.96</c:v>
                </c:pt>
                <c:pt idx="61">
                  <c:v>3.96</c:v>
                </c:pt>
                <c:pt idx="62">
                  <c:v>3.96</c:v>
                </c:pt>
                <c:pt idx="63">
                  <c:v>3.96</c:v>
                </c:pt>
                <c:pt idx="64">
                  <c:v>3.96</c:v>
                </c:pt>
                <c:pt idx="65" formatCode="0,00">
                  <c:v>3.96</c:v>
                </c:pt>
                <c:pt idx="66">
                  <c:v>3.96</c:v>
                </c:pt>
                <c:pt idx="67">
                  <c:v>3.96</c:v>
                </c:pt>
                <c:pt idx="68">
                  <c:v>3.96</c:v>
                </c:pt>
                <c:pt idx="69">
                  <c:v>3.96</c:v>
                </c:pt>
                <c:pt idx="70">
                  <c:v>3.96</c:v>
                </c:pt>
                <c:pt idx="71">
                  <c:v>3.96</c:v>
                </c:pt>
                <c:pt idx="72">
                  <c:v>3.96</c:v>
                </c:pt>
                <c:pt idx="73">
                  <c:v>3.96</c:v>
                </c:pt>
                <c:pt idx="74">
                  <c:v>3.96</c:v>
                </c:pt>
                <c:pt idx="75">
                  <c:v>3.96</c:v>
                </c:pt>
                <c:pt idx="76">
                  <c:v>3.96</c:v>
                </c:pt>
                <c:pt idx="77">
                  <c:v>3.96</c:v>
                </c:pt>
                <c:pt idx="78">
                  <c:v>3.96</c:v>
                </c:pt>
                <c:pt idx="79">
                  <c:v>3.96</c:v>
                </c:pt>
                <c:pt idx="80">
                  <c:v>3.96</c:v>
                </c:pt>
                <c:pt idx="81">
                  <c:v>3.96</c:v>
                </c:pt>
                <c:pt idx="82" formatCode="0,00">
                  <c:v>3.96</c:v>
                </c:pt>
                <c:pt idx="83">
                  <c:v>3.96</c:v>
                </c:pt>
                <c:pt idx="84">
                  <c:v>3.96</c:v>
                </c:pt>
                <c:pt idx="85">
                  <c:v>3.96</c:v>
                </c:pt>
                <c:pt idx="86">
                  <c:v>3.96</c:v>
                </c:pt>
                <c:pt idx="87">
                  <c:v>3.96</c:v>
                </c:pt>
                <c:pt idx="88">
                  <c:v>3.96</c:v>
                </c:pt>
                <c:pt idx="89">
                  <c:v>3.96</c:v>
                </c:pt>
                <c:pt idx="90">
                  <c:v>3.96</c:v>
                </c:pt>
                <c:pt idx="91">
                  <c:v>3.96</c:v>
                </c:pt>
                <c:pt idx="92">
                  <c:v>3.96</c:v>
                </c:pt>
                <c:pt idx="93">
                  <c:v>3.96</c:v>
                </c:pt>
                <c:pt idx="94">
                  <c:v>3.96</c:v>
                </c:pt>
                <c:pt idx="95">
                  <c:v>3.96</c:v>
                </c:pt>
                <c:pt idx="96">
                  <c:v>3.96</c:v>
                </c:pt>
                <c:pt idx="97">
                  <c:v>3.96</c:v>
                </c:pt>
                <c:pt idx="98">
                  <c:v>3.96</c:v>
                </c:pt>
                <c:pt idx="99">
                  <c:v>3.96</c:v>
                </c:pt>
                <c:pt idx="100">
                  <c:v>3.96</c:v>
                </c:pt>
                <c:pt idx="101">
                  <c:v>3.96</c:v>
                </c:pt>
                <c:pt idx="102">
                  <c:v>3.96</c:v>
                </c:pt>
                <c:pt idx="103">
                  <c:v>3.96</c:v>
                </c:pt>
                <c:pt idx="104">
                  <c:v>3.96</c:v>
                </c:pt>
                <c:pt idx="105">
                  <c:v>3.96</c:v>
                </c:pt>
                <c:pt idx="106">
                  <c:v>3.96</c:v>
                </c:pt>
                <c:pt idx="107">
                  <c:v>3.96</c:v>
                </c:pt>
                <c:pt idx="108">
                  <c:v>3.96</c:v>
                </c:pt>
                <c:pt idx="109">
                  <c:v>3.96</c:v>
                </c:pt>
                <c:pt idx="110">
                  <c:v>3.96</c:v>
                </c:pt>
                <c:pt idx="111">
                  <c:v>3.96</c:v>
                </c:pt>
                <c:pt idx="112">
                  <c:v>3.96</c:v>
                </c:pt>
                <c:pt idx="113" formatCode="0,00">
                  <c:v>3.96</c:v>
                </c:pt>
                <c:pt idx="114">
                  <c:v>3.96</c:v>
                </c:pt>
                <c:pt idx="115">
                  <c:v>3.96</c:v>
                </c:pt>
                <c:pt idx="116">
                  <c:v>3.96</c:v>
                </c:pt>
                <c:pt idx="117">
                  <c:v>3.96</c:v>
                </c:pt>
                <c:pt idx="118">
                  <c:v>3.96</c:v>
                </c:pt>
                <c:pt idx="119">
                  <c:v>3.96</c:v>
                </c:pt>
                <c:pt idx="120">
                  <c:v>3.96</c:v>
                </c:pt>
                <c:pt idx="121">
                  <c:v>3.96</c:v>
                </c:pt>
                <c:pt idx="122">
                  <c:v>3.96</c:v>
                </c:pt>
                <c:pt idx="123">
                  <c:v>3.96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F98-476D-908B-6D765A489287}"/>
            </c:ext>
          </c:extLst>
        </c:ser>
        <c:ser>
          <c:idx val="5"/>
          <c:order val="5"/>
          <c:tx>
            <c:v>2017 ср.балл ОУ</c:v>
          </c:tx>
          <c:spPr>
            <a:ln w="28575" cap="rnd">
              <a:solidFill>
                <a:srgbClr val="009644"/>
              </a:solidFill>
              <a:round/>
            </a:ln>
            <a:effectLst/>
          </c:spPr>
          <c:marker>
            <c:symbol val="none"/>
          </c:marker>
          <c:cat>
            <c:strRef>
              <c:f>'Рус. 9 -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Гимназия № 9</c:v>
                </c:pt>
                <c:pt idx="5">
                  <c:v>МБОУ СШ № 86</c:v>
                </c:pt>
                <c:pt idx="6">
                  <c:v>МБОУ Гимназия № 8</c:v>
                </c:pt>
                <c:pt idx="7">
                  <c:v>МБОУ СШ № 19</c:v>
                </c:pt>
                <c:pt idx="8">
                  <c:v>МБОУ СШ № 12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Гимназия № 4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90</c:v>
                </c:pt>
                <c:pt idx="17">
                  <c:v>МБОУ СШ № 135</c:v>
                </c:pt>
                <c:pt idx="18">
                  <c:v>МАОУ СШ № 55</c:v>
                </c:pt>
                <c:pt idx="19">
                  <c:v>МБОУ СШ № 46</c:v>
                </c:pt>
                <c:pt idx="20">
                  <c:v>МБОУ СШ № 63</c:v>
                </c:pt>
                <c:pt idx="21">
                  <c:v>МБОУ СШ № 8 "Созидание"</c:v>
                </c:pt>
                <c:pt idx="22">
                  <c:v>МБОУ СШ № 49</c:v>
                </c:pt>
                <c:pt idx="23">
                  <c:v>МБОУ СШ № 81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15</c:v>
                </c:pt>
                <c:pt idx="28">
                  <c:v>МАОУ Гимназия № 11 </c:v>
                </c:pt>
                <c:pt idx="29">
                  <c:v>МАОУ Лицей № 12</c:v>
                </c:pt>
                <c:pt idx="30">
                  <c:v>МБОУ СШ № 64</c:v>
                </c:pt>
                <c:pt idx="31">
                  <c:v>МБОУ СШ № 44</c:v>
                </c:pt>
                <c:pt idx="32">
                  <c:v>МБОУ Лицей № 3</c:v>
                </c:pt>
                <c:pt idx="33">
                  <c:v>МБОУ СШ № 50</c:v>
                </c:pt>
                <c:pt idx="34">
                  <c:v>МБОУ СШ № 94</c:v>
                </c:pt>
                <c:pt idx="35">
                  <c:v>МБОУ СШ № 88</c:v>
                </c:pt>
                <c:pt idx="36">
                  <c:v>МБОУ СШ № 31</c:v>
                </c:pt>
                <c:pt idx="37">
                  <c:v>МБОУ СШ № 79</c:v>
                </c:pt>
                <c:pt idx="38">
                  <c:v>МБОУ СШ № 47</c:v>
                </c:pt>
                <c:pt idx="39">
                  <c:v>МБОУ СШ № 16</c:v>
                </c:pt>
                <c:pt idx="40">
                  <c:v>МАОУ СШ № 148</c:v>
                </c:pt>
                <c:pt idx="41">
                  <c:v>МБОУ СШ № 13</c:v>
                </c:pt>
                <c:pt idx="42">
                  <c:v>МБОУ СШ № 53</c:v>
                </c:pt>
                <c:pt idx="43">
                  <c:v>МБОУ СШ № 89</c:v>
                </c:pt>
                <c:pt idx="44">
                  <c:v>МБОУ СШ № 65</c:v>
                </c:pt>
                <c:pt idx="45">
                  <c:v>ОКТЯБРЬСКИЙ РАЙОН</c:v>
                </c:pt>
                <c:pt idx="46">
                  <c:v>МАОУ Гимназия № 3</c:v>
                </c:pt>
                <c:pt idx="47">
                  <c:v>МАОУ Гимназия № 13 "Академ"</c:v>
                </c:pt>
                <c:pt idx="48">
                  <c:v>МБОУ Школа-интернат № 1 </c:v>
                </c:pt>
                <c:pt idx="49">
                  <c:v>МАОУ "КУГ № 1 - Универс" </c:v>
                </c:pt>
                <c:pt idx="50">
                  <c:v>МБОУ СШ № 99</c:v>
                </c:pt>
                <c:pt idx="51">
                  <c:v>МАОУ Лицей № 1</c:v>
                </c:pt>
                <c:pt idx="52">
                  <c:v>МБОУ СШ № 73</c:v>
                </c:pt>
                <c:pt idx="53">
                  <c:v>МБОУ СШ № 82</c:v>
                </c:pt>
                <c:pt idx="54">
                  <c:v>МБОУ Лицей № 10</c:v>
                </c:pt>
                <c:pt idx="55">
                  <c:v>МБОУ СШ № 39</c:v>
                </c:pt>
                <c:pt idx="56">
                  <c:v>МБОУ СШ № 3</c:v>
                </c:pt>
                <c:pt idx="57">
                  <c:v>МБОУ СШ № 72 </c:v>
                </c:pt>
                <c:pt idx="58">
                  <c:v>МБОУ СШ № 21</c:v>
                </c:pt>
                <c:pt idx="59">
                  <c:v>МБОУ СШ № 133 </c:v>
                </c:pt>
                <c:pt idx="60">
                  <c:v>МБОУ Лицей № 8</c:v>
                </c:pt>
                <c:pt idx="61">
                  <c:v>МБОУ СШ № 30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36</c:v>
                </c:pt>
                <c:pt idx="65">
                  <c:v>СВЕРДЛОВСКИЙ РАЙОН</c:v>
                </c:pt>
                <c:pt idx="66">
                  <c:v>МБОУ СШ № 137</c:v>
                </c:pt>
                <c:pt idx="67">
                  <c:v>МБОУ СШ № 6</c:v>
                </c:pt>
                <c:pt idx="68">
                  <c:v>МАОУ Лицей № 9 "Лидер"</c:v>
                </c:pt>
                <c:pt idx="69">
                  <c:v>МАОУ Гимназия № 14</c:v>
                </c:pt>
                <c:pt idx="70">
                  <c:v>МБОУ СШ № 23</c:v>
                </c:pt>
                <c:pt idx="71">
                  <c:v>МБОУ СШ № 17</c:v>
                </c:pt>
                <c:pt idx="72">
                  <c:v>МБОУ СШ № 42</c:v>
                </c:pt>
                <c:pt idx="73">
                  <c:v>МБОУ СШ № 93</c:v>
                </c:pt>
                <c:pt idx="74">
                  <c:v>МБОУ СШ № 92</c:v>
                </c:pt>
                <c:pt idx="75">
                  <c:v>МБОУ СШ № 76</c:v>
                </c:pt>
                <c:pt idx="76">
                  <c:v>МБОУ СШ № 97</c:v>
                </c:pt>
                <c:pt idx="77">
                  <c:v>МБОУ СШ № 45</c:v>
                </c:pt>
                <c:pt idx="78">
                  <c:v>МБОУ СШ № 62</c:v>
                </c:pt>
                <c:pt idx="79">
                  <c:v>МБОУ СШ № 34</c:v>
                </c:pt>
                <c:pt idx="80">
                  <c:v>МБОУ СШ № 78</c:v>
                </c:pt>
                <c:pt idx="81">
                  <c:v>МБОУ ОШ № 25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МБОУ СШ № 98</c:v>
                </c:pt>
                <c:pt idx="85">
                  <c:v>МАОУ СШ № 149</c:v>
                </c:pt>
                <c:pt idx="86">
                  <c:v>МБОУ СШ № 66</c:v>
                </c:pt>
                <c:pt idx="87">
                  <c:v>МАОУ СШ № 150</c:v>
                </c:pt>
                <c:pt idx="88">
                  <c:v>МБОУ СШ № 1</c:v>
                </c:pt>
                <c:pt idx="89">
                  <c:v>МАОУ СШ № 151</c:v>
                </c:pt>
                <c:pt idx="90">
                  <c:v>МБОУ СШ № 5</c:v>
                </c:pt>
                <c:pt idx="91">
                  <c:v>МБОУ СШ № 18</c:v>
                </c:pt>
                <c:pt idx="92">
                  <c:v>МБОУ СШ № 24</c:v>
                </c:pt>
                <c:pt idx="93">
                  <c:v>МАОУ СШ № 143</c:v>
                </c:pt>
                <c:pt idx="94">
                  <c:v>МБОУ СШ № 144</c:v>
                </c:pt>
                <c:pt idx="95">
                  <c:v>МБОУ СШ № 141</c:v>
                </c:pt>
                <c:pt idx="96">
                  <c:v>МБОУ СШ № 147</c:v>
                </c:pt>
                <c:pt idx="97">
                  <c:v>МБОУ СШ № 7</c:v>
                </c:pt>
                <c:pt idx="98">
                  <c:v>МБОУ СШ № 121</c:v>
                </c:pt>
                <c:pt idx="99">
                  <c:v>МБОУ СШ № 91</c:v>
                </c:pt>
                <c:pt idx="100">
                  <c:v>МАОУ СШ № 145</c:v>
                </c:pt>
                <c:pt idx="101">
                  <c:v>МБОУ СШ № 85</c:v>
                </c:pt>
                <c:pt idx="102">
                  <c:v>МБОУ СШ № 56</c:v>
                </c:pt>
                <c:pt idx="103">
                  <c:v>МБОУ СШ № 108</c:v>
                </c:pt>
                <c:pt idx="104">
                  <c:v>МАОУ СШ № 154</c:v>
                </c:pt>
                <c:pt idx="105">
                  <c:v>МБОУ СШ № 139</c:v>
                </c:pt>
                <c:pt idx="106">
                  <c:v>МБОУ СШ № 134</c:v>
                </c:pt>
                <c:pt idx="107">
                  <c:v>МБОУ СШ № 129</c:v>
                </c:pt>
                <c:pt idx="108">
                  <c:v>МБОУ СШ № 22</c:v>
                </c:pt>
                <c:pt idx="109">
                  <c:v>МБОУ СШ № 115</c:v>
                </c:pt>
                <c:pt idx="110">
                  <c:v>МБОУ СШ № 69</c:v>
                </c:pt>
                <c:pt idx="111">
                  <c:v>МБОУ СШ № 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МБОУ Лицей № 2</c:v>
                </c:pt>
                <c:pt idx="117">
                  <c:v>МБОУ Гимназия  № 16</c:v>
                </c:pt>
                <c:pt idx="118">
                  <c:v>МАОУ СШ "Комплекс Покровский"</c:v>
                </c:pt>
                <c:pt idx="119">
                  <c:v>МБОУ СШ № 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'Рус. 9 - диаграмма'!$L$5:$L$128</c:f>
              <c:numCache>
                <c:formatCode>0,00</c:formatCode>
                <c:ptCount val="124"/>
                <c:pt idx="0">
                  <c:v>4.2745098039215685</c:v>
                </c:pt>
                <c:pt idx="1">
                  <c:v>4.0657748668508154</c:v>
                </c:pt>
                <c:pt idx="2">
                  <c:v>4.3578947368421055</c:v>
                </c:pt>
                <c:pt idx="3">
                  <c:v>4.1081081081081079</c:v>
                </c:pt>
                <c:pt idx="4">
                  <c:v>3.6769230769230767</c:v>
                </c:pt>
                <c:pt idx="5">
                  <c:v>3.9859154929577465</c:v>
                </c:pt>
                <c:pt idx="6">
                  <c:v>4.3636363636363633</c:v>
                </c:pt>
                <c:pt idx="7">
                  <c:v>4.068965517241379</c:v>
                </c:pt>
                <c:pt idx="8">
                  <c:v>3.9910714285714284</c:v>
                </c:pt>
                <c:pt idx="9">
                  <c:v>3.9736842105263159</c:v>
                </c:pt>
                <c:pt idx="10">
                  <c:v>3.8056595304455709</c:v>
                </c:pt>
                <c:pt idx="11">
                  <c:v>3.8823529411764706</c:v>
                </c:pt>
                <c:pt idx="12">
                  <c:v>3.9285714285714284</c:v>
                </c:pt>
                <c:pt idx="13">
                  <c:v>4.1413043478260869</c:v>
                </c:pt>
                <c:pt idx="14">
                  <c:v>4.0389610389610393</c:v>
                </c:pt>
                <c:pt idx="15">
                  <c:v>4.2389380530973453</c:v>
                </c:pt>
                <c:pt idx="16">
                  <c:v>3.9791666666666665</c:v>
                </c:pt>
                <c:pt idx="17">
                  <c:v>3.4444444444444446</c:v>
                </c:pt>
                <c:pt idx="18">
                  <c:v>3.64</c:v>
                </c:pt>
                <c:pt idx="19">
                  <c:v>3.6785714285714284</c:v>
                </c:pt>
                <c:pt idx="20">
                  <c:v>3.5961538461538463</c:v>
                </c:pt>
                <c:pt idx="21">
                  <c:v>3.6538461538461537</c:v>
                </c:pt>
                <c:pt idx="22">
                  <c:v>4.08</c:v>
                </c:pt>
                <c:pt idx="23">
                  <c:v>3.5769230769230771</c:v>
                </c:pt>
                <c:pt idx="24">
                  <c:v>3.4</c:v>
                </c:pt>
                <c:pt idx="25">
                  <c:v>3.7626072383896378</c:v>
                </c:pt>
                <c:pt idx="26">
                  <c:v>4.0431034482758621</c:v>
                </c:pt>
                <c:pt idx="27">
                  <c:v>3.7297297297297298</c:v>
                </c:pt>
                <c:pt idx="28">
                  <c:v>3.8538461538461539</c:v>
                </c:pt>
                <c:pt idx="29">
                  <c:v>4.058252427184466</c:v>
                </c:pt>
                <c:pt idx="30">
                  <c:v>4.23943661971831</c:v>
                </c:pt>
                <c:pt idx="31">
                  <c:v>4.0192307692307692</c:v>
                </c:pt>
                <c:pt idx="32">
                  <c:v>4.1333333333333337</c:v>
                </c:pt>
                <c:pt idx="33">
                  <c:v>3.3888888888888888</c:v>
                </c:pt>
                <c:pt idx="34">
                  <c:v>3.7162162162162162</c:v>
                </c:pt>
                <c:pt idx="35">
                  <c:v>3.9230769230769229</c:v>
                </c:pt>
                <c:pt idx="36">
                  <c:v>3.6666666666666665</c:v>
                </c:pt>
                <c:pt idx="37">
                  <c:v>3.4545454545454546</c:v>
                </c:pt>
                <c:pt idx="38">
                  <c:v>3.62</c:v>
                </c:pt>
                <c:pt idx="39">
                  <c:v>3.6785714285714284</c:v>
                </c:pt>
                <c:pt idx="40">
                  <c:v>3.6712328767123288</c:v>
                </c:pt>
                <c:pt idx="41">
                  <c:v>3.4</c:v>
                </c:pt>
                <c:pt idx="42">
                  <c:v>3.5857142857142859</c:v>
                </c:pt>
                <c:pt idx="43">
                  <c:v>3.7692307692307692</c:v>
                </c:pt>
                <c:pt idx="44">
                  <c:v>3.5384615384615383</c:v>
                </c:pt>
                <c:pt idx="45">
                  <c:v>4.0095517858229872</c:v>
                </c:pt>
                <c:pt idx="46">
                  <c:v>4.5087719298245617</c:v>
                </c:pt>
                <c:pt idx="47">
                  <c:v>4.4000000000000004</c:v>
                </c:pt>
                <c:pt idx="48">
                  <c:v>4.3157894736842106</c:v>
                </c:pt>
                <c:pt idx="49">
                  <c:v>4.0671140939597317</c:v>
                </c:pt>
                <c:pt idx="50">
                  <c:v>4.17</c:v>
                </c:pt>
                <c:pt idx="51">
                  <c:v>4.0476190476190474</c:v>
                </c:pt>
                <c:pt idx="52">
                  <c:v>4.125</c:v>
                </c:pt>
                <c:pt idx="53">
                  <c:v>4.3409090909090908</c:v>
                </c:pt>
                <c:pt idx="54">
                  <c:v>4.128571428571429</c:v>
                </c:pt>
                <c:pt idx="55">
                  <c:v>3.6</c:v>
                </c:pt>
                <c:pt idx="56">
                  <c:v>3.8837209302325579</c:v>
                </c:pt>
                <c:pt idx="57">
                  <c:v>3.9729729729729728</c:v>
                </c:pt>
                <c:pt idx="58">
                  <c:v>4</c:v>
                </c:pt>
                <c:pt idx="59">
                  <c:v>4</c:v>
                </c:pt>
                <c:pt idx="60">
                  <c:v>4.0136986301369859</c:v>
                </c:pt>
                <c:pt idx="61">
                  <c:v>4</c:v>
                </c:pt>
                <c:pt idx="62">
                  <c:v>3.6851851851851851</c:v>
                </c:pt>
                <c:pt idx="63">
                  <c:v>3.6721311475409837</c:v>
                </c:pt>
                <c:pt idx="64">
                  <c:v>3.25</c:v>
                </c:pt>
                <c:pt idx="65">
                  <c:v>3.819484424737233</c:v>
                </c:pt>
                <c:pt idx="66">
                  <c:v>3.5531914893617023</c:v>
                </c:pt>
                <c:pt idx="67">
                  <c:v>4.2244897959183669</c:v>
                </c:pt>
                <c:pt idx="68">
                  <c:v>3.875</c:v>
                </c:pt>
                <c:pt idx="69">
                  <c:v>4.1411764705882357</c:v>
                </c:pt>
                <c:pt idx="70">
                  <c:v>3.3571428571428572</c:v>
                </c:pt>
                <c:pt idx="71">
                  <c:v>4.2197802197802199</c:v>
                </c:pt>
                <c:pt idx="72">
                  <c:v>3.6708860759493671</c:v>
                </c:pt>
                <c:pt idx="73">
                  <c:v>3.6666666666666665</c:v>
                </c:pt>
                <c:pt idx="74">
                  <c:v>4.0641025641025639</c:v>
                </c:pt>
                <c:pt idx="75">
                  <c:v>3.7608695652173911</c:v>
                </c:pt>
                <c:pt idx="76">
                  <c:v>3.9493670886075951</c:v>
                </c:pt>
                <c:pt idx="77">
                  <c:v>3.5660377358490565</c:v>
                </c:pt>
                <c:pt idx="78">
                  <c:v>4.2249999999999996</c:v>
                </c:pt>
                <c:pt idx="79">
                  <c:v>3.6326530612244898</c:v>
                </c:pt>
                <c:pt idx="80">
                  <c:v>3.6296296296296298</c:v>
                </c:pt>
                <c:pt idx="81">
                  <c:v>3.5757575757575757</c:v>
                </c:pt>
                <c:pt idx="82">
                  <c:v>3.8680082651978109</c:v>
                </c:pt>
                <c:pt idx="83">
                  <c:v>3.9729729729729728</c:v>
                </c:pt>
                <c:pt idx="84">
                  <c:v>3.8648648648648649</c:v>
                </c:pt>
                <c:pt idx="85">
                  <c:v>4.0930232558139537</c:v>
                </c:pt>
                <c:pt idx="86">
                  <c:v>3.7777777777777777</c:v>
                </c:pt>
                <c:pt idx="87">
                  <c:v>4.1256544502617798</c:v>
                </c:pt>
                <c:pt idx="88">
                  <c:v>3.8024691358024691</c:v>
                </c:pt>
                <c:pt idx="89">
                  <c:v>4.2132352941176467</c:v>
                </c:pt>
                <c:pt idx="90">
                  <c:v>4.0606060606060606</c:v>
                </c:pt>
                <c:pt idx="91">
                  <c:v>3.8554216867469879</c:v>
                </c:pt>
                <c:pt idx="92">
                  <c:v>3.8333333333333335</c:v>
                </c:pt>
                <c:pt idx="93">
                  <c:v>4.1016042780748663</c:v>
                </c:pt>
                <c:pt idx="94">
                  <c:v>3.9900990099009901</c:v>
                </c:pt>
                <c:pt idx="95">
                  <c:v>4</c:v>
                </c:pt>
                <c:pt idx="96">
                  <c:v>3.8865979381443299</c:v>
                </c:pt>
                <c:pt idx="97">
                  <c:v>4.0106382978723403</c:v>
                </c:pt>
                <c:pt idx="98">
                  <c:v>3.86046511627907</c:v>
                </c:pt>
                <c:pt idx="99">
                  <c:v>3.7575757575757578</c:v>
                </c:pt>
                <c:pt idx="100">
                  <c:v>4</c:v>
                </c:pt>
                <c:pt idx="101">
                  <c:v>3.8656716417910446</c:v>
                </c:pt>
                <c:pt idx="102">
                  <c:v>3.75</c:v>
                </c:pt>
                <c:pt idx="103">
                  <c:v>3.9</c:v>
                </c:pt>
                <c:pt idx="105">
                  <c:v>3.5909090909090908</c:v>
                </c:pt>
                <c:pt idx="106">
                  <c:v>3.4933333333333332</c:v>
                </c:pt>
                <c:pt idx="107">
                  <c:v>3.4761904761904763</c:v>
                </c:pt>
                <c:pt idx="108">
                  <c:v>3.9387755102040818</c:v>
                </c:pt>
                <c:pt idx="109">
                  <c:v>4.12</c:v>
                </c:pt>
                <c:pt idx="110">
                  <c:v>3.48</c:v>
                </c:pt>
                <c:pt idx="111">
                  <c:v>3.8</c:v>
                </c:pt>
                <c:pt idx="112">
                  <c:v>3.5510204081632653</c:v>
                </c:pt>
                <c:pt idx="113">
                  <c:v>4.0623841129263116</c:v>
                </c:pt>
                <c:pt idx="114">
                  <c:v>4.5999999999999996</c:v>
                </c:pt>
                <c:pt idx="115">
                  <c:v>4.5098039215686274</c:v>
                </c:pt>
                <c:pt idx="116">
                  <c:v>4.4285714285714288</c:v>
                </c:pt>
                <c:pt idx="117">
                  <c:v>4.1449275362318838</c:v>
                </c:pt>
                <c:pt idx="118">
                  <c:v>3.9102564102564101</c:v>
                </c:pt>
                <c:pt idx="119">
                  <c:v>3.68</c:v>
                </c:pt>
                <c:pt idx="120">
                  <c:v>3.9636363636363638</c:v>
                </c:pt>
                <c:pt idx="121">
                  <c:v>3.3513513513513513</c:v>
                </c:pt>
                <c:pt idx="122">
                  <c:v>4.2352941176470589</c:v>
                </c:pt>
                <c:pt idx="123">
                  <c:v>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F98-476D-908B-6D765A489287}"/>
            </c:ext>
          </c:extLst>
        </c:ser>
        <c:ser>
          <c:idx val="6"/>
          <c:order val="6"/>
          <c:tx>
            <c:v>2016 ср.балл по городу</c:v>
          </c:tx>
          <c:spPr>
            <a:ln w="28575">
              <a:solidFill>
                <a:srgbClr val="3333CC"/>
              </a:solidFill>
            </a:ln>
          </c:spPr>
          <c:marker>
            <c:symbol val="none"/>
          </c:marker>
          <c:cat>
            <c:strRef>
              <c:f>'Рус. 9 -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Гимназия № 9</c:v>
                </c:pt>
                <c:pt idx="5">
                  <c:v>МБОУ СШ № 86</c:v>
                </c:pt>
                <c:pt idx="6">
                  <c:v>МБОУ Гимназия № 8</c:v>
                </c:pt>
                <c:pt idx="7">
                  <c:v>МБОУ СШ № 19</c:v>
                </c:pt>
                <c:pt idx="8">
                  <c:v>МБОУ СШ № 12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Гимназия № 4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90</c:v>
                </c:pt>
                <c:pt idx="17">
                  <c:v>МБОУ СШ № 135</c:v>
                </c:pt>
                <c:pt idx="18">
                  <c:v>МАОУ СШ № 55</c:v>
                </c:pt>
                <c:pt idx="19">
                  <c:v>МБОУ СШ № 46</c:v>
                </c:pt>
                <c:pt idx="20">
                  <c:v>МБОУ СШ № 63</c:v>
                </c:pt>
                <c:pt idx="21">
                  <c:v>МБОУ СШ № 8 "Созидание"</c:v>
                </c:pt>
                <c:pt idx="22">
                  <c:v>МБОУ СШ № 49</c:v>
                </c:pt>
                <c:pt idx="23">
                  <c:v>МБОУ СШ № 81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15</c:v>
                </c:pt>
                <c:pt idx="28">
                  <c:v>МАОУ Гимназия № 11 </c:v>
                </c:pt>
                <c:pt idx="29">
                  <c:v>МАОУ Лицей № 12</c:v>
                </c:pt>
                <c:pt idx="30">
                  <c:v>МБОУ СШ № 64</c:v>
                </c:pt>
                <c:pt idx="31">
                  <c:v>МБОУ СШ № 44</c:v>
                </c:pt>
                <c:pt idx="32">
                  <c:v>МБОУ Лицей № 3</c:v>
                </c:pt>
                <c:pt idx="33">
                  <c:v>МБОУ СШ № 50</c:v>
                </c:pt>
                <c:pt idx="34">
                  <c:v>МБОУ СШ № 94</c:v>
                </c:pt>
                <c:pt idx="35">
                  <c:v>МБОУ СШ № 88</c:v>
                </c:pt>
                <c:pt idx="36">
                  <c:v>МБОУ СШ № 31</c:v>
                </c:pt>
                <c:pt idx="37">
                  <c:v>МБОУ СШ № 79</c:v>
                </c:pt>
                <c:pt idx="38">
                  <c:v>МБОУ СШ № 47</c:v>
                </c:pt>
                <c:pt idx="39">
                  <c:v>МБОУ СШ № 16</c:v>
                </c:pt>
                <c:pt idx="40">
                  <c:v>МАОУ СШ № 148</c:v>
                </c:pt>
                <c:pt idx="41">
                  <c:v>МБОУ СШ № 13</c:v>
                </c:pt>
                <c:pt idx="42">
                  <c:v>МБОУ СШ № 53</c:v>
                </c:pt>
                <c:pt idx="43">
                  <c:v>МБОУ СШ № 89</c:v>
                </c:pt>
                <c:pt idx="44">
                  <c:v>МБОУ СШ № 65</c:v>
                </c:pt>
                <c:pt idx="45">
                  <c:v>ОКТЯБРЬСКИЙ РАЙОН</c:v>
                </c:pt>
                <c:pt idx="46">
                  <c:v>МАОУ Гимназия № 3</c:v>
                </c:pt>
                <c:pt idx="47">
                  <c:v>МАОУ Гимназия № 13 "Академ"</c:v>
                </c:pt>
                <c:pt idx="48">
                  <c:v>МБОУ Школа-интернат № 1 </c:v>
                </c:pt>
                <c:pt idx="49">
                  <c:v>МАОУ "КУГ № 1 - Универс" </c:v>
                </c:pt>
                <c:pt idx="50">
                  <c:v>МБОУ СШ № 99</c:v>
                </c:pt>
                <c:pt idx="51">
                  <c:v>МАОУ Лицей № 1</c:v>
                </c:pt>
                <c:pt idx="52">
                  <c:v>МБОУ СШ № 73</c:v>
                </c:pt>
                <c:pt idx="53">
                  <c:v>МБОУ СШ № 82</c:v>
                </c:pt>
                <c:pt idx="54">
                  <c:v>МБОУ Лицей № 10</c:v>
                </c:pt>
                <c:pt idx="55">
                  <c:v>МБОУ СШ № 39</c:v>
                </c:pt>
                <c:pt idx="56">
                  <c:v>МБОУ СШ № 3</c:v>
                </c:pt>
                <c:pt idx="57">
                  <c:v>МБОУ СШ № 72 </c:v>
                </c:pt>
                <c:pt idx="58">
                  <c:v>МБОУ СШ № 21</c:v>
                </c:pt>
                <c:pt idx="59">
                  <c:v>МБОУ СШ № 133 </c:v>
                </c:pt>
                <c:pt idx="60">
                  <c:v>МБОУ Лицей № 8</c:v>
                </c:pt>
                <c:pt idx="61">
                  <c:v>МБОУ СШ № 30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36</c:v>
                </c:pt>
                <c:pt idx="65">
                  <c:v>СВЕРДЛОВСКИЙ РАЙОН</c:v>
                </c:pt>
                <c:pt idx="66">
                  <c:v>МБОУ СШ № 137</c:v>
                </c:pt>
                <c:pt idx="67">
                  <c:v>МБОУ СШ № 6</c:v>
                </c:pt>
                <c:pt idx="68">
                  <c:v>МАОУ Лицей № 9 "Лидер"</c:v>
                </c:pt>
                <c:pt idx="69">
                  <c:v>МАОУ Гимназия № 14</c:v>
                </c:pt>
                <c:pt idx="70">
                  <c:v>МБОУ СШ № 23</c:v>
                </c:pt>
                <c:pt idx="71">
                  <c:v>МБОУ СШ № 17</c:v>
                </c:pt>
                <c:pt idx="72">
                  <c:v>МБОУ СШ № 42</c:v>
                </c:pt>
                <c:pt idx="73">
                  <c:v>МБОУ СШ № 93</c:v>
                </c:pt>
                <c:pt idx="74">
                  <c:v>МБОУ СШ № 92</c:v>
                </c:pt>
                <c:pt idx="75">
                  <c:v>МБОУ СШ № 76</c:v>
                </c:pt>
                <c:pt idx="76">
                  <c:v>МБОУ СШ № 97</c:v>
                </c:pt>
                <c:pt idx="77">
                  <c:v>МБОУ СШ № 45</c:v>
                </c:pt>
                <c:pt idx="78">
                  <c:v>МБОУ СШ № 62</c:v>
                </c:pt>
                <c:pt idx="79">
                  <c:v>МБОУ СШ № 34</c:v>
                </c:pt>
                <c:pt idx="80">
                  <c:v>МБОУ СШ № 78</c:v>
                </c:pt>
                <c:pt idx="81">
                  <c:v>МБОУ ОШ № 25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МБОУ СШ № 98</c:v>
                </c:pt>
                <c:pt idx="85">
                  <c:v>МАОУ СШ № 149</c:v>
                </c:pt>
                <c:pt idx="86">
                  <c:v>МБОУ СШ № 66</c:v>
                </c:pt>
                <c:pt idx="87">
                  <c:v>МАОУ СШ № 150</c:v>
                </c:pt>
                <c:pt idx="88">
                  <c:v>МБОУ СШ № 1</c:v>
                </c:pt>
                <c:pt idx="89">
                  <c:v>МАОУ СШ № 151</c:v>
                </c:pt>
                <c:pt idx="90">
                  <c:v>МБОУ СШ № 5</c:v>
                </c:pt>
                <c:pt idx="91">
                  <c:v>МБОУ СШ № 18</c:v>
                </c:pt>
                <c:pt idx="92">
                  <c:v>МБОУ СШ № 24</c:v>
                </c:pt>
                <c:pt idx="93">
                  <c:v>МАОУ СШ № 143</c:v>
                </c:pt>
                <c:pt idx="94">
                  <c:v>МБОУ СШ № 144</c:v>
                </c:pt>
                <c:pt idx="95">
                  <c:v>МБОУ СШ № 141</c:v>
                </c:pt>
                <c:pt idx="96">
                  <c:v>МБОУ СШ № 147</c:v>
                </c:pt>
                <c:pt idx="97">
                  <c:v>МБОУ СШ № 7</c:v>
                </c:pt>
                <c:pt idx="98">
                  <c:v>МБОУ СШ № 121</c:v>
                </c:pt>
                <c:pt idx="99">
                  <c:v>МБОУ СШ № 91</c:v>
                </c:pt>
                <c:pt idx="100">
                  <c:v>МАОУ СШ № 145</c:v>
                </c:pt>
                <c:pt idx="101">
                  <c:v>МБОУ СШ № 85</c:v>
                </c:pt>
                <c:pt idx="102">
                  <c:v>МБОУ СШ № 56</c:v>
                </c:pt>
                <c:pt idx="103">
                  <c:v>МБОУ СШ № 108</c:v>
                </c:pt>
                <c:pt idx="104">
                  <c:v>МАОУ СШ № 154</c:v>
                </c:pt>
                <c:pt idx="105">
                  <c:v>МБОУ СШ № 139</c:v>
                </c:pt>
                <c:pt idx="106">
                  <c:v>МБОУ СШ № 134</c:v>
                </c:pt>
                <c:pt idx="107">
                  <c:v>МБОУ СШ № 129</c:v>
                </c:pt>
                <c:pt idx="108">
                  <c:v>МБОУ СШ № 22</c:v>
                </c:pt>
                <c:pt idx="109">
                  <c:v>МБОУ СШ № 115</c:v>
                </c:pt>
                <c:pt idx="110">
                  <c:v>МБОУ СШ № 69</c:v>
                </c:pt>
                <c:pt idx="111">
                  <c:v>МБОУ СШ № 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МБОУ Лицей № 2</c:v>
                </c:pt>
                <c:pt idx="117">
                  <c:v>МБОУ Гимназия  № 16</c:v>
                </c:pt>
                <c:pt idx="118">
                  <c:v>МАОУ СШ "Комплекс Покровский"</c:v>
                </c:pt>
                <c:pt idx="119">
                  <c:v>МБОУ СШ № 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'Рус. 9 - диаграмма'!$Q$5:$Q$128</c:f>
              <c:numCache>
                <c:formatCode>Основной</c:formatCode>
                <c:ptCount val="124"/>
                <c:pt idx="0" formatCode="0,00">
                  <c:v>3.99</c:v>
                </c:pt>
                <c:pt idx="1">
                  <c:v>3.99</c:v>
                </c:pt>
                <c:pt idx="2" formatCode="0,00">
                  <c:v>3.99</c:v>
                </c:pt>
                <c:pt idx="3">
                  <c:v>4.49</c:v>
                </c:pt>
                <c:pt idx="4" formatCode="0,00">
                  <c:v>3.99</c:v>
                </c:pt>
                <c:pt idx="5" formatCode="0,00">
                  <c:v>3.99</c:v>
                </c:pt>
                <c:pt idx="6">
                  <c:v>4.41</c:v>
                </c:pt>
                <c:pt idx="7" formatCode="0,00">
                  <c:v>3.99</c:v>
                </c:pt>
                <c:pt idx="8" formatCode="0,00">
                  <c:v>3.99</c:v>
                </c:pt>
                <c:pt idx="9" formatCode="0,00">
                  <c:v>3.99</c:v>
                </c:pt>
                <c:pt idx="10" formatCode="0,00">
                  <c:v>3.99</c:v>
                </c:pt>
                <c:pt idx="11" formatCode="0,00">
                  <c:v>3.99</c:v>
                </c:pt>
                <c:pt idx="12" formatCode="0,00">
                  <c:v>3.99</c:v>
                </c:pt>
                <c:pt idx="13" formatCode="0,00">
                  <c:v>3.99</c:v>
                </c:pt>
                <c:pt idx="14" formatCode="0,00">
                  <c:v>3.99</c:v>
                </c:pt>
                <c:pt idx="15" formatCode="0,00">
                  <c:v>3.99</c:v>
                </c:pt>
                <c:pt idx="16" formatCode="0,00">
                  <c:v>3.99</c:v>
                </c:pt>
                <c:pt idx="17" formatCode="0,00">
                  <c:v>3.99</c:v>
                </c:pt>
                <c:pt idx="18" formatCode="0,00">
                  <c:v>3.99</c:v>
                </c:pt>
                <c:pt idx="19" formatCode="0,00">
                  <c:v>3.99</c:v>
                </c:pt>
                <c:pt idx="20" formatCode="0,00">
                  <c:v>3.99</c:v>
                </c:pt>
                <c:pt idx="21" formatCode="0,00">
                  <c:v>3.99</c:v>
                </c:pt>
                <c:pt idx="22" formatCode="0,00">
                  <c:v>3.99</c:v>
                </c:pt>
                <c:pt idx="23" formatCode="0,00">
                  <c:v>3.99</c:v>
                </c:pt>
                <c:pt idx="24" formatCode="0,00">
                  <c:v>3.99</c:v>
                </c:pt>
                <c:pt idx="25" formatCode="0,00">
                  <c:v>3.99</c:v>
                </c:pt>
                <c:pt idx="26" formatCode="0,00">
                  <c:v>3.99</c:v>
                </c:pt>
                <c:pt idx="27" formatCode="0,00">
                  <c:v>3.99</c:v>
                </c:pt>
                <c:pt idx="28" formatCode="0,00">
                  <c:v>3.99</c:v>
                </c:pt>
                <c:pt idx="29" formatCode="0,00">
                  <c:v>3.99</c:v>
                </c:pt>
                <c:pt idx="30" formatCode="0,00">
                  <c:v>3.99</c:v>
                </c:pt>
                <c:pt idx="31" formatCode="0,00">
                  <c:v>3.99</c:v>
                </c:pt>
                <c:pt idx="32" formatCode="0,00">
                  <c:v>3.99</c:v>
                </c:pt>
                <c:pt idx="33" formatCode="0,00">
                  <c:v>3.99</c:v>
                </c:pt>
                <c:pt idx="34" formatCode="0,00">
                  <c:v>3.99</c:v>
                </c:pt>
                <c:pt idx="35" formatCode="0,00">
                  <c:v>3.99</c:v>
                </c:pt>
                <c:pt idx="36" formatCode="0,00">
                  <c:v>3.99</c:v>
                </c:pt>
                <c:pt idx="37" formatCode="0,00">
                  <c:v>3.99</c:v>
                </c:pt>
                <c:pt idx="38" formatCode="0,00">
                  <c:v>3.99</c:v>
                </c:pt>
                <c:pt idx="39" formatCode="0,00">
                  <c:v>3.99</c:v>
                </c:pt>
                <c:pt idx="40" formatCode="0,00">
                  <c:v>3.99</c:v>
                </c:pt>
                <c:pt idx="41" formatCode="0,00">
                  <c:v>3.99</c:v>
                </c:pt>
                <c:pt idx="42" formatCode="0,00">
                  <c:v>3.99</c:v>
                </c:pt>
                <c:pt idx="43" formatCode="0,00">
                  <c:v>3.99</c:v>
                </c:pt>
                <c:pt idx="44" formatCode="0,00">
                  <c:v>3.99</c:v>
                </c:pt>
                <c:pt idx="45" formatCode="0,00">
                  <c:v>3.99</c:v>
                </c:pt>
                <c:pt idx="46" formatCode="0,00">
                  <c:v>3.99</c:v>
                </c:pt>
                <c:pt idx="47" formatCode="0,00">
                  <c:v>3.99</c:v>
                </c:pt>
                <c:pt idx="48" formatCode="0,00">
                  <c:v>3.99</c:v>
                </c:pt>
                <c:pt idx="49" formatCode="0,00">
                  <c:v>3.99</c:v>
                </c:pt>
                <c:pt idx="50" formatCode="0,00">
                  <c:v>3.99</c:v>
                </c:pt>
                <c:pt idx="51" formatCode="0,00">
                  <c:v>3.99</c:v>
                </c:pt>
                <c:pt idx="52" formatCode="0,00">
                  <c:v>3.99</c:v>
                </c:pt>
                <c:pt idx="53" formatCode="0,00">
                  <c:v>3.99</c:v>
                </c:pt>
                <c:pt idx="54" formatCode="0,00">
                  <c:v>3.99</c:v>
                </c:pt>
                <c:pt idx="55" formatCode="0,00">
                  <c:v>3.99</c:v>
                </c:pt>
                <c:pt idx="56" formatCode="0,00">
                  <c:v>3.99</c:v>
                </c:pt>
                <c:pt idx="57" formatCode="0,00">
                  <c:v>3.99</c:v>
                </c:pt>
                <c:pt idx="58" formatCode="0,00">
                  <c:v>3.99</c:v>
                </c:pt>
                <c:pt idx="59" formatCode="0,00">
                  <c:v>3.99</c:v>
                </c:pt>
                <c:pt idx="60" formatCode="0,00">
                  <c:v>3.99</c:v>
                </c:pt>
                <c:pt idx="61" formatCode="0,00">
                  <c:v>3.99</c:v>
                </c:pt>
                <c:pt idx="62" formatCode="0,00">
                  <c:v>3.99</c:v>
                </c:pt>
                <c:pt idx="63" formatCode="0,00">
                  <c:v>3.99</c:v>
                </c:pt>
                <c:pt idx="64" formatCode="0,00">
                  <c:v>3.99</c:v>
                </c:pt>
                <c:pt idx="65" formatCode="0,00">
                  <c:v>3.99</c:v>
                </c:pt>
                <c:pt idx="66" formatCode="0,00">
                  <c:v>3.99</c:v>
                </c:pt>
                <c:pt idx="67" formatCode="0,00">
                  <c:v>3.99</c:v>
                </c:pt>
                <c:pt idx="68" formatCode="0,00">
                  <c:v>3.99</c:v>
                </c:pt>
                <c:pt idx="69" formatCode="0,00">
                  <c:v>3.99</c:v>
                </c:pt>
                <c:pt idx="70" formatCode="0,00">
                  <c:v>3.99</c:v>
                </c:pt>
                <c:pt idx="71" formatCode="0,00">
                  <c:v>3.99</c:v>
                </c:pt>
                <c:pt idx="72" formatCode="0,00">
                  <c:v>3.99</c:v>
                </c:pt>
                <c:pt idx="73" formatCode="0,00">
                  <c:v>3.99</c:v>
                </c:pt>
                <c:pt idx="74" formatCode="0,00">
                  <c:v>3.99</c:v>
                </c:pt>
                <c:pt idx="75" formatCode="0,00">
                  <c:v>3.99</c:v>
                </c:pt>
                <c:pt idx="76" formatCode="0,00">
                  <c:v>3.99</c:v>
                </c:pt>
                <c:pt idx="77" formatCode="0,00">
                  <c:v>3.99</c:v>
                </c:pt>
                <c:pt idx="78" formatCode="0,00">
                  <c:v>3.99</c:v>
                </c:pt>
                <c:pt idx="79" formatCode="0,00">
                  <c:v>3.99</c:v>
                </c:pt>
                <c:pt idx="80" formatCode="0,00">
                  <c:v>3.99</c:v>
                </c:pt>
                <c:pt idx="81" formatCode="0,00">
                  <c:v>3.99</c:v>
                </c:pt>
                <c:pt idx="82" formatCode="0,00">
                  <c:v>3.99</c:v>
                </c:pt>
                <c:pt idx="83" formatCode="0,00">
                  <c:v>3.99</c:v>
                </c:pt>
                <c:pt idx="84" formatCode="0,00">
                  <c:v>3.99</c:v>
                </c:pt>
                <c:pt idx="85" formatCode="0,00">
                  <c:v>3.99</c:v>
                </c:pt>
                <c:pt idx="86" formatCode="0,00">
                  <c:v>3.99</c:v>
                </c:pt>
                <c:pt idx="87" formatCode="0,00">
                  <c:v>3.99</c:v>
                </c:pt>
                <c:pt idx="88" formatCode="0,00">
                  <c:v>3.99</c:v>
                </c:pt>
                <c:pt idx="89" formatCode="0,00">
                  <c:v>3.99</c:v>
                </c:pt>
                <c:pt idx="90" formatCode="0,00">
                  <c:v>3.99</c:v>
                </c:pt>
                <c:pt idx="91" formatCode="0,00">
                  <c:v>3.99</c:v>
                </c:pt>
                <c:pt idx="92" formatCode="0,00">
                  <c:v>3.99</c:v>
                </c:pt>
                <c:pt idx="93" formatCode="0,00">
                  <c:v>3.99</c:v>
                </c:pt>
                <c:pt idx="94" formatCode="0,00">
                  <c:v>3.99</c:v>
                </c:pt>
                <c:pt idx="95" formatCode="0,00">
                  <c:v>3.99</c:v>
                </c:pt>
                <c:pt idx="96" formatCode="0,00">
                  <c:v>3.99</c:v>
                </c:pt>
                <c:pt idx="97" formatCode="0,00">
                  <c:v>3.99</c:v>
                </c:pt>
                <c:pt idx="98" formatCode="0,00">
                  <c:v>3.99</c:v>
                </c:pt>
                <c:pt idx="99" formatCode="0,00">
                  <c:v>3.99</c:v>
                </c:pt>
                <c:pt idx="100" formatCode="0,00">
                  <c:v>3.99</c:v>
                </c:pt>
                <c:pt idx="101" formatCode="0,00">
                  <c:v>3.99</c:v>
                </c:pt>
                <c:pt idx="102" formatCode="0,00">
                  <c:v>3.99</c:v>
                </c:pt>
                <c:pt idx="103" formatCode="0,00">
                  <c:v>3.99</c:v>
                </c:pt>
                <c:pt idx="104" formatCode="0,00">
                  <c:v>3.99</c:v>
                </c:pt>
                <c:pt idx="105" formatCode="0,00">
                  <c:v>3.99</c:v>
                </c:pt>
                <c:pt idx="106" formatCode="0,00">
                  <c:v>3.99</c:v>
                </c:pt>
                <c:pt idx="107" formatCode="0,00">
                  <c:v>3.99</c:v>
                </c:pt>
                <c:pt idx="108" formatCode="0,00">
                  <c:v>3.99</c:v>
                </c:pt>
                <c:pt idx="109" formatCode="0,00">
                  <c:v>3.99</c:v>
                </c:pt>
                <c:pt idx="110" formatCode="0,00">
                  <c:v>3.99</c:v>
                </c:pt>
                <c:pt idx="111" formatCode="0,00">
                  <c:v>3.99</c:v>
                </c:pt>
                <c:pt idx="112" formatCode="0,00">
                  <c:v>3.99</c:v>
                </c:pt>
                <c:pt idx="113" formatCode="0,00">
                  <c:v>3.99</c:v>
                </c:pt>
                <c:pt idx="114" formatCode="0,00">
                  <c:v>3.99</c:v>
                </c:pt>
                <c:pt idx="115" formatCode="0,00">
                  <c:v>3.99</c:v>
                </c:pt>
                <c:pt idx="116" formatCode="0,00">
                  <c:v>3.99</c:v>
                </c:pt>
                <c:pt idx="117" formatCode="0,00">
                  <c:v>3.99</c:v>
                </c:pt>
                <c:pt idx="118" formatCode="0,00">
                  <c:v>3.99</c:v>
                </c:pt>
                <c:pt idx="119" formatCode="0,00">
                  <c:v>3.99</c:v>
                </c:pt>
                <c:pt idx="120" formatCode="0,00">
                  <c:v>3.99</c:v>
                </c:pt>
                <c:pt idx="121" formatCode="0,00">
                  <c:v>3.99</c:v>
                </c:pt>
                <c:pt idx="122" formatCode="0,00">
                  <c:v>3.99</c:v>
                </c:pt>
                <c:pt idx="123" formatCode="0,00">
                  <c:v>3.99</c:v>
                </c:pt>
              </c:numCache>
            </c:numRef>
          </c:val>
          <c:smooth val="0"/>
        </c:ser>
        <c:ser>
          <c:idx val="7"/>
          <c:order val="7"/>
          <c:tx>
            <c:v>2016 ср.балл ОУ</c:v>
          </c:tx>
          <c:spPr>
            <a:ln w="28575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'Рус. 9 -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Гимназия № 9</c:v>
                </c:pt>
                <c:pt idx="5">
                  <c:v>МБОУ СШ № 86</c:v>
                </c:pt>
                <c:pt idx="6">
                  <c:v>МБОУ Гимназия № 8</c:v>
                </c:pt>
                <c:pt idx="7">
                  <c:v>МБОУ СШ № 19</c:v>
                </c:pt>
                <c:pt idx="8">
                  <c:v>МБОУ СШ № 12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Гимназия № 4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90</c:v>
                </c:pt>
                <c:pt idx="17">
                  <c:v>МБОУ СШ № 135</c:v>
                </c:pt>
                <c:pt idx="18">
                  <c:v>МАОУ СШ № 55</c:v>
                </c:pt>
                <c:pt idx="19">
                  <c:v>МБОУ СШ № 46</c:v>
                </c:pt>
                <c:pt idx="20">
                  <c:v>МБОУ СШ № 63</c:v>
                </c:pt>
                <c:pt idx="21">
                  <c:v>МБОУ СШ № 8 "Созидание"</c:v>
                </c:pt>
                <c:pt idx="22">
                  <c:v>МБОУ СШ № 49</c:v>
                </c:pt>
                <c:pt idx="23">
                  <c:v>МБОУ СШ № 81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15</c:v>
                </c:pt>
                <c:pt idx="28">
                  <c:v>МАОУ Гимназия № 11 </c:v>
                </c:pt>
                <c:pt idx="29">
                  <c:v>МАОУ Лицей № 12</c:v>
                </c:pt>
                <c:pt idx="30">
                  <c:v>МБОУ СШ № 64</c:v>
                </c:pt>
                <c:pt idx="31">
                  <c:v>МБОУ СШ № 44</c:v>
                </c:pt>
                <c:pt idx="32">
                  <c:v>МБОУ Лицей № 3</c:v>
                </c:pt>
                <c:pt idx="33">
                  <c:v>МБОУ СШ № 50</c:v>
                </c:pt>
                <c:pt idx="34">
                  <c:v>МБОУ СШ № 94</c:v>
                </c:pt>
                <c:pt idx="35">
                  <c:v>МБОУ СШ № 88</c:v>
                </c:pt>
                <c:pt idx="36">
                  <c:v>МБОУ СШ № 31</c:v>
                </c:pt>
                <c:pt idx="37">
                  <c:v>МБОУ СШ № 79</c:v>
                </c:pt>
                <c:pt idx="38">
                  <c:v>МБОУ СШ № 47</c:v>
                </c:pt>
                <c:pt idx="39">
                  <c:v>МБОУ СШ № 16</c:v>
                </c:pt>
                <c:pt idx="40">
                  <c:v>МАОУ СШ № 148</c:v>
                </c:pt>
                <c:pt idx="41">
                  <c:v>МБОУ СШ № 13</c:v>
                </c:pt>
                <c:pt idx="42">
                  <c:v>МБОУ СШ № 53</c:v>
                </c:pt>
                <c:pt idx="43">
                  <c:v>МБОУ СШ № 89</c:v>
                </c:pt>
                <c:pt idx="44">
                  <c:v>МБОУ СШ № 65</c:v>
                </c:pt>
                <c:pt idx="45">
                  <c:v>ОКТЯБРЬСКИЙ РАЙОН</c:v>
                </c:pt>
                <c:pt idx="46">
                  <c:v>МАОУ Гимназия № 3</c:v>
                </c:pt>
                <c:pt idx="47">
                  <c:v>МАОУ Гимназия № 13 "Академ"</c:v>
                </c:pt>
                <c:pt idx="48">
                  <c:v>МБОУ Школа-интернат № 1 </c:v>
                </c:pt>
                <c:pt idx="49">
                  <c:v>МАОУ "КУГ № 1 - Универс" </c:v>
                </c:pt>
                <c:pt idx="50">
                  <c:v>МБОУ СШ № 99</c:v>
                </c:pt>
                <c:pt idx="51">
                  <c:v>МАОУ Лицей № 1</c:v>
                </c:pt>
                <c:pt idx="52">
                  <c:v>МБОУ СШ № 73</c:v>
                </c:pt>
                <c:pt idx="53">
                  <c:v>МБОУ СШ № 82</c:v>
                </c:pt>
                <c:pt idx="54">
                  <c:v>МБОУ Лицей № 10</c:v>
                </c:pt>
                <c:pt idx="55">
                  <c:v>МБОУ СШ № 39</c:v>
                </c:pt>
                <c:pt idx="56">
                  <c:v>МБОУ СШ № 3</c:v>
                </c:pt>
                <c:pt idx="57">
                  <c:v>МБОУ СШ № 72 </c:v>
                </c:pt>
                <c:pt idx="58">
                  <c:v>МБОУ СШ № 21</c:v>
                </c:pt>
                <c:pt idx="59">
                  <c:v>МБОУ СШ № 133 </c:v>
                </c:pt>
                <c:pt idx="60">
                  <c:v>МБОУ Лицей № 8</c:v>
                </c:pt>
                <c:pt idx="61">
                  <c:v>МБОУ СШ № 30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36</c:v>
                </c:pt>
                <c:pt idx="65">
                  <c:v>СВЕРДЛОВСКИЙ РАЙОН</c:v>
                </c:pt>
                <c:pt idx="66">
                  <c:v>МБОУ СШ № 137</c:v>
                </c:pt>
                <c:pt idx="67">
                  <c:v>МБОУ СШ № 6</c:v>
                </c:pt>
                <c:pt idx="68">
                  <c:v>МАОУ Лицей № 9 "Лидер"</c:v>
                </c:pt>
                <c:pt idx="69">
                  <c:v>МАОУ Гимназия № 14</c:v>
                </c:pt>
                <c:pt idx="70">
                  <c:v>МБОУ СШ № 23</c:v>
                </c:pt>
                <c:pt idx="71">
                  <c:v>МБОУ СШ № 17</c:v>
                </c:pt>
                <c:pt idx="72">
                  <c:v>МБОУ СШ № 42</c:v>
                </c:pt>
                <c:pt idx="73">
                  <c:v>МБОУ СШ № 93</c:v>
                </c:pt>
                <c:pt idx="74">
                  <c:v>МБОУ СШ № 92</c:v>
                </c:pt>
                <c:pt idx="75">
                  <c:v>МБОУ СШ № 76</c:v>
                </c:pt>
                <c:pt idx="76">
                  <c:v>МБОУ СШ № 97</c:v>
                </c:pt>
                <c:pt idx="77">
                  <c:v>МБОУ СШ № 45</c:v>
                </c:pt>
                <c:pt idx="78">
                  <c:v>МБОУ СШ № 62</c:v>
                </c:pt>
                <c:pt idx="79">
                  <c:v>МБОУ СШ № 34</c:v>
                </c:pt>
                <c:pt idx="80">
                  <c:v>МБОУ СШ № 78</c:v>
                </c:pt>
                <c:pt idx="81">
                  <c:v>МБОУ ОШ № 25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МБОУ СШ № 98</c:v>
                </c:pt>
                <c:pt idx="85">
                  <c:v>МАОУ СШ № 149</c:v>
                </c:pt>
                <c:pt idx="86">
                  <c:v>МБОУ СШ № 66</c:v>
                </c:pt>
                <c:pt idx="87">
                  <c:v>МАОУ СШ № 150</c:v>
                </c:pt>
                <c:pt idx="88">
                  <c:v>МБОУ СШ № 1</c:v>
                </c:pt>
                <c:pt idx="89">
                  <c:v>МАОУ СШ № 151</c:v>
                </c:pt>
                <c:pt idx="90">
                  <c:v>МБОУ СШ № 5</c:v>
                </c:pt>
                <c:pt idx="91">
                  <c:v>МБОУ СШ № 18</c:v>
                </c:pt>
                <c:pt idx="92">
                  <c:v>МБОУ СШ № 24</c:v>
                </c:pt>
                <c:pt idx="93">
                  <c:v>МАОУ СШ № 143</c:v>
                </c:pt>
                <c:pt idx="94">
                  <c:v>МБОУ СШ № 144</c:v>
                </c:pt>
                <c:pt idx="95">
                  <c:v>МБОУ СШ № 141</c:v>
                </c:pt>
                <c:pt idx="96">
                  <c:v>МБОУ СШ № 147</c:v>
                </c:pt>
                <c:pt idx="97">
                  <c:v>МБОУ СШ № 7</c:v>
                </c:pt>
                <c:pt idx="98">
                  <c:v>МБОУ СШ № 121</c:v>
                </c:pt>
                <c:pt idx="99">
                  <c:v>МБОУ СШ № 91</c:v>
                </c:pt>
                <c:pt idx="100">
                  <c:v>МАОУ СШ № 145</c:v>
                </c:pt>
                <c:pt idx="101">
                  <c:v>МБОУ СШ № 85</c:v>
                </c:pt>
                <c:pt idx="102">
                  <c:v>МБОУ СШ № 56</c:v>
                </c:pt>
                <c:pt idx="103">
                  <c:v>МБОУ СШ № 108</c:v>
                </c:pt>
                <c:pt idx="104">
                  <c:v>МАОУ СШ № 154</c:v>
                </c:pt>
                <c:pt idx="105">
                  <c:v>МБОУ СШ № 139</c:v>
                </c:pt>
                <c:pt idx="106">
                  <c:v>МБОУ СШ № 134</c:v>
                </c:pt>
                <c:pt idx="107">
                  <c:v>МБОУ СШ № 129</c:v>
                </c:pt>
                <c:pt idx="108">
                  <c:v>МБОУ СШ № 22</c:v>
                </c:pt>
                <c:pt idx="109">
                  <c:v>МБОУ СШ № 115</c:v>
                </c:pt>
                <c:pt idx="110">
                  <c:v>МБОУ СШ № 69</c:v>
                </c:pt>
                <c:pt idx="111">
                  <c:v>МБОУ СШ № 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МБОУ Лицей № 2</c:v>
                </c:pt>
                <c:pt idx="117">
                  <c:v>МБОУ Гимназия  № 16</c:v>
                </c:pt>
                <c:pt idx="118">
                  <c:v>МАОУ СШ "Комплекс Покровский"</c:v>
                </c:pt>
                <c:pt idx="119">
                  <c:v>МБОУ СШ № 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'Рус. 9 - диаграмма'!$P$5:$P$128</c:f>
              <c:numCache>
                <c:formatCode>0,00</c:formatCode>
                <c:ptCount val="124"/>
                <c:pt idx="0">
                  <c:v>4.13</c:v>
                </c:pt>
                <c:pt idx="1">
                  <c:v>4.1687500000000002</c:v>
                </c:pt>
                <c:pt idx="2">
                  <c:v>4.26</c:v>
                </c:pt>
                <c:pt idx="3">
                  <c:v>4.2300000000000004</c:v>
                </c:pt>
                <c:pt idx="4">
                  <c:v>4.0599999999999996</c:v>
                </c:pt>
                <c:pt idx="5">
                  <c:v>4</c:v>
                </c:pt>
                <c:pt idx="6">
                  <c:v>4.21</c:v>
                </c:pt>
                <c:pt idx="7">
                  <c:v>4.13</c:v>
                </c:pt>
                <c:pt idx="8">
                  <c:v>4.2</c:v>
                </c:pt>
                <c:pt idx="9">
                  <c:v>4.26</c:v>
                </c:pt>
                <c:pt idx="10">
                  <c:v>3.9042857142857144</c:v>
                </c:pt>
                <c:pt idx="11">
                  <c:v>4.18</c:v>
                </c:pt>
                <c:pt idx="12">
                  <c:v>3.99</c:v>
                </c:pt>
                <c:pt idx="13">
                  <c:v>4.3499999999999996</c:v>
                </c:pt>
                <c:pt idx="14">
                  <c:v>4.09</c:v>
                </c:pt>
                <c:pt idx="15">
                  <c:v>4.2699999999999996</c:v>
                </c:pt>
                <c:pt idx="16">
                  <c:v>3.71</c:v>
                </c:pt>
                <c:pt idx="17">
                  <c:v>3.48</c:v>
                </c:pt>
                <c:pt idx="18">
                  <c:v>3.79</c:v>
                </c:pt>
                <c:pt idx="19">
                  <c:v>3.92</c:v>
                </c:pt>
                <c:pt idx="20">
                  <c:v>3.71</c:v>
                </c:pt>
                <c:pt idx="21">
                  <c:v>4</c:v>
                </c:pt>
                <c:pt idx="22">
                  <c:v>3.85</c:v>
                </c:pt>
                <c:pt idx="23">
                  <c:v>3.63</c:v>
                </c:pt>
                <c:pt idx="24">
                  <c:v>3.69</c:v>
                </c:pt>
                <c:pt idx="25">
                  <c:v>3.8142105263157893</c:v>
                </c:pt>
                <c:pt idx="26">
                  <c:v>4.12</c:v>
                </c:pt>
                <c:pt idx="27">
                  <c:v>3.77</c:v>
                </c:pt>
                <c:pt idx="28">
                  <c:v>4.2</c:v>
                </c:pt>
                <c:pt idx="29">
                  <c:v>3.98</c:v>
                </c:pt>
                <c:pt idx="30">
                  <c:v>4.03</c:v>
                </c:pt>
                <c:pt idx="31">
                  <c:v>3.86</c:v>
                </c:pt>
                <c:pt idx="32">
                  <c:v>4.04</c:v>
                </c:pt>
                <c:pt idx="33">
                  <c:v>3.53</c:v>
                </c:pt>
                <c:pt idx="34">
                  <c:v>3.98</c:v>
                </c:pt>
                <c:pt idx="35">
                  <c:v>3.84</c:v>
                </c:pt>
                <c:pt idx="36">
                  <c:v>3.59</c:v>
                </c:pt>
                <c:pt idx="37">
                  <c:v>3.51</c:v>
                </c:pt>
                <c:pt idx="38">
                  <c:v>3.74</c:v>
                </c:pt>
                <c:pt idx="39">
                  <c:v>3.82</c:v>
                </c:pt>
                <c:pt idx="40">
                  <c:v>3.85</c:v>
                </c:pt>
                <c:pt idx="41">
                  <c:v>3.62</c:v>
                </c:pt>
                <c:pt idx="42">
                  <c:v>3.63</c:v>
                </c:pt>
                <c:pt idx="43">
                  <c:v>3.7</c:v>
                </c:pt>
                <c:pt idx="44">
                  <c:v>3.66</c:v>
                </c:pt>
                <c:pt idx="45" formatCode="Основной">
                  <c:v>3.9499999999999997</c:v>
                </c:pt>
                <c:pt idx="46">
                  <c:v>4.46</c:v>
                </c:pt>
                <c:pt idx="47">
                  <c:v>4.3</c:v>
                </c:pt>
                <c:pt idx="48">
                  <c:v>4.37</c:v>
                </c:pt>
                <c:pt idx="49">
                  <c:v>4.12</c:v>
                </c:pt>
                <c:pt idx="50">
                  <c:v>4.34</c:v>
                </c:pt>
                <c:pt idx="51">
                  <c:v>4</c:v>
                </c:pt>
                <c:pt idx="52">
                  <c:v>3.37</c:v>
                </c:pt>
                <c:pt idx="53">
                  <c:v>3.92</c:v>
                </c:pt>
                <c:pt idx="54">
                  <c:v>4.08</c:v>
                </c:pt>
                <c:pt idx="55">
                  <c:v>3.56</c:v>
                </c:pt>
                <c:pt idx="56">
                  <c:v>4.12</c:v>
                </c:pt>
                <c:pt idx="57">
                  <c:v>4.08</c:v>
                </c:pt>
                <c:pt idx="58">
                  <c:v>3.94</c:v>
                </c:pt>
                <c:pt idx="59">
                  <c:v>3.64</c:v>
                </c:pt>
                <c:pt idx="60">
                  <c:v>4.4000000000000004</c:v>
                </c:pt>
                <c:pt idx="61">
                  <c:v>3.5</c:v>
                </c:pt>
                <c:pt idx="62">
                  <c:v>3.45</c:v>
                </c:pt>
                <c:pt idx="63">
                  <c:v>3.98</c:v>
                </c:pt>
                <c:pt idx="64">
                  <c:v>3.42</c:v>
                </c:pt>
                <c:pt idx="65">
                  <c:v>3.7906250000000004</c:v>
                </c:pt>
                <c:pt idx="66">
                  <c:v>4.03</c:v>
                </c:pt>
                <c:pt idx="67">
                  <c:v>3.95</c:v>
                </c:pt>
                <c:pt idx="68">
                  <c:v>4</c:v>
                </c:pt>
                <c:pt idx="69">
                  <c:v>4</c:v>
                </c:pt>
                <c:pt idx="70">
                  <c:v>4.4400000000000004</c:v>
                </c:pt>
                <c:pt idx="71">
                  <c:v>3.88</c:v>
                </c:pt>
                <c:pt idx="72">
                  <c:v>3.78</c:v>
                </c:pt>
                <c:pt idx="73">
                  <c:v>3.73</c:v>
                </c:pt>
                <c:pt idx="74">
                  <c:v>3.76</c:v>
                </c:pt>
                <c:pt idx="75">
                  <c:v>3.69</c:v>
                </c:pt>
                <c:pt idx="76">
                  <c:v>3.88</c:v>
                </c:pt>
                <c:pt idx="77">
                  <c:v>3.79</c:v>
                </c:pt>
                <c:pt idx="78">
                  <c:v>3.77</c:v>
                </c:pt>
                <c:pt idx="79">
                  <c:v>3.35</c:v>
                </c:pt>
                <c:pt idx="80">
                  <c:v>3.41</c:v>
                </c:pt>
                <c:pt idx="81">
                  <c:v>3.19</c:v>
                </c:pt>
                <c:pt idx="82">
                  <c:v>3.9172413793103442</c:v>
                </c:pt>
                <c:pt idx="83">
                  <c:v>4.08</c:v>
                </c:pt>
                <c:pt idx="84">
                  <c:v>3.98</c:v>
                </c:pt>
                <c:pt idx="85">
                  <c:v>4.33</c:v>
                </c:pt>
                <c:pt idx="86">
                  <c:v>3.7</c:v>
                </c:pt>
                <c:pt idx="87">
                  <c:v>4.1500000000000004</c:v>
                </c:pt>
                <c:pt idx="88">
                  <c:v>3.8</c:v>
                </c:pt>
                <c:pt idx="89">
                  <c:v>4.28</c:v>
                </c:pt>
                <c:pt idx="90">
                  <c:v>3.85</c:v>
                </c:pt>
                <c:pt idx="91">
                  <c:v>3.97</c:v>
                </c:pt>
                <c:pt idx="92">
                  <c:v>3.84</c:v>
                </c:pt>
                <c:pt idx="93">
                  <c:v>4.16</c:v>
                </c:pt>
                <c:pt idx="94">
                  <c:v>3.99</c:v>
                </c:pt>
                <c:pt idx="95">
                  <c:v>3.94</c:v>
                </c:pt>
                <c:pt idx="96">
                  <c:v>3.89</c:v>
                </c:pt>
                <c:pt idx="97">
                  <c:v>3.94</c:v>
                </c:pt>
                <c:pt idx="98">
                  <c:v>3.98</c:v>
                </c:pt>
                <c:pt idx="99">
                  <c:v>4.03</c:v>
                </c:pt>
                <c:pt idx="100">
                  <c:v>4.08</c:v>
                </c:pt>
                <c:pt idx="101">
                  <c:v>3.91</c:v>
                </c:pt>
                <c:pt idx="102">
                  <c:v>3.79</c:v>
                </c:pt>
                <c:pt idx="103">
                  <c:v>3.94</c:v>
                </c:pt>
                <c:pt idx="105">
                  <c:v>3.6</c:v>
                </c:pt>
                <c:pt idx="106">
                  <c:v>3.77</c:v>
                </c:pt>
                <c:pt idx="107">
                  <c:v>3.57</c:v>
                </c:pt>
                <c:pt idx="108">
                  <c:v>3.89</c:v>
                </c:pt>
                <c:pt idx="109">
                  <c:v>4.04</c:v>
                </c:pt>
                <c:pt idx="110">
                  <c:v>3.83</c:v>
                </c:pt>
                <c:pt idx="111">
                  <c:v>3.71</c:v>
                </c:pt>
                <c:pt idx="112">
                  <c:v>3.56</c:v>
                </c:pt>
                <c:pt idx="113">
                  <c:v>4.1659999999999995</c:v>
                </c:pt>
                <c:pt idx="114">
                  <c:v>4.49</c:v>
                </c:pt>
                <c:pt idx="115">
                  <c:v>4.41</c:v>
                </c:pt>
                <c:pt idx="116">
                  <c:v>4.33</c:v>
                </c:pt>
                <c:pt idx="117">
                  <c:v>4.41</c:v>
                </c:pt>
                <c:pt idx="118">
                  <c:v>3.73</c:v>
                </c:pt>
                <c:pt idx="119">
                  <c:v>4.3499999999999996</c:v>
                </c:pt>
                <c:pt idx="120">
                  <c:v>3.71</c:v>
                </c:pt>
                <c:pt idx="121" formatCode="Основной">
                  <c:v>3.37</c:v>
                </c:pt>
                <c:pt idx="122">
                  <c:v>4.78</c:v>
                </c:pt>
                <c:pt idx="123">
                  <c:v>4.08</c:v>
                </c:pt>
              </c:numCache>
            </c:numRef>
          </c:val>
          <c:smooth val="0"/>
        </c:ser>
        <c:ser>
          <c:idx val="8"/>
          <c:order val="8"/>
          <c:tx>
            <c:v>2015 ср.балл по городу</c:v>
          </c:tx>
          <c:spPr>
            <a:ln w="28575">
              <a:solidFill>
                <a:srgbClr val="660066"/>
              </a:solidFill>
            </a:ln>
          </c:spPr>
          <c:marker>
            <c:symbol val="none"/>
          </c:marker>
          <c:cat>
            <c:strRef>
              <c:f>'Рус. 9 -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Гимназия № 9</c:v>
                </c:pt>
                <c:pt idx="5">
                  <c:v>МБОУ СШ № 86</c:v>
                </c:pt>
                <c:pt idx="6">
                  <c:v>МБОУ Гимназия № 8</c:v>
                </c:pt>
                <c:pt idx="7">
                  <c:v>МБОУ СШ № 19</c:v>
                </c:pt>
                <c:pt idx="8">
                  <c:v>МБОУ СШ № 12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Гимназия № 4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90</c:v>
                </c:pt>
                <c:pt idx="17">
                  <c:v>МБОУ СШ № 135</c:v>
                </c:pt>
                <c:pt idx="18">
                  <c:v>МАОУ СШ № 55</c:v>
                </c:pt>
                <c:pt idx="19">
                  <c:v>МБОУ СШ № 46</c:v>
                </c:pt>
                <c:pt idx="20">
                  <c:v>МБОУ СШ № 63</c:v>
                </c:pt>
                <c:pt idx="21">
                  <c:v>МБОУ СШ № 8 "Созидание"</c:v>
                </c:pt>
                <c:pt idx="22">
                  <c:v>МБОУ СШ № 49</c:v>
                </c:pt>
                <c:pt idx="23">
                  <c:v>МБОУ СШ № 81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15</c:v>
                </c:pt>
                <c:pt idx="28">
                  <c:v>МАОУ Гимназия № 11 </c:v>
                </c:pt>
                <c:pt idx="29">
                  <c:v>МАОУ Лицей № 12</c:v>
                </c:pt>
                <c:pt idx="30">
                  <c:v>МБОУ СШ № 64</c:v>
                </c:pt>
                <c:pt idx="31">
                  <c:v>МБОУ СШ № 44</c:v>
                </c:pt>
                <c:pt idx="32">
                  <c:v>МБОУ Лицей № 3</c:v>
                </c:pt>
                <c:pt idx="33">
                  <c:v>МБОУ СШ № 50</c:v>
                </c:pt>
                <c:pt idx="34">
                  <c:v>МБОУ СШ № 94</c:v>
                </c:pt>
                <c:pt idx="35">
                  <c:v>МБОУ СШ № 88</c:v>
                </c:pt>
                <c:pt idx="36">
                  <c:v>МБОУ СШ № 31</c:v>
                </c:pt>
                <c:pt idx="37">
                  <c:v>МБОУ СШ № 79</c:v>
                </c:pt>
                <c:pt idx="38">
                  <c:v>МБОУ СШ № 47</c:v>
                </c:pt>
                <c:pt idx="39">
                  <c:v>МБОУ СШ № 16</c:v>
                </c:pt>
                <c:pt idx="40">
                  <c:v>МАОУ СШ № 148</c:v>
                </c:pt>
                <c:pt idx="41">
                  <c:v>МБОУ СШ № 13</c:v>
                </c:pt>
                <c:pt idx="42">
                  <c:v>МБОУ СШ № 53</c:v>
                </c:pt>
                <c:pt idx="43">
                  <c:v>МБОУ СШ № 89</c:v>
                </c:pt>
                <c:pt idx="44">
                  <c:v>МБОУ СШ № 65</c:v>
                </c:pt>
                <c:pt idx="45">
                  <c:v>ОКТЯБРЬСКИЙ РАЙОН</c:v>
                </c:pt>
                <c:pt idx="46">
                  <c:v>МАОУ Гимназия № 3</c:v>
                </c:pt>
                <c:pt idx="47">
                  <c:v>МАОУ Гимназия № 13 "Академ"</c:v>
                </c:pt>
                <c:pt idx="48">
                  <c:v>МБОУ Школа-интернат № 1 </c:v>
                </c:pt>
                <c:pt idx="49">
                  <c:v>МАОУ "КУГ № 1 - Универс" </c:v>
                </c:pt>
                <c:pt idx="50">
                  <c:v>МБОУ СШ № 99</c:v>
                </c:pt>
                <c:pt idx="51">
                  <c:v>МАОУ Лицей № 1</c:v>
                </c:pt>
                <c:pt idx="52">
                  <c:v>МБОУ СШ № 73</c:v>
                </c:pt>
                <c:pt idx="53">
                  <c:v>МБОУ СШ № 82</c:v>
                </c:pt>
                <c:pt idx="54">
                  <c:v>МБОУ Лицей № 10</c:v>
                </c:pt>
                <c:pt idx="55">
                  <c:v>МБОУ СШ № 39</c:v>
                </c:pt>
                <c:pt idx="56">
                  <c:v>МБОУ СШ № 3</c:v>
                </c:pt>
                <c:pt idx="57">
                  <c:v>МБОУ СШ № 72 </c:v>
                </c:pt>
                <c:pt idx="58">
                  <c:v>МБОУ СШ № 21</c:v>
                </c:pt>
                <c:pt idx="59">
                  <c:v>МБОУ СШ № 133 </c:v>
                </c:pt>
                <c:pt idx="60">
                  <c:v>МБОУ Лицей № 8</c:v>
                </c:pt>
                <c:pt idx="61">
                  <c:v>МБОУ СШ № 30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36</c:v>
                </c:pt>
                <c:pt idx="65">
                  <c:v>СВЕРДЛОВСКИЙ РАЙОН</c:v>
                </c:pt>
                <c:pt idx="66">
                  <c:v>МБОУ СШ № 137</c:v>
                </c:pt>
                <c:pt idx="67">
                  <c:v>МБОУ СШ № 6</c:v>
                </c:pt>
                <c:pt idx="68">
                  <c:v>МАОУ Лицей № 9 "Лидер"</c:v>
                </c:pt>
                <c:pt idx="69">
                  <c:v>МАОУ Гимназия № 14</c:v>
                </c:pt>
                <c:pt idx="70">
                  <c:v>МБОУ СШ № 23</c:v>
                </c:pt>
                <c:pt idx="71">
                  <c:v>МБОУ СШ № 17</c:v>
                </c:pt>
                <c:pt idx="72">
                  <c:v>МБОУ СШ № 42</c:v>
                </c:pt>
                <c:pt idx="73">
                  <c:v>МБОУ СШ № 93</c:v>
                </c:pt>
                <c:pt idx="74">
                  <c:v>МБОУ СШ № 92</c:v>
                </c:pt>
                <c:pt idx="75">
                  <c:v>МБОУ СШ № 76</c:v>
                </c:pt>
                <c:pt idx="76">
                  <c:v>МБОУ СШ № 97</c:v>
                </c:pt>
                <c:pt idx="77">
                  <c:v>МБОУ СШ № 45</c:v>
                </c:pt>
                <c:pt idx="78">
                  <c:v>МБОУ СШ № 62</c:v>
                </c:pt>
                <c:pt idx="79">
                  <c:v>МБОУ СШ № 34</c:v>
                </c:pt>
                <c:pt idx="80">
                  <c:v>МБОУ СШ № 78</c:v>
                </c:pt>
                <c:pt idx="81">
                  <c:v>МБОУ ОШ № 25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МБОУ СШ № 98</c:v>
                </c:pt>
                <c:pt idx="85">
                  <c:v>МАОУ СШ № 149</c:v>
                </c:pt>
                <c:pt idx="86">
                  <c:v>МБОУ СШ № 66</c:v>
                </c:pt>
                <c:pt idx="87">
                  <c:v>МАОУ СШ № 150</c:v>
                </c:pt>
                <c:pt idx="88">
                  <c:v>МБОУ СШ № 1</c:v>
                </c:pt>
                <c:pt idx="89">
                  <c:v>МАОУ СШ № 151</c:v>
                </c:pt>
                <c:pt idx="90">
                  <c:v>МБОУ СШ № 5</c:v>
                </c:pt>
                <c:pt idx="91">
                  <c:v>МБОУ СШ № 18</c:v>
                </c:pt>
                <c:pt idx="92">
                  <c:v>МБОУ СШ № 24</c:v>
                </c:pt>
                <c:pt idx="93">
                  <c:v>МАОУ СШ № 143</c:v>
                </c:pt>
                <c:pt idx="94">
                  <c:v>МБОУ СШ № 144</c:v>
                </c:pt>
                <c:pt idx="95">
                  <c:v>МБОУ СШ № 141</c:v>
                </c:pt>
                <c:pt idx="96">
                  <c:v>МБОУ СШ № 147</c:v>
                </c:pt>
                <c:pt idx="97">
                  <c:v>МБОУ СШ № 7</c:v>
                </c:pt>
                <c:pt idx="98">
                  <c:v>МБОУ СШ № 121</c:v>
                </c:pt>
                <c:pt idx="99">
                  <c:v>МБОУ СШ № 91</c:v>
                </c:pt>
                <c:pt idx="100">
                  <c:v>МАОУ СШ № 145</c:v>
                </c:pt>
                <c:pt idx="101">
                  <c:v>МБОУ СШ № 85</c:v>
                </c:pt>
                <c:pt idx="102">
                  <c:v>МБОУ СШ № 56</c:v>
                </c:pt>
                <c:pt idx="103">
                  <c:v>МБОУ СШ № 108</c:v>
                </c:pt>
                <c:pt idx="104">
                  <c:v>МАОУ СШ № 154</c:v>
                </c:pt>
                <c:pt idx="105">
                  <c:v>МБОУ СШ № 139</c:v>
                </c:pt>
                <c:pt idx="106">
                  <c:v>МБОУ СШ № 134</c:v>
                </c:pt>
                <c:pt idx="107">
                  <c:v>МБОУ СШ № 129</c:v>
                </c:pt>
                <c:pt idx="108">
                  <c:v>МБОУ СШ № 22</c:v>
                </c:pt>
                <c:pt idx="109">
                  <c:v>МБОУ СШ № 115</c:v>
                </c:pt>
                <c:pt idx="110">
                  <c:v>МБОУ СШ № 69</c:v>
                </c:pt>
                <c:pt idx="111">
                  <c:v>МБОУ СШ № 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МБОУ Лицей № 2</c:v>
                </c:pt>
                <c:pt idx="117">
                  <c:v>МБОУ Гимназия  № 16</c:v>
                </c:pt>
                <c:pt idx="118">
                  <c:v>МАОУ СШ "Комплекс Покровский"</c:v>
                </c:pt>
                <c:pt idx="119">
                  <c:v>МБОУ СШ № 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'Рус. 9 - диаграмма'!$U$5:$U$128</c:f>
              <c:numCache>
                <c:formatCode>Основной</c:formatCode>
                <c:ptCount val="124"/>
                <c:pt idx="0">
                  <c:v>4.01</c:v>
                </c:pt>
                <c:pt idx="1">
                  <c:v>4.01</c:v>
                </c:pt>
                <c:pt idx="2">
                  <c:v>4.01</c:v>
                </c:pt>
                <c:pt idx="3">
                  <c:v>4.01</c:v>
                </c:pt>
                <c:pt idx="4">
                  <c:v>4.01</c:v>
                </c:pt>
                <c:pt idx="5">
                  <c:v>4.01</c:v>
                </c:pt>
                <c:pt idx="6">
                  <c:v>4.01</c:v>
                </c:pt>
                <c:pt idx="7">
                  <c:v>4.01</c:v>
                </c:pt>
                <c:pt idx="8">
                  <c:v>4.01</c:v>
                </c:pt>
                <c:pt idx="9">
                  <c:v>4.01</c:v>
                </c:pt>
                <c:pt idx="10" formatCode="0,00">
                  <c:v>4.01</c:v>
                </c:pt>
                <c:pt idx="11">
                  <c:v>4.01</c:v>
                </c:pt>
                <c:pt idx="12">
                  <c:v>4.01</c:v>
                </c:pt>
                <c:pt idx="13">
                  <c:v>4.01</c:v>
                </c:pt>
                <c:pt idx="14">
                  <c:v>4.01</c:v>
                </c:pt>
                <c:pt idx="15">
                  <c:v>4.01</c:v>
                </c:pt>
                <c:pt idx="16">
                  <c:v>4.01</c:v>
                </c:pt>
                <c:pt idx="17">
                  <c:v>4.01</c:v>
                </c:pt>
                <c:pt idx="18">
                  <c:v>4.01</c:v>
                </c:pt>
                <c:pt idx="19">
                  <c:v>4.01</c:v>
                </c:pt>
                <c:pt idx="20">
                  <c:v>4.01</c:v>
                </c:pt>
                <c:pt idx="21">
                  <c:v>4.01</c:v>
                </c:pt>
                <c:pt idx="22">
                  <c:v>4.01</c:v>
                </c:pt>
                <c:pt idx="23">
                  <c:v>4.01</c:v>
                </c:pt>
                <c:pt idx="24">
                  <c:v>4.01</c:v>
                </c:pt>
                <c:pt idx="25" formatCode="0,00">
                  <c:v>4.01</c:v>
                </c:pt>
                <c:pt idx="26">
                  <c:v>4.01</c:v>
                </c:pt>
                <c:pt idx="27">
                  <c:v>4.01</c:v>
                </c:pt>
                <c:pt idx="28">
                  <c:v>4.01</c:v>
                </c:pt>
                <c:pt idx="29">
                  <c:v>4.01</c:v>
                </c:pt>
                <c:pt idx="30">
                  <c:v>4.01</c:v>
                </c:pt>
                <c:pt idx="31">
                  <c:v>4.01</c:v>
                </c:pt>
                <c:pt idx="32">
                  <c:v>4.01</c:v>
                </c:pt>
                <c:pt idx="33">
                  <c:v>4.01</c:v>
                </c:pt>
                <c:pt idx="34">
                  <c:v>4.01</c:v>
                </c:pt>
                <c:pt idx="35">
                  <c:v>4.01</c:v>
                </c:pt>
                <c:pt idx="36">
                  <c:v>4.01</c:v>
                </c:pt>
                <c:pt idx="37">
                  <c:v>4.01</c:v>
                </c:pt>
                <c:pt idx="38">
                  <c:v>4.01</c:v>
                </c:pt>
                <c:pt idx="39">
                  <c:v>4.01</c:v>
                </c:pt>
                <c:pt idx="40">
                  <c:v>4.01</c:v>
                </c:pt>
                <c:pt idx="41">
                  <c:v>4.01</c:v>
                </c:pt>
                <c:pt idx="42">
                  <c:v>4.01</c:v>
                </c:pt>
                <c:pt idx="43">
                  <c:v>4.01</c:v>
                </c:pt>
                <c:pt idx="44">
                  <c:v>4.01</c:v>
                </c:pt>
                <c:pt idx="45" formatCode="0,00">
                  <c:v>4.01</c:v>
                </c:pt>
                <c:pt idx="46">
                  <c:v>4.01</c:v>
                </c:pt>
                <c:pt idx="47">
                  <c:v>4.01</c:v>
                </c:pt>
                <c:pt idx="48">
                  <c:v>4.01</c:v>
                </c:pt>
                <c:pt idx="49">
                  <c:v>4.01</c:v>
                </c:pt>
                <c:pt idx="50">
                  <c:v>4.01</c:v>
                </c:pt>
                <c:pt idx="51">
                  <c:v>4.01</c:v>
                </c:pt>
                <c:pt idx="52">
                  <c:v>4.01</c:v>
                </c:pt>
                <c:pt idx="53">
                  <c:v>4.01</c:v>
                </c:pt>
                <c:pt idx="54">
                  <c:v>4.01</c:v>
                </c:pt>
                <c:pt idx="55">
                  <c:v>4.01</c:v>
                </c:pt>
                <c:pt idx="56">
                  <c:v>4.01</c:v>
                </c:pt>
                <c:pt idx="57" formatCode="0,00">
                  <c:v>4.4000000000000004</c:v>
                </c:pt>
                <c:pt idx="58">
                  <c:v>4.01</c:v>
                </c:pt>
                <c:pt idx="59" formatCode="0,00">
                  <c:v>4.4000000000000004</c:v>
                </c:pt>
                <c:pt idx="60">
                  <c:v>4.01</c:v>
                </c:pt>
                <c:pt idx="61">
                  <c:v>4.01</c:v>
                </c:pt>
                <c:pt idx="62">
                  <c:v>4.01</c:v>
                </c:pt>
                <c:pt idx="63">
                  <c:v>4.01</c:v>
                </c:pt>
                <c:pt idx="64">
                  <c:v>4.01</c:v>
                </c:pt>
                <c:pt idx="65" formatCode="0,00">
                  <c:v>4.01</c:v>
                </c:pt>
                <c:pt idx="66">
                  <c:v>4.01</c:v>
                </c:pt>
                <c:pt idx="67">
                  <c:v>4.01</c:v>
                </c:pt>
                <c:pt idx="68">
                  <c:v>4.01</c:v>
                </c:pt>
                <c:pt idx="69">
                  <c:v>4.01</c:v>
                </c:pt>
                <c:pt idx="70">
                  <c:v>4.01</c:v>
                </c:pt>
                <c:pt idx="71">
                  <c:v>4.01</c:v>
                </c:pt>
                <c:pt idx="72">
                  <c:v>4.01</c:v>
                </c:pt>
                <c:pt idx="73">
                  <c:v>4.01</c:v>
                </c:pt>
                <c:pt idx="74">
                  <c:v>4.01</c:v>
                </c:pt>
                <c:pt idx="75">
                  <c:v>4.01</c:v>
                </c:pt>
                <c:pt idx="76">
                  <c:v>4.01</c:v>
                </c:pt>
                <c:pt idx="77">
                  <c:v>4.01</c:v>
                </c:pt>
                <c:pt idx="78">
                  <c:v>4.01</c:v>
                </c:pt>
                <c:pt idx="79">
                  <c:v>4.01</c:v>
                </c:pt>
                <c:pt idx="80">
                  <c:v>4.01</c:v>
                </c:pt>
                <c:pt idx="81">
                  <c:v>4.01</c:v>
                </c:pt>
                <c:pt idx="82" formatCode="0,00">
                  <c:v>4.01</c:v>
                </c:pt>
                <c:pt idx="83">
                  <c:v>4.01</c:v>
                </c:pt>
                <c:pt idx="84">
                  <c:v>4.01</c:v>
                </c:pt>
                <c:pt idx="85">
                  <c:v>4.01</c:v>
                </c:pt>
                <c:pt idx="86">
                  <c:v>4.01</c:v>
                </c:pt>
                <c:pt idx="87">
                  <c:v>4.01</c:v>
                </c:pt>
                <c:pt idx="88">
                  <c:v>4.01</c:v>
                </c:pt>
                <c:pt idx="89">
                  <c:v>4.01</c:v>
                </c:pt>
                <c:pt idx="90">
                  <c:v>4.01</c:v>
                </c:pt>
                <c:pt idx="91">
                  <c:v>4.01</c:v>
                </c:pt>
                <c:pt idx="92">
                  <c:v>4.01</c:v>
                </c:pt>
                <c:pt idx="93">
                  <c:v>4.01</c:v>
                </c:pt>
                <c:pt idx="94">
                  <c:v>4.01</c:v>
                </c:pt>
                <c:pt idx="95">
                  <c:v>4.01</c:v>
                </c:pt>
                <c:pt idx="96">
                  <c:v>4.01</c:v>
                </c:pt>
                <c:pt idx="97">
                  <c:v>4.01</c:v>
                </c:pt>
                <c:pt idx="98">
                  <c:v>4.01</c:v>
                </c:pt>
                <c:pt idx="99">
                  <c:v>4.01</c:v>
                </c:pt>
                <c:pt idx="100">
                  <c:v>4.01</c:v>
                </c:pt>
                <c:pt idx="101">
                  <c:v>4.01</c:v>
                </c:pt>
                <c:pt idx="102">
                  <c:v>4.01</c:v>
                </c:pt>
                <c:pt idx="103">
                  <c:v>4.01</c:v>
                </c:pt>
                <c:pt idx="104">
                  <c:v>4.01</c:v>
                </c:pt>
                <c:pt idx="105">
                  <c:v>4.01</c:v>
                </c:pt>
                <c:pt idx="106">
                  <c:v>4.01</c:v>
                </c:pt>
                <c:pt idx="107">
                  <c:v>4.01</c:v>
                </c:pt>
                <c:pt idx="108">
                  <c:v>4.01</c:v>
                </c:pt>
                <c:pt idx="109">
                  <c:v>4.01</c:v>
                </c:pt>
                <c:pt idx="110">
                  <c:v>4.01</c:v>
                </c:pt>
                <c:pt idx="111">
                  <c:v>4.01</c:v>
                </c:pt>
                <c:pt idx="112">
                  <c:v>4.01</c:v>
                </c:pt>
                <c:pt idx="113" formatCode="0,00">
                  <c:v>4.01</c:v>
                </c:pt>
                <c:pt idx="114">
                  <c:v>4.01</c:v>
                </c:pt>
                <c:pt idx="115">
                  <c:v>4.01</c:v>
                </c:pt>
                <c:pt idx="116">
                  <c:v>4.01</c:v>
                </c:pt>
                <c:pt idx="117">
                  <c:v>4.01</c:v>
                </c:pt>
                <c:pt idx="118">
                  <c:v>4.01</c:v>
                </c:pt>
                <c:pt idx="119">
                  <c:v>4.01</c:v>
                </c:pt>
                <c:pt idx="120">
                  <c:v>4.01</c:v>
                </c:pt>
                <c:pt idx="121">
                  <c:v>4.01</c:v>
                </c:pt>
                <c:pt idx="122">
                  <c:v>4.01</c:v>
                </c:pt>
                <c:pt idx="123">
                  <c:v>4.01</c:v>
                </c:pt>
              </c:numCache>
            </c:numRef>
          </c:val>
          <c:smooth val="0"/>
        </c:ser>
        <c:ser>
          <c:idx val="9"/>
          <c:order val="9"/>
          <c:tx>
            <c:v>2015 ср.балл ОУ</c:v>
          </c:tx>
          <c:spPr>
            <a:ln w="22225">
              <a:solidFill>
                <a:srgbClr val="CC3399"/>
              </a:solidFill>
            </a:ln>
          </c:spPr>
          <c:marker>
            <c:symbol val="none"/>
          </c:marker>
          <c:cat>
            <c:strRef>
              <c:f>'Рус. 9 -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Гимназия № 9</c:v>
                </c:pt>
                <c:pt idx="5">
                  <c:v>МБОУ СШ № 86</c:v>
                </c:pt>
                <c:pt idx="6">
                  <c:v>МБОУ Гимназия № 8</c:v>
                </c:pt>
                <c:pt idx="7">
                  <c:v>МБОУ СШ № 19</c:v>
                </c:pt>
                <c:pt idx="8">
                  <c:v>МБОУ СШ № 12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Гимназия № 4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90</c:v>
                </c:pt>
                <c:pt idx="17">
                  <c:v>МБОУ СШ № 135</c:v>
                </c:pt>
                <c:pt idx="18">
                  <c:v>МАОУ СШ № 55</c:v>
                </c:pt>
                <c:pt idx="19">
                  <c:v>МБОУ СШ № 46</c:v>
                </c:pt>
                <c:pt idx="20">
                  <c:v>МБОУ СШ № 63</c:v>
                </c:pt>
                <c:pt idx="21">
                  <c:v>МБОУ СШ № 8 "Созидание"</c:v>
                </c:pt>
                <c:pt idx="22">
                  <c:v>МБОУ СШ № 49</c:v>
                </c:pt>
                <c:pt idx="23">
                  <c:v>МБОУ СШ № 81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15</c:v>
                </c:pt>
                <c:pt idx="28">
                  <c:v>МАОУ Гимназия № 11 </c:v>
                </c:pt>
                <c:pt idx="29">
                  <c:v>МАОУ Лицей № 12</c:v>
                </c:pt>
                <c:pt idx="30">
                  <c:v>МБОУ СШ № 64</c:v>
                </c:pt>
                <c:pt idx="31">
                  <c:v>МБОУ СШ № 44</c:v>
                </c:pt>
                <c:pt idx="32">
                  <c:v>МБОУ Лицей № 3</c:v>
                </c:pt>
                <c:pt idx="33">
                  <c:v>МБОУ СШ № 50</c:v>
                </c:pt>
                <c:pt idx="34">
                  <c:v>МБОУ СШ № 94</c:v>
                </c:pt>
                <c:pt idx="35">
                  <c:v>МБОУ СШ № 88</c:v>
                </c:pt>
                <c:pt idx="36">
                  <c:v>МБОУ СШ № 31</c:v>
                </c:pt>
                <c:pt idx="37">
                  <c:v>МБОУ СШ № 79</c:v>
                </c:pt>
                <c:pt idx="38">
                  <c:v>МБОУ СШ № 47</c:v>
                </c:pt>
                <c:pt idx="39">
                  <c:v>МБОУ СШ № 16</c:v>
                </c:pt>
                <c:pt idx="40">
                  <c:v>МАОУ СШ № 148</c:v>
                </c:pt>
                <c:pt idx="41">
                  <c:v>МБОУ СШ № 13</c:v>
                </c:pt>
                <c:pt idx="42">
                  <c:v>МБОУ СШ № 53</c:v>
                </c:pt>
                <c:pt idx="43">
                  <c:v>МБОУ СШ № 89</c:v>
                </c:pt>
                <c:pt idx="44">
                  <c:v>МБОУ СШ № 65</c:v>
                </c:pt>
                <c:pt idx="45">
                  <c:v>ОКТЯБРЬСКИЙ РАЙОН</c:v>
                </c:pt>
                <c:pt idx="46">
                  <c:v>МАОУ Гимназия № 3</c:v>
                </c:pt>
                <c:pt idx="47">
                  <c:v>МАОУ Гимназия № 13 "Академ"</c:v>
                </c:pt>
                <c:pt idx="48">
                  <c:v>МБОУ Школа-интернат № 1 </c:v>
                </c:pt>
                <c:pt idx="49">
                  <c:v>МАОУ "КУГ № 1 - Универс" </c:v>
                </c:pt>
                <c:pt idx="50">
                  <c:v>МБОУ СШ № 99</c:v>
                </c:pt>
                <c:pt idx="51">
                  <c:v>МАОУ Лицей № 1</c:v>
                </c:pt>
                <c:pt idx="52">
                  <c:v>МБОУ СШ № 73</c:v>
                </c:pt>
                <c:pt idx="53">
                  <c:v>МБОУ СШ № 82</c:v>
                </c:pt>
                <c:pt idx="54">
                  <c:v>МБОУ Лицей № 10</c:v>
                </c:pt>
                <c:pt idx="55">
                  <c:v>МБОУ СШ № 39</c:v>
                </c:pt>
                <c:pt idx="56">
                  <c:v>МБОУ СШ № 3</c:v>
                </c:pt>
                <c:pt idx="57">
                  <c:v>МБОУ СШ № 72 </c:v>
                </c:pt>
                <c:pt idx="58">
                  <c:v>МБОУ СШ № 21</c:v>
                </c:pt>
                <c:pt idx="59">
                  <c:v>МБОУ СШ № 133 </c:v>
                </c:pt>
                <c:pt idx="60">
                  <c:v>МБОУ Лицей № 8</c:v>
                </c:pt>
                <c:pt idx="61">
                  <c:v>МБОУ СШ № 30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36</c:v>
                </c:pt>
                <c:pt idx="65">
                  <c:v>СВЕРДЛОВСКИЙ РАЙОН</c:v>
                </c:pt>
                <c:pt idx="66">
                  <c:v>МБОУ СШ № 137</c:v>
                </c:pt>
                <c:pt idx="67">
                  <c:v>МБОУ СШ № 6</c:v>
                </c:pt>
                <c:pt idx="68">
                  <c:v>МАОУ Лицей № 9 "Лидер"</c:v>
                </c:pt>
                <c:pt idx="69">
                  <c:v>МАОУ Гимназия № 14</c:v>
                </c:pt>
                <c:pt idx="70">
                  <c:v>МБОУ СШ № 23</c:v>
                </c:pt>
                <c:pt idx="71">
                  <c:v>МБОУ СШ № 17</c:v>
                </c:pt>
                <c:pt idx="72">
                  <c:v>МБОУ СШ № 42</c:v>
                </c:pt>
                <c:pt idx="73">
                  <c:v>МБОУ СШ № 93</c:v>
                </c:pt>
                <c:pt idx="74">
                  <c:v>МБОУ СШ № 92</c:v>
                </c:pt>
                <c:pt idx="75">
                  <c:v>МБОУ СШ № 76</c:v>
                </c:pt>
                <c:pt idx="76">
                  <c:v>МБОУ СШ № 97</c:v>
                </c:pt>
                <c:pt idx="77">
                  <c:v>МБОУ СШ № 45</c:v>
                </c:pt>
                <c:pt idx="78">
                  <c:v>МБОУ СШ № 62</c:v>
                </c:pt>
                <c:pt idx="79">
                  <c:v>МБОУ СШ № 34</c:v>
                </c:pt>
                <c:pt idx="80">
                  <c:v>МБОУ СШ № 78</c:v>
                </c:pt>
                <c:pt idx="81">
                  <c:v>МБОУ ОШ № 25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МБОУ СШ № 98</c:v>
                </c:pt>
                <c:pt idx="85">
                  <c:v>МАОУ СШ № 149</c:v>
                </c:pt>
                <c:pt idx="86">
                  <c:v>МБОУ СШ № 66</c:v>
                </c:pt>
                <c:pt idx="87">
                  <c:v>МАОУ СШ № 150</c:v>
                </c:pt>
                <c:pt idx="88">
                  <c:v>МБОУ СШ № 1</c:v>
                </c:pt>
                <c:pt idx="89">
                  <c:v>МАОУ СШ № 151</c:v>
                </c:pt>
                <c:pt idx="90">
                  <c:v>МБОУ СШ № 5</c:v>
                </c:pt>
                <c:pt idx="91">
                  <c:v>МБОУ СШ № 18</c:v>
                </c:pt>
                <c:pt idx="92">
                  <c:v>МБОУ СШ № 24</c:v>
                </c:pt>
                <c:pt idx="93">
                  <c:v>МАОУ СШ № 143</c:v>
                </c:pt>
                <c:pt idx="94">
                  <c:v>МБОУ СШ № 144</c:v>
                </c:pt>
                <c:pt idx="95">
                  <c:v>МБОУ СШ № 141</c:v>
                </c:pt>
                <c:pt idx="96">
                  <c:v>МБОУ СШ № 147</c:v>
                </c:pt>
                <c:pt idx="97">
                  <c:v>МБОУ СШ № 7</c:v>
                </c:pt>
                <c:pt idx="98">
                  <c:v>МБОУ СШ № 121</c:v>
                </c:pt>
                <c:pt idx="99">
                  <c:v>МБОУ СШ № 91</c:v>
                </c:pt>
                <c:pt idx="100">
                  <c:v>МАОУ СШ № 145</c:v>
                </c:pt>
                <c:pt idx="101">
                  <c:v>МБОУ СШ № 85</c:v>
                </c:pt>
                <c:pt idx="102">
                  <c:v>МБОУ СШ № 56</c:v>
                </c:pt>
                <c:pt idx="103">
                  <c:v>МБОУ СШ № 108</c:v>
                </c:pt>
                <c:pt idx="104">
                  <c:v>МАОУ СШ № 154</c:v>
                </c:pt>
                <c:pt idx="105">
                  <c:v>МБОУ СШ № 139</c:v>
                </c:pt>
                <c:pt idx="106">
                  <c:v>МБОУ СШ № 134</c:v>
                </c:pt>
                <c:pt idx="107">
                  <c:v>МБОУ СШ № 129</c:v>
                </c:pt>
                <c:pt idx="108">
                  <c:v>МБОУ СШ № 22</c:v>
                </c:pt>
                <c:pt idx="109">
                  <c:v>МБОУ СШ № 115</c:v>
                </c:pt>
                <c:pt idx="110">
                  <c:v>МБОУ СШ № 69</c:v>
                </c:pt>
                <c:pt idx="111">
                  <c:v>МБОУ СШ № 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МБОУ Лицей № 2</c:v>
                </c:pt>
                <c:pt idx="117">
                  <c:v>МБОУ Гимназия  № 16</c:v>
                </c:pt>
                <c:pt idx="118">
                  <c:v>МАОУ СШ "Комплекс Покровский"</c:v>
                </c:pt>
                <c:pt idx="119">
                  <c:v>МБОУ СШ № 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'Рус. 9 - диаграмма'!$T$5:$T$128</c:f>
              <c:numCache>
                <c:formatCode>0,00</c:formatCode>
                <c:ptCount val="124"/>
                <c:pt idx="0">
                  <c:v>4.3</c:v>
                </c:pt>
                <c:pt idx="1">
                  <c:v>4.1887499999999998</c:v>
                </c:pt>
                <c:pt idx="2">
                  <c:v>4.2</c:v>
                </c:pt>
                <c:pt idx="3">
                  <c:v>3.9</c:v>
                </c:pt>
                <c:pt idx="4">
                  <c:v>4.4000000000000004</c:v>
                </c:pt>
                <c:pt idx="5">
                  <c:v>4.0999999999999996</c:v>
                </c:pt>
                <c:pt idx="6">
                  <c:v>4.01</c:v>
                </c:pt>
                <c:pt idx="7">
                  <c:v>4.0999999999999996</c:v>
                </c:pt>
                <c:pt idx="8">
                  <c:v>4.2</c:v>
                </c:pt>
                <c:pt idx="9">
                  <c:v>4.5999999999999996</c:v>
                </c:pt>
                <c:pt idx="10">
                  <c:v>3.8235714285714293</c:v>
                </c:pt>
                <c:pt idx="11">
                  <c:v>4.0999999999999996</c:v>
                </c:pt>
                <c:pt idx="12">
                  <c:v>3.98</c:v>
                </c:pt>
                <c:pt idx="13">
                  <c:v>4</c:v>
                </c:pt>
                <c:pt idx="14">
                  <c:v>4.2</c:v>
                </c:pt>
                <c:pt idx="15">
                  <c:v>4</c:v>
                </c:pt>
                <c:pt idx="16">
                  <c:v>4.0999999999999996</c:v>
                </c:pt>
                <c:pt idx="17">
                  <c:v>3.5</c:v>
                </c:pt>
                <c:pt idx="18">
                  <c:v>3.8</c:v>
                </c:pt>
                <c:pt idx="19">
                  <c:v>3.8</c:v>
                </c:pt>
                <c:pt idx="20">
                  <c:v>3.7</c:v>
                </c:pt>
                <c:pt idx="21">
                  <c:v>4.0999999999999996</c:v>
                </c:pt>
                <c:pt idx="22">
                  <c:v>3.65</c:v>
                </c:pt>
                <c:pt idx="23">
                  <c:v>3.4</c:v>
                </c:pt>
                <c:pt idx="24">
                  <c:v>3.2</c:v>
                </c:pt>
                <c:pt idx="25">
                  <c:v>3.7468421052631569</c:v>
                </c:pt>
                <c:pt idx="26">
                  <c:v>4.2</c:v>
                </c:pt>
                <c:pt idx="27">
                  <c:v>4.07</c:v>
                </c:pt>
                <c:pt idx="28">
                  <c:v>4.2</c:v>
                </c:pt>
                <c:pt idx="29">
                  <c:v>3.9</c:v>
                </c:pt>
                <c:pt idx="30">
                  <c:v>4.0199999999999996</c:v>
                </c:pt>
                <c:pt idx="31">
                  <c:v>3.9</c:v>
                </c:pt>
                <c:pt idx="32">
                  <c:v>4.0999999999999996</c:v>
                </c:pt>
                <c:pt idx="33">
                  <c:v>3.3</c:v>
                </c:pt>
                <c:pt idx="34">
                  <c:v>3.9</c:v>
                </c:pt>
                <c:pt idx="35">
                  <c:v>3.5</c:v>
                </c:pt>
                <c:pt idx="36">
                  <c:v>3.8</c:v>
                </c:pt>
                <c:pt idx="37">
                  <c:v>3.4</c:v>
                </c:pt>
                <c:pt idx="38">
                  <c:v>3.4</c:v>
                </c:pt>
                <c:pt idx="39">
                  <c:v>3.8</c:v>
                </c:pt>
                <c:pt idx="40">
                  <c:v>3.8</c:v>
                </c:pt>
                <c:pt idx="41">
                  <c:v>3.4</c:v>
                </c:pt>
                <c:pt idx="42">
                  <c:v>3.8</c:v>
                </c:pt>
                <c:pt idx="43">
                  <c:v>3.4</c:v>
                </c:pt>
                <c:pt idx="44">
                  <c:v>3.3</c:v>
                </c:pt>
                <c:pt idx="45">
                  <c:v>4.0526315789473681</c:v>
                </c:pt>
                <c:pt idx="46">
                  <c:v>4.4000000000000004</c:v>
                </c:pt>
                <c:pt idx="47">
                  <c:v>4.4000000000000004</c:v>
                </c:pt>
                <c:pt idx="48">
                  <c:v>4.5999999999999996</c:v>
                </c:pt>
                <c:pt idx="49">
                  <c:v>4.0999999999999996</c:v>
                </c:pt>
                <c:pt idx="50">
                  <c:v>4.0999999999999996</c:v>
                </c:pt>
                <c:pt idx="51">
                  <c:v>4.2</c:v>
                </c:pt>
                <c:pt idx="52">
                  <c:v>3.3</c:v>
                </c:pt>
                <c:pt idx="53">
                  <c:v>4.0999999999999996</c:v>
                </c:pt>
                <c:pt idx="54">
                  <c:v>4.0999999999999996</c:v>
                </c:pt>
                <c:pt idx="55">
                  <c:v>3.6</c:v>
                </c:pt>
                <c:pt idx="56">
                  <c:v>3.9</c:v>
                </c:pt>
                <c:pt idx="57">
                  <c:v>4.4000000000000004</c:v>
                </c:pt>
                <c:pt idx="58">
                  <c:v>4.2</c:v>
                </c:pt>
                <c:pt idx="59">
                  <c:v>4.4000000000000004</c:v>
                </c:pt>
                <c:pt idx="60">
                  <c:v>4.3</c:v>
                </c:pt>
                <c:pt idx="61">
                  <c:v>3.6</c:v>
                </c:pt>
                <c:pt idx="62">
                  <c:v>3.7</c:v>
                </c:pt>
                <c:pt idx="63">
                  <c:v>3.5</c:v>
                </c:pt>
                <c:pt idx="64">
                  <c:v>4.0999999999999996</c:v>
                </c:pt>
                <c:pt idx="65">
                  <c:v>3.9737499999999999</c:v>
                </c:pt>
                <c:pt idx="66">
                  <c:v>4.3</c:v>
                </c:pt>
                <c:pt idx="67">
                  <c:v>4.38</c:v>
                </c:pt>
                <c:pt idx="68">
                  <c:v>3.99</c:v>
                </c:pt>
                <c:pt idx="69">
                  <c:v>4.05</c:v>
                </c:pt>
                <c:pt idx="70">
                  <c:v>3.97</c:v>
                </c:pt>
                <c:pt idx="71">
                  <c:v>3.92</c:v>
                </c:pt>
                <c:pt idx="72">
                  <c:v>4.04</c:v>
                </c:pt>
                <c:pt idx="73">
                  <c:v>3.72</c:v>
                </c:pt>
                <c:pt idx="74">
                  <c:v>4.2</c:v>
                </c:pt>
                <c:pt idx="75">
                  <c:v>4.03</c:v>
                </c:pt>
                <c:pt idx="76">
                  <c:v>4.3099999999999996</c:v>
                </c:pt>
                <c:pt idx="77">
                  <c:v>4.09</c:v>
                </c:pt>
                <c:pt idx="78">
                  <c:v>3.68</c:v>
                </c:pt>
                <c:pt idx="79">
                  <c:v>3.9</c:v>
                </c:pt>
                <c:pt idx="80">
                  <c:v>3.9</c:v>
                </c:pt>
                <c:pt idx="81">
                  <c:v>3.1</c:v>
                </c:pt>
                <c:pt idx="82">
                  <c:v>3.950344827586207</c:v>
                </c:pt>
                <c:pt idx="83">
                  <c:v>4</c:v>
                </c:pt>
                <c:pt idx="84">
                  <c:v>3.9</c:v>
                </c:pt>
                <c:pt idx="85">
                  <c:v>4.2</c:v>
                </c:pt>
                <c:pt idx="86">
                  <c:v>4</c:v>
                </c:pt>
                <c:pt idx="87">
                  <c:v>4.0999999999999996</c:v>
                </c:pt>
                <c:pt idx="88">
                  <c:v>4</c:v>
                </c:pt>
                <c:pt idx="89">
                  <c:v>4.0999999999999996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3.9</c:v>
                </c:pt>
                <c:pt idx="96">
                  <c:v>3.9</c:v>
                </c:pt>
                <c:pt idx="97">
                  <c:v>4.0999999999999996</c:v>
                </c:pt>
                <c:pt idx="98">
                  <c:v>3.68</c:v>
                </c:pt>
                <c:pt idx="99">
                  <c:v>3.9</c:v>
                </c:pt>
                <c:pt idx="100">
                  <c:v>4</c:v>
                </c:pt>
                <c:pt idx="101">
                  <c:v>4</c:v>
                </c:pt>
                <c:pt idx="102">
                  <c:v>4.0999999999999996</c:v>
                </c:pt>
                <c:pt idx="103">
                  <c:v>4</c:v>
                </c:pt>
                <c:pt idx="105">
                  <c:v>3.9</c:v>
                </c:pt>
                <c:pt idx="106">
                  <c:v>3.8</c:v>
                </c:pt>
                <c:pt idx="107">
                  <c:v>3.9</c:v>
                </c:pt>
                <c:pt idx="108">
                  <c:v>4.08</c:v>
                </c:pt>
                <c:pt idx="109">
                  <c:v>4</c:v>
                </c:pt>
                <c:pt idx="110">
                  <c:v>3.6</c:v>
                </c:pt>
                <c:pt idx="111">
                  <c:v>3.7</c:v>
                </c:pt>
                <c:pt idx="112">
                  <c:v>3.7</c:v>
                </c:pt>
                <c:pt idx="113">
                  <c:v>4.083333333333333</c:v>
                </c:pt>
                <c:pt idx="114">
                  <c:v>4.4000000000000004</c:v>
                </c:pt>
                <c:pt idx="115">
                  <c:v>4.5</c:v>
                </c:pt>
                <c:pt idx="116">
                  <c:v>4.5</c:v>
                </c:pt>
                <c:pt idx="117">
                  <c:v>4.5</c:v>
                </c:pt>
                <c:pt idx="119">
                  <c:v>3.5</c:v>
                </c:pt>
                <c:pt idx="120">
                  <c:v>3.95</c:v>
                </c:pt>
                <c:pt idx="121">
                  <c:v>3.8</c:v>
                </c:pt>
                <c:pt idx="122">
                  <c:v>4.5999999999999996</c:v>
                </c:pt>
                <c:pt idx="123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37952"/>
        <c:axId val="101039488"/>
      </c:lineChart>
      <c:catAx>
        <c:axId val="101037952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1039488"/>
        <c:crosses val="autoZero"/>
        <c:auto val="1"/>
        <c:lblAlgn val="ctr"/>
        <c:lblOffset val="100"/>
        <c:noMultiLvlLbl val="0"/>
      </c:catAx>
      <c:valAx>
        <c:axId val="101039488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Основной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1037952"/>
        <c:crosses val="autoZero"/>
        <c:crossBetween val="between"/>
        <c:majorUnit val="0.5"/>
        <c:min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58032661324683"/>
          <c:y val="1.4663264237845627E-2"/>
          <c:w val="0.69126664383846492"/>
          <c:h val="4.176363133950192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0</xdr:rowOff>
    </xdr:from>
    <xdr:to>
      <xdr:col>32</xdr:col>
      <xdr:colOff>591344</xdr:colOff>
      <xdr:row>0</xdr:row>
      <xdr:rowOff>5131594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DD3A0F56-AD91-478B-AD21-FEBA1CE18B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0.09981</cdr:x>
      <cdr:y>0.07811</cdr:y>
    </cdr:from>
    <cdr:to>
      <cdr:x>0.10213</cdr:x>
      <cdr:y>0.64965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E8B5E782-571D-45E5-9CE7-DCAA6717941A}"/>
            </a:ext>
          </a:extLst>
        </cdr:cNvPr>
        <cdr:cNvCxnSpPr/>
      </cdr:nvCxnSpPr>
      <cdr:spPr>
        <a:xfrm xmlns:a="http://schemas.openxmlformats.org/drawingml/2006/main">
          <a:off x="1970390" y="400827"/>
          <a:ext cx="45735" cy="293292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0.21828</cdr:x>
      <cdr:y>0.07811</cdr:y>
    </cdr:from>
    <cdr:to>
      <cdr:x>0.21974</cdr:x>
      <cdr:y>0.64501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9A9DD1CE-158D-48F9-ADB8-B6F8ED5ECB6E}"/>
            </a:ext>
          </a:extLst>
        </cdr:cNvPr>
        <cdr:cNvCxnSpPr/>
      </cdr:nvCxnSpPr>
      <cdr:spPr>
        <a:xfrm xmlns:a="http://schemas.openxmlformats.org/drawingml/2006/main">
          <a:off x="4309067" y="400828"/>
          <a:ext cx="28777" cy="290911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0.37644</cdr:x>
      <cdr:y>0.07167</cdr:y>
    </cdr:from>
    <cdr:to>
      <cdr:x>0.37656</cdr:x>
      <cdr:y>0.65197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BC363EDF-8B27-4648-8703-26DFABBFA031}"/>
            </a:ext>
          </a:extLst>
        </cdr:cNvPr>
        <cdr:cNvCxnSpPr/>
      </cdr:nvCxnSpPr>
      <cdr:spPr>
        <a:xfrm xmlns:a="http://schemas.openxmlformats.org/drawingml/2006/main">
          <a:off x="7431110" y="367780"/>
          <a:ext cx="2359" cy="29778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0.53398</cdr:x>
      <cdr:y>0.07167</cdr:y>
    </cdr:from>
    <cdr:to>
      <cdr:x>0.5352</cdr:x>
      <cdr:y>0.64965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5C3B7195-A404-46C2-A08A-A0E74C31F1D8}"/>
            </a:ext>
          </a:extLst>
        </cdr:cNvPr>
        <cdr:cNvCxnSpPr/>
      </cdr:nvCxnSpPr>
      <cdr:spPr>
        <a:xfrm xmlns:a="http://schemas.openxmlformats.org/drawingml/2006/main" flipH="1">
          <a:off x="10541000" y="367779"/>
          <a:ext cx="24073" cy="296597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0.66472</cdr:x>
      <cdr:y>0.07149</cdr:y>
    </cdr:from>
    <cdr:to>
      <cdr:x>0.66667</cdr:x>
      <cdr:y>0.64733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="" xmlns:a16="http://schemas.microsoft.com/office/drawing/2014/main" id="{72085A9F-A780-400A-9A1A-FAF9442B34B2}"/>
            </a:ext>
          </a:extLst>
        </cdr:cNvPr>
        <cdr:cNvCxnSpPr/>
      </cdr:nvCxnSpPr>
      <cdr:spPr>
        <a:xfrm xmlns:a="http://schemas.openxmlformats.org/drawingml/2006/main">
          <a:off x="13121956" y="366856"/>
          <a:ext cx="38420" cy="29549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0.90967</cdr:x>
      <cdr:y>0.07731</cdr:y>
    </cdr:from>
    <cdr:to>
      <cdr:x>0.91094</cdr:x>
      <cdr:y>0.64733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="" xmlns:a16="http://schemas.microsoft.com/office/drawing/2014/main" id="{E8EA72F5-C334-44DE-A447-1C8CA297058B}"/>
            </a:ext>
          </a:extLst>
        </cdr:cNvPr>
        <cdr:cNvCxnSpPr/>
      </cdr:nvCxnSpPr>
      <cdr:spPr>
        <a:xfrm xmlns:a="http://schemas.openxmlformats.org/drawingml/2006/main">
          <a:off x="17957372" y="396723"/>
          <a:ext cx="25034" cy="292512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0.02886</cdr:x>
      <cdr:y>0.07811</cdr:y>
    </cdr:from>
    <cdr:to>
      <cdr:x>0.03096</cdr:x>
      <cdr:y>0.64501</cdr:y>
    </cdr:to>
    <cdr:cxnSp macro="">
      <cdr:nvCxnSpPr>
        <cdr:cNvPr id="23" name="Прямая соединительная линия 22"/>
        <cdr:cNvCxnSpPr/>
      </cdr:nvCxnSpPr>
      <cdr:spPr>
        <a:xfrm xmlns:a="http://schemas.openxmlformats.org/drawingml/2006/main">
          <a:off x="569724" y="400827"/>
          <a:ext cx="41464" cy="290911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32</xdr:col>
      <xdr:colOff>559594</xdr:colOff>
      <xdr:row>0</xdr:row>
      <xdr:rowOff>5131594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DD3A0F56-AD91-478B-AD21-FEBA1CE18B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0.10123</cdr:x>
      <cdr:y>0.07837</cdr:y>
    </cdr:from>
    <cdr:to>
      <cdr:x>0.10304</cdr:x>
      <cdr:y>0.68471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E8B5E782-571D-45E5-9CE7-DCAA6717941A}"/>
            </a:ext>
          </a:extLst>
        </cdr:cNvPr>
        <cdr:cNvCxnSpPr/>
      </cdr:nvCxnSpPr>
      <cdr:spPr>
        <a:xfrm xmlns:a="http://schemas.openxmlformats.org/drawingml/2006/main">
          <a:off x="2013000" y="402151"/>
          <a:ext cx="35991" cy="311149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0.22151</cdr:x>
      <cdr:y>0.07631</cdr:y>
    </cdr:from>
    <cdr:to>
      <cdr:x>0.22271</cdr:x>
      <cdr:y>0.68678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9A9DD1CE-158D-48F9-ADB8-B6F8ED5ECB6E}"/>
            </a:ext>
          </a:extLst>
        </cdr:cNvPr>
        <cdr:cNvCxnSpPr/>
      </cdr:nvCxnSpPr>
      <cdr:spPr>
        <a:xfrm xmlns:a="http://schemas.openxmlformats.org/drawingml/2006/main">
          <a:off x="4404739" y="391567"/>
          <a:ext cx="23862" cy="313268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0.38034</cdr:x>
      <cdr:y>0.07425</cdr:y>
    </cdr:from>
    <cdr:to>
      <cdr:x>0.38034</cdr:x>
      <cdr:y>0.68884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BC363EDF-8B27-4648-8703-26DFABBFA031}"/>
            </a:ext>
          </a:extLst>
        </cdr:cNvPr>
        <cdr:cNvCxnSpPr/>
      </cdr:nvCxnSpPr>
      <cdr:spPr>
        <a:xfrm xmlns:a="http://schemas.openxmlformats.org/drawingml/2006/main">
          <a:off x="7562991" y="381009"/>
          <a:ext cx="0" cy="315382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0.53817</cdr:x>
      <cdr:y>0.07631</cdr:y>
    </cdr:from>
    <cdr:to>
      <cdr:x>0.53938</cdr:x>
      <cdr:y>0.6909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5C3B7195-A404-46C2-A08A-A0E74C31F1D8}"/>
            </a:ext>
          </a:extLst>
        </cdr:cNvPr>
        <cdr:cNvCxnSpPr/>
      </cdr:nvCxnSpPr>
      <cdr:spPr>
        <a:xfrm xmlns:a="http://schemas.openxmlformats.org/drawingml/2006/main" flipH="1">
          <a:off x="10701424" y="391592"/>
          <a:ext cx="24060" cy="315382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0.67139</cdr:x>
      <cdr:y>0.07226</cdr:y>
    </cdr:from>
    <cdr:to>
      <cdr:x>0.67235</cdr:x>
      <cdr:y>0.68058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="" xmlns:a16="http://schemas.microsoft.com/office/drawing/2014/main" id="{72085A9F-A780-400A-9A1A-FAF9442B34B2}"/>
            </a:ext>
          </a:extLst>
        </cdr:cNvPr>
        <cdr:cNvCxnSpPr/>
      </cdr:nvCxnSpPr>
      <cdr:spPr>
        <a:xfrm xmlns:a="http://schemas.openxmlformats.org/drawingml/2006/main">
          <a:off x="13350428" y="370824"/>
          <a:ext cx="19089" cy="31216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0.9157</cdr:x>
      <cdr:y>0.07963</cdr:y>
    </cdr:from>
    <cdr:to>
      <cdr:x>0.91648</cdr:x>
      <cdr:y>0.68884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="" xmlns:a16="http://schemas.microsoft.com/office/drawing/2014/main" id="{E8EA72F5-C334-44DE-A447-1C8CA297058B}"/>
            </a:ext>
          </a:extLst>
        </cdr:cNvPr>
        <cdr:cNvCxnSpPr/>
      </cdr:nvCxnSpPr>
      <cdr:spPr>
        <a:xfrm xmlns:a="http://schemas.openxmlformats.org/drawingml/2006/main">
          <a:off x="16115250" y="408605"/>
          <a:ext cx="13750" cy="31262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0.02907</cdr:x>
      <cdr:y>0.08043</cdr:y>
    </cdr:from>
    <cdr:to>
      <cdr:x>0.03148</cdr:x>
      <cdr:y>0.6909</cdr:y>
    </cdr:to>
    <cdr:cxnSp macro="">
      <cdr:nvCxnSpPr>
        <cdr:cNvPr id="23" name="Прямая соединительная линия 22"/>
        <cdr:cNvCxnSpPr/>
      </cdr:nvCxnSpPr>
      <cdr:spPr>
        <a:xfrm xmlns:a="http://schemas.openxmlformats.org/drawingml/2006/main">
          <a:off x="578116" y="412734"/>
          <a:ext cx="47922" cy="313268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30"/>
  <sheetViews>
    <sheetView tabSelected="1" zoomScale="90" zoomScaleNormal="90" workbookViewId="0">
      <selection activeCell="Q122" sqref="Q122"/>
    </sheetView>
  </sheetViews>
  <sheetFormatPr defaultColWidth="9.140625" defaultRowHeight="15" x14ac:dyDescent="0.25"/>
  <cols>
    <col min="1" max="1" width="5.7109375" style="544" customWidth="1"/>
    <col min="2" max="2" width="33.7109375" style="544" customWidth="1"/>
    <col min="3" max="7" width="8.5703125" style="544" customWidth="1"/>
    <col min="8" max="12" width="7.7109375" style="544" customWidth="1"/>
    <col min="13" max="21" width="7.7109375" style="545" customWidth="1"/>
    <col min="22" max="22" width="7.7109375" style="544" customWidth="1"/>
    <col min="23" max="23" width="9.140625" style="544"/>
    <col min="24" max="24" width="7.7109375" style="544" customWidth="1"/>
    <col min="25" max="25" width="9.5703125" style="544" customWidth="1"/>
    <col min="26" max="16384" width="9.140625" style="544"/>
  </cols>
  <sheetData>
    <row r="1" spans="1:26" ht="409.5" customHeight="1" thickBot="1" x14ac:dyDescent="0.3"/>
    <row r="2" spans="1:26" ht="15" customHeight="1" x14ac:dyDescent="0.25">
      <c r="A2" s="1072" t="s">
        <v>68</v>
      </c>
      <c r="B2" s="1074" t="s">
        <v>154</v>
      </c>
      <c r="C2" s="1069">
        <v>2019</v>
      </c>
      <c r="D2" s="1070"/>
      <c r="E2" s="1070"/>
      <c r="F2" s="1071"/>
      <c r="G2" s="1069">
        <v>2018</v>
      </c>
      <c r="H2" s="1070"/>
      <c r="I2" s="1070"/>
      <c r="J2" s="1071"/>
      <c r="K2" s="1069">
        <v>2017</v>
      </c>
      <c r="L2" s="1070"/>
      <c r="M2" s="1070"/>
      <c r="N2" s="1071"/>
      <c r="O2" s="1076">
        <v>2016</v>
      </c>
      <c r="P2" s="1077"/>
      <c r="Q2" s="1077"/>
      <c r="R2" s="1078"/>
      <c r="S2" s="1079">
        <v>2015</v>
      </c>
      <c r="T2" s="1080"/>
      <c r="U2" s="1080"/>
      <c r="V2" s="1081"/>
      <c r="W2" s="1067" t="s">
        <v>155</v>
      </c>
    </row>
    <row r="3" spans="1:26" ht="40.5" customHeight="1" thickBot="1" x14ac:dyDescent="0.3">
      <c r="A3" s="1073"/>
      <c r="B3" s="1075"/>
      <c r="C3" s="546" t="s">
        <v>111</v>
      </c>
      <c r="D3" s="547" t="s">
        <v>156</v>
      </c>
      <c r="E3" s="548" t="s">
        <v>157</v>
      </c>
      <c r="F3" s="549" t="s">
        <v>158</v>
      </c>
      <c r="G3" s="546" t="s">
        <v>111</v>
      </c>
      <c r="H3" s="547" t="s">
        <v>156</v>
      </c>
      <c r="I3" s="548" t="s">
        <v>157</v>
      </c>
      <c r="J3" s="549" t="s">
        <v>158</v>
      </c>
      <c r="K3" s="550" t="s">
        <v>111</v>
      </c>
      <c r="L3" s="551" t="s">
        <v>156</v>
      </c>
      <c r="M3" s="552" t="s">
        <v>157</v>
      </c>
      <c r="N3" s="553" t="s">
        <v>158</v>
      </c>
      <c r="O3" s="550" t="s">
        <v>111</v>
      </c>
      <c r="P3" s="551" t="s">
        <v>156</v>
      </c>
      <c r="Q3" s="552" t="s">
        <v>157</v>
      </c>
      <c r="R3" s="553" t="s">
        <v>158</v>
      </c>
      <c r="S3" s="550" t="s">
        <v>111</v>
      </c>
      <c r="T3" s="551" t="s">
        <v>156</v>
      </c>
      <c r="U3" s="552" t="s">
        <v>157</v>
      </c>
      <c r="V3" s="553" t="s">
        <v>158</v>
      </c>
      <c r="W3" s="1068"/>
    </row>
    <row r="4" spans="1:26" ht="15" customHeight="1" thickBot="1" x14ac:dyDescent="0.3">
      <c r="A4" s="554"/>
      <c r="B4" s="555" t="s">
        <v>134</v>
      </c>
      <c r="C4" s="556">
        <f>C5+C6+C15+C30+C50+C70+C87+C118</f>
        <v>9635</v>
      </c>
      <c r="D4" s="557">
        <f>AVERAGE(D5,D7:D14,D16:D29,D31:D49,D51:D69,D71:D86,D88:D117,D119:D128)</f>
        <v>3.8086556875572088</v>
      </c>
      <c r="E4" s="558">
        <v>3.85</v>
      </c>
      <c r="F4" s="559"/>
      <c r="G4" s="556">
        <f>G5+G6+G15+G30+G50+G70+G87+G118</f>
        <v>8972</v>
      </c>
      <c r="H4" s="557">
        <f>AVERAGE(H5,H7:H14,H16:H29,H31:H49,H51:H69,H71:H86,H88:H117,H119:H128)</f>
        <v>3.6537939460857332</v>
      </c>
      <c r="I4" s="558">
        <f t="shared" ref="I4:I15" si="0">$H$130</f>
        <v>3.71</v>
      </c>
      <c r="J4" s="559"/>
      <c r="K4" s="560">
        <f>K5+K6+K15+K30+K50+K70+K87+K118</f>
        <v>7857</v>
      </c>
      <c r="L4" s="561">
        <f>AVERAGE(L5,L7:L14,L16:L29,L31:L49,L51:L69,L71:L86,L88:L117,L119:L128)</f>
        <v>3.8936103038000116</v>
      </c>
      <c r="M4" s="562">
        <f t="shared" ref="M4:M15" si="1">$L$130</f>
        <v>3.96</v>
      </c>
      <c r="N4" s="563"/>
      <c r="O4" s="560">
        <f>O5+O6+O15+O30+O50+O70+O87+O118</f>
        <v>7424</v>
      </c>
      <c r="P4" s="561">
        <f>AVERAGE(P5,P7:P14,P16:P29,P31:P49,P51:P69,P71:P86,P88:P117,P119:P128)</f>
        <v>3.9273275862068959</v>
      </c>
      <c r="Q4" s="562">
        <f t="shared" ref="Q4:Q15" si="2">$P$130</f>
        <v>3.99</v>
      </c>
      <c r="R4" s="563"/>
      <c r="S4" s="564">
        <f>S5+S6+S15+S30+S50+S70+S87+S118</f>
        <v>6973</v>
      </c>
      <c r="T4" s="565">
        <f>AVERAGE(T5,T7:T14,T16:T29,T31:T49,T51:T69,T71:T86,T88:T117,T119:T128)</f>
        <v>3.9514782608695653</v>
      </c>
      <c r="U4" s="566">
        <f t="shared" ref="U4:U15" si="3">$T$130</f>
        <v>4.01</v>
      </c>
      <c r="V4" s="567"/>
      <c r="W4" s="568"/>
      <c r="Y4" s="569"/>
      <c r="Z4" s="61" t="s">
        <v>114</v>
      </c>
    </row>
    <row r="5" spans="1:26" ht="15" customHeight="1" thickBot="1" x14ac:dyDescent="0.3">
      <c r="A5" s="570">
        <v>1</v>
      </c>
      <c r="B5" s="571" t="s">
        <v>26</v>
      </c>
      <c r="C5" s="970">
        <v>85</v>
      </c>
      <c r="D5" s="972">
        <v>3.9882352941176471</v>
      </c>
      <c r="E5" s="971">
        <v>3.85</v>
      </c>
      <c r="F5" s="957">
        <v>32</v>
      </c>
      <c r="G5" s="572">
        <v>57</v>
      </c>
      <c r="H5" s="573">
        <v>3.82</v>
      </c>
      <c r="I5" s="574">
        <f t="shared" si="0"/>
        <v>3.71</v>
      </c>
      <c r="J5" s="575">
        <v>32</v>
      </c>
      <c r="K5" s="576">
        <v>51</v>
      </c>
      <c r="L5" s="577">
        <v>4.2745098039215685</v>
      </c>
      <c r="M5" s="578">
        <f t="shared" si="1"/>
        <v>3.96</v>
      </c>
      <c r="N5" s="579">
        <v>10</v>
      </c>
      <c r="O5" s="580">
        <v>47</v>
      </c>
      <c r="P5" s="581">
        <v>4.13</v>
      </c>
      <c r="Q5" s="582">
        <f t="shared" si="2"/>
        <v>3.99</v>
      </c>
      <c r="R5" s="579">
        <v>27</v>
      </c>
      <c r="S5" s="583">
        <v>50</v>
      </c>
      <c r="T5" s="584">
        <v>4.3</v>
      </c>
      <c r="U5" s="585">
        <f t="shared" si="3"/>
        <v>4.01</v>
      </c>
      <c r="V5" s="579">
        <v>17</v>
      </c>
      <c r="W5" s="586">
        <f>V5+R5+N5+J5+F5</f>
        <v>118</v>
      </c>
      <c r="Y5" s="148"/>
      <c r="Z5" s="61" t="s">
        <v>115</v>
      </c>
    </row>
    <row r="6" spans="1:26" ht="15" customHeight="1" thickBot="1" x14ac:dyDescent="0.3">
      <c r="A6" s="587"/>
      <c r="B6" s="588" t="s">
        <v>133</v>
      </c>
      <c r="C6" s="589">
        <f>SUM(C7:C14)</f>
        <v>717</v>
      </c>
      <c r="D6" s="590">
        <f>AVERAGE(D7:D14)</f>
        <v>3.9571555087977339</v>
      </c>
      <c r="E6" s="591">
        <v>3.85</v>
      </c>
      <c r="F6" s="592"/>
      <c r="G6" s="589">
        <f>SUM(G7:G14)</f>
        <v>685</v>
      </c>
      <c r="H6" s="590">
        <f>AVERAGE(H7:H14)</f>
        <v>3.8464026969149492</v>
      </c>
      <c r="I6" s="591">
        <f t="shared" si="0"/>
        <v>3.71</v>
      </c>
      <c r="J6" s="592"/>
      <c r="K6" s="593">
        <f>SUM(K7:K14)</f>
        <v>595</v>
      </c>
      <c r="L6" s="594">
        <f>AVERAGE(L7:L14)</f>
        <v>4.0657748668508145</v>
      </c>
      <c r="M6" s="595">
        <f t="shared" si="1"/>
        <v>3.96</v>
      </c>
      <c r="N6" s="596"/>
      <c r="O6" s="593">
        <f>SUM(O7:O14)</f>
        <v>589</v>
      </c>
      <c r="P6" s="594">
        <f>AVERAGE(P7:P14)</f>
        <v>4.1687499999999993</v>
      </c>
      <c r="Q6" s="595">
        <f t="shared" si="2"/>
        <v>3.99</v>
      </c>
      <c r="R6" s="596"/>
      <c r="S6" s="597">
        <f>SUM(S7:S14)</f>
        <v>493</v>
      </c>
      <c r="T6" s="598">
        <f>AVERAGE(T7:T14)</f>
        <v>4.1887499999999998</v>
      </c>
      <c r="U6" s="599">
        <f t="shared" si="3"/>
        <v>4.01</v>
      </c>
      <c r="V6" s="600"/>
      <c r="W6" s="601"/>
      <c r="Y6" s="149"/>
      <c r="Z6" s="61" t="s">
        <v>116</v>
      </c>
    </row>
    <row r="7" spans="1:26" ht="15" customHeight="1" x14ac:dyDescent="0.25">
      <c r="A7" s="602">
        <v>1</v>
      </c>
      <c r="B7" s="603" t="s">
        <v>82</v>
      </c>
      <c r="C7" s="1018">
        <v>117</v>
      </c>
      <c r="D7" s="961">
        <v>3.8974358974358974</v>
      </c>
      <c r="E7" s="960">
        <v>3.85</v>
      </c>
      <c r="F7" s="1019">
        <v>37</v>
      </c>
      <c r="G7" s="576">
        <v>99</v>
      </c>
      <c r="H7" s="573">
        <v>3.808080808080808</v>
      </c>
      <c r="I7" s="574">
        <f t="shared" si="0"/>
        <v>3.71</v>
      </c>
      <c r="J7" s="575">
        <v>34</v>
      </c>
      <c r="K7" s="576">
        <v>110</v>
      </c>
      <c r="L7" s="577">
        <v>4.3636363636363633</v>
      </c>
      <c r="M7" s="578">
        <f t="shared" si="1"/>
        <v>3.96</v>
      </c>
      <c r="N7" s="579">
        <v>6</v>
      </c>
      <c r="O7" s="604">
        <v>101</v>
      </c>
      <c r="P7" s="581">
        <v>4.21</v>
      </c>
      <c r="Q7" s="605">
        <f t="shared" si="2"/>
        <v>3.99</v>
      </c>
      <c r="R7" s="579">
        <v>20</v>
      </c>
      <c r="S7" s="606">
        <v>97</v>
      </c>
      <c r="T7" s="577">
        <v>4.01</v>
      </c>
      <c r="U7" s="585">
        <f t="shared" si="3"/>
        <v>4.01</v>
      </c>
      <c r="V7" s="579">
        <v>49</v>
      </c>
      <c r="W7" s="607">
        <f t="shared" ref="W7:W69" si="4">V7+R7+N7+J7+F7</f>
        <v>146</v>
      </c>
      <c r="Y7" s="62"/>
      <c r="Z7" s="61" t="s">
        <v>117</v>
      </c>
    </row>
    <row r="8" spans="1:26" ht="15" customHeight="1" x14ac:dyDescent="0.25">
      <c r="A8" s="608">
        <v>2</v>
      </c>
      <c r="B8" s="603" t="s">
        <v>84</v>
      </c>
      <c r="C8" s="1018">
        <v>124</v>
      </c>
      <c r="D8" s="961">
        <v>4.064516129032258</v>
      </c>
      <c r="E8" s="960">
        <v>3.85</v>
      </c>
      <c r="F8" s="1019">
        <v>19</v>
      </c>
      <c r="G8" s="576">
        <v>137</v>
      </c>
      <c r="H8" s="609">
        <v>3.7664233576642334</v>
      </c>
      <c r="I8" s="574">
        <f t="shared" si="0"/>
        <v>3.71</v>
      </c>
      <c r="J8" s="575">
        <v>39</v>
      </c>
      <c r="K8" s="576">
        <v>65</v>
      </c>
      <c r="L8" s="577">
        <v>3.6769230769230767</v>
      </c>
      <c r="M8" s="578">
        <f t="shared" si="1"/>
        <v>3.96</v>
      </c>
      <c r="N8" s="579">
        <v>82</v>
      </c>
      <c r="O8" s="604">
        <v>106</v>
      </c>
      <c r="P8" s="581">
        <v>4.0599999999999996</v>
      </c>
      <c r="Q8" s="582">
        <f t="shared" si="2"/>
        <v>3.99</v>
      </c>
      <c r="R8" s="579">
        <v>37</v>
      </c>
      <c r="S8" s="583">
        <v>94</v>
      </c>
      <c r="T8" s="584">
        <v>4.4000000000000004</v>
      </c>
      <c r="U8" s="585">
        <f t="shared" si="3"/>
        <v>4.01</v>
      </c>
      <c r="V8" s="579">
        <v>8</v>
      </c>
      <c r="W8" s="610">
        <f t="shared" si="4"/>
        <v>185</v>
      </c>
    </row>
    <row r="9" spans="1:26" ht="15" customHeight="1" x14ac:dyDescent="0.25">
      <c r="A9" s="608">
        <v>3</v>
      </c>
      <c r="B9" s="603" t="s">
        <v>80</v>
      </c>
      <c r="C9" s="1018">
        <v>113</v>
      </c>
      <c r="D9" s="961">
        <v>4.336283185840708</v>
      </c>
      <c r="E9" s="960">
        <v>3.85</v>
      </c>
      <c r="F9" s="1019">
        <v>3</v>
      </c>
      <c r="G9" s="576">
        <v>130</v>
      </c>
      <c r="H9" s="573">
        <v>4.023076923076923</v>
      </c>
      <c r="I9" s="574">
        <f t="shared" si="0"/>
        <v>3.71</v>
      </c>
      <c r="J9" s="575">
        <v>8</v>
      </c>
      <c r="K9" s="576">
        <v>95</v>
      </c>
      <c r="L9" s="577">
        <v>4.3578947368421055</v>
      </c>
      <c r="M9" s="578">
        <f t="shared" si="1"/>
        <v>3.96</v>
      </c>
      <c r="N9" s="579">
        <v>7</v>
      </c>
      <c r="O9" s="604">
        <v>99</v>
      </c>
      <c r="P9" s="581">
        <v>4.26</v>
      </c>
      <c r="Q9" s="582">
        <f t="shared" si="2"/>
        <v>3.99</v>
      </c>
      <c r="R9" s="579">
        <v>17</v>
      </c>
      <c r="S9" s="606">
        <v>104</v>
      </c>
      <c r="T9" s="577">
        <v>4.2</v>
      </c>
      <c r="U9" s="585">
        <f t="shared" si="3"/>
        <v>4.01</v>
      </c>
      <c r="V9" s="579">
        <v>21</v>
      </c>
      <c r="W9" s="607">
        <f t="shared" si="4"/>
        <v>56</v>
      </c>
    </row>
    <row r="10" spans="1:26" ht="15" customHeight="1" x14ac:dyDescent="0.25">
      <c r="A10" s="608">
        <v>4</v>
      </c>
      <c r="B10" s="611" t="s">
        <v>81</v>
      </c>
      <c r="C10" s="1018">
        <v>40</v>
      </c>
      <c r="D10" s="961">
        <v>4.3</v>
      </c>
      <c r="E10" s="960">
        <v>3.85</v>
      </c>
      <c r="F10" s="1019">
        <v>6</v>
      </c>
      <c r="G10" s="576">
        <v>49</v>
      </c>
      <c r="H10" s="573">
        <v>3.8775510204081631</v>
      </c>
      <c r="I10" s="574">
        <f t="shared" si="0"/>
        <v>3.71</v>
      </c>
      <c r="J10" s="575">
        <v>20</v>
      </c>
      <c r="K10" s="576">
        <v>37</v>
      </c>
      <c r="L10" s="577">
        <v>4.1081081081081079</v>
      </c>
      <c r="M10" s="578">
        <f t="shared" si="1"/>
        <v>3.96</v>
      </c>
      <c r="N10" s="579">
        <v>19</v>
      </c>
      <c r="O10" s="604">
        <v>48</v>
      </c>
      <c r="P10" s="581">
        <v>4.2300000000000004</v>
      </c>
      <c r="Q10" s="605">
        <f t="shared" si="2"/>
        <v>3.99</v>
      </c>
      <c r="R10" s="579">
        <v>19</v>
      </c>
      <c r="S10" s="606">
        <v>29</v>
      </c>
      <c r="T10" s="577">
        <v>3.9</v>
      </c>
      <c r="U10" s="585">
        <f t="shared" si="3"/>
        <v>4.01</v>
      </c>
      <c r="V10" s="579">
        <v>81</v>
      </c>
      <c r="W10" s="607">
        <f t="shared" si="4"/>
        <v>145</v>
      </c>
    </row>
    <row r="11" spans="1:26" ht="15" customHeight="1" x14ac:dyDescent="0.25">
      <c r="A11" s="608">
        <v>5</v>
      </c>
      <c r="B11" s="603" t="s">
        <v>86</v>
      </c>
      <c r="C11" s="1018">
        <v>79</v>
      </c>
      <c r="D11" s="961">
        <v>3.721518987341772</v>
      </c>
      <c r="E11" s="960">
        <v>3.85</v>
      </c>
      <c r="F11" s="1019">
        <v>76</v>
      </c>
      <c r="G11" s="576">
        <v>30</v>
      </c>
      <c r="H11" s="609">
        <v>3.7333333333333334</v>
      </c>
      <c r="I11" s="574">
        <f t="shared" si="0"/>
        <v>3.71</v>
      </c>
      <c r="J11" s="575">
        <v>49</v>
      </c>
      <c r="K11" s="576">
        <v>112</v>
      </c>
      <c r="L11" s="577">
        <v>3.9910714285714284</v>
      </c>
      <c r="M11" s="578">
        <f t="shared" si="1"/>
        <v>3.96</v>
      </c>
      <c r="N11" s="579">
        <v>47</v>
      </c>
      <c r="O11" s="604">
        <v>41</v>
      </c>
      <c r="P11" s="581">
        <v>4.2</v>
      </c>
      <c r="Q11" s="582">
        <f t="shared" si="2"/>
        <v>3.99</v>
      </c>
      <c r="R11" s="579">
        <v>22</v>
      </c>
      <c r="S11" s="606">
        <v>27</v>
      </c>
      <c r="T11" s="577">
        <v>4.2</v>
      </c>
      <c r="U11" s="585">
        <f t="shared" si="3"/>
        <v>4.01</v>
      </c>
      <c r="V11" s="579">
        <v>25</v>
      </c>
      <c r="W11" s="607">
        <f t="shared" si="4"/>
        <v>219</v>
      </c>
    </row>
    <row r="12" spans="1:26" ht="15" customHeight="1" x14ac:dyDescent="0.25">
      <c r="A12" s="608">
        <v>6</v>
      </c>
      <c r="B12" s="603" t="s">
        <v>83</v>
      </c>
      <c r="C12" s="1018">
        <v>100</v>
      </c>
      <c r="D12" s="961">
        <v>3.87</v>
      </c>
      <c r="E12" s="960">
        <v>3.85</v>
      </c>
      <c r="F12" s="1019">
        <v>46</v>
      </c>
      <c r="G12" s="576">
        <v>99</v>
      </c>
      <c r="H12" s="609">
        <v>3.9898989898989901</v>
      </c>
      <c r="I12" s="574">
        <f t="shared" si="0"/>
        <v>3.71</v>
      </c>
      <c r="J12" s="575">
        <v>9</v>
      </c>
      <c r="K12" s="576">
        <v>29</v>
      </c>
      <c r="L12" s="577">
        <v>4.068965517241379</v>
      </c>
      <c r="M12" s="578">
        <f t="shared" si="1"/>
        <v>3.96</v>
      </c>
      <c r="N12" s="579">
        <v>32</v>
      </c>
      <c r="O12" s="604">
        <v>86</v>
      </c>
      <c r="P12" s="581">
        <v>4.13</v>
      </c>
      <c r="Q12" s="582">
        <f t="shared" si="2"/>
        <v>3.99</v>
      </c>
      <c r="R12" s="579">
        <v>26</v>
      </c>
      <c r="S12" s="606">
        <v>51</v>
      </c>
      <c r="T12" s="577">
        <v>4.0999999999999996</v>
      </c>
      <c r="U12" s="585">
        <f t="shared" si="3"/>
        <v>4.01</v>
      </c>
      <c r="V12" s="579">
        <v>35</v>
      </c>
      <c r="W12" s="607">
        <f t="shared" si="4"/>
        <v>148</v>
      </c>
    </row>
    <row r="13" spans="1:26" ht="15" customHeight="1" x14ac:dyDescent="0.25">
      <c r="A13" s="608">
        <v>7</v>
      </c>
      <c r="B13" s="603" t="s">
        <v>85</v>
      </c>
      <c r="C13" s="1018">
        <v>71</v>
      </c>
      <c r="D13" s="961">
        <v>3.563380281690141</v>
      </c>
      <c r="E13" s="960">
        <v>3.85</v>
      </c>
      <c r="F13" s="1019">
        <v>90</v>
      </c>
      <c r="G13" s="576">
        <v>70</v>
      </c>
      <c r="H13" s="609">
        <v>3.6428571428571428</v>
      </c>
      <c r="I13" s="574">
        <f t="shared" si="0"/>
        <v>3.71</v>
      </c>
      <c r="J13" s="575">
        <v>68</v>
      </c>
      <c r="K13" s="576">
        <v>76</v>
      </c>
      <c r="L13" s="577">
        <v>3.9736842105263159</v>
      </c>
      <c r="M13" s="578">
        <f t="shared" si="1"/>
        <v>3.96</v>
      </c>
      <c r="N13" s="579">
        <v>52</v>
      </c>
      <c r="O13" s="604">
        <v>50</v>
      </c>
      <c r="P13" s="581">
        <v>4.26</v>
      </c>
      <c r="Q13" s="582">
        <f t="shared" si="2"/>
        <v>3.99</v>
      </c>
      <c r="R13" s="579">
        <v>18</v>
      </c>
      <c r="S13" s="583">
        <v>51</v>
      </c>
      <c r="T13" s="584">
        <v>4.5999999999999996</v>
      </c>
      <c r="U13" s="585">
        <f t="shared" si="3"/>
        <v>4.01</v>
      </c>
      <c r="V13" s="579">
        <v>1</v>
      </c>
      <c r="W13" s="607">
        <f t="shared" si="4"/>
        <v>229</v>
      </c>
    </row>
    <row r="14" spans="1:26" ht="15" customHeight="1" thickBot="1" x14ac:dyDescent="0.3">
      <c r="A14" s="608">
        <v>8</v>
      </c>
      <c r="B14" s="603" t="s">
        <v>135</v>
      </c>
      <c r="C14" s="1020">
        <v>73</v>
      </c>
      <c r="D14" s="969">
        <v>3.904109589041096</v>
      </c>
      <c r="E14" s="968">
        <v>3.85</v>
      </c>
      <c r="F14" s="1019">
        <v>40</v>
      </c>
      <c r="G14" s="576">
        <v>71</v>
      </c>
      <c r="H14" s="609">
        <v>3.93</v>
      </c>
      <c r="I14" s="574">
        <f t="shared" si="0"/>
        <v>3.71</v>
      </c>
      <c r="J14" s="575">
        <v>13</v>
      </c>
      <c r="K14" s="576">
        <v>71</v>
      </c>
      <c r="L14" s="577">
        <v>3.9859154929577465</v>
      </c>
      <c r="M14" s="578">
        <f t="shared" si="1"/>
        <v>3.96</v>
      </c>
      <c r="N14" s="579">
        <v>49</v>
      </c>
      <c r="O14" s="604">
        <v>58</v>
      </c>
      <c r="P14" s="581">
        <v>4</v>
      </c>
      <c r="Q14" s="582">
        <f t="shared" si="2"/>
        <v>3.99</v>
      </c>
      <c r="R14" s="579">
        <v>45</v>
      </c>
      <c r="S14" s="606">
        <v>40</v>
      </c>
      <c r="T14" s="577">
        <v>4.0999999999999996</v>
      </c>
      <c r="U14" s="585">
        <f t="shared" si="3"/>
        <v>4.01</v>
      </c>
      <c r="V14" s="579">
        <v>39</v>
      </c>
      <c r="W14" s="607">
        <f t="shared" si="4"/>
        <v>186</v>
      </c>
    </row>
    <row r="15" spans="1:26" ht="15" customHeight="1" thickBot="1" x14ac:dyDescent="0.3">
      <c r="A15" s="612"/>
      <c r="B15" s="613" t="s">
        <v>132</v>
      </c>
      <c r="C15" s="614">
        <f>SUM(C16:C29)</f>
        <v>1091</v>
      </c>
      <c r="D15" s="615">
        <f>AVERAGE(D16:D29)</f>
        <v>3.8217976043941992</v>
      </c>
      <c r="E15" s="616">
        <v>3.85</v>
      </c>
      <c r="F15" s="601"/>
      <c r="G15" s="614">
        <f>SUM(G16:G29)</f>
        <v>957</v>
      </c>
      <c r="H15" s="615">
        <f>AVERAGE(H16:H29)</f>
        <v>3.5821327763260844</v>
      </c>
      <c r="I15" s="616">
        <f t="shared" si="0"/>
        <v>3.71</v>
      </c>
      <c r="J15" s="601"/>
      <c r="K15" s="617">
        <f>SUM(K16:K29)</f>
        <v>844</v>
      </c>
      <c r="L15" s="618">
        <f>AVERAGE(L16:L29)</f>
        <v>3.8056595304455705</v>
      </c>
      <c r="M15" s="619">
        <f t="shared" si="1"/>
        <v>3.96</v>
      </c>
      <c r="N15" s="620"/>
      <c r="O15" s="621">
        <f>SUM(O16:O29)</f>
        <v>781</v>
      </c>
      <c r="P15" s="622">
        <f>AVERAGE(P16:P29)</f>
        <v>3.9042857142857139</v>
      </c>
      <c r="Q15" s="623">
        <f t="shared" si="2"/>
        <v>3.99</v>
      </c>
      <c r="R15" s="624"/>
      <c r="S15" s="621">
        <f>SUM(S16:S29)</f>
        <v>842</v>
      </c>
      <c r="T15" s="625">
        <f>AVERAGE(T16:T29)</f>
        <v>3.8235714285714293</v>
      </c>
      <c r="U15" s="625">
        <f t="shared" si="3"/>
        <v>4.01</v>
      </c>
      <c r="V15" s="626"/>
      <c r="W15" s="627"/>
    </row>
    <row r="16" spans="1:26" ht="15" customHeight="1" x14ac:dyDescent="0.25">
      <c r="A16" s="602">
        <v>1</v>
      </c>
      <c r="B16" s="628" t="s">
        <v>61</v>
      </c>
      <c r="C16" s="1018">
        <v>104</v>
      </c>
      <c r="D16" s="961">
        <v>4.1057692307692308</v>
      </c>
      <c r="E16" s="960">
        <v>3.85</v>
      </c>
      <c r="F16" s="1019">
        <v>13</v>
      </c>
      <c r="G16" s="1040">
        <v>99</v>
      </c>
      <c r="H16" s="905">
        <v>3.8484848484848486</v>
      </c>
      <c r="I16" s="960">
        <v>3.71</v>
      </c>
      <c r="J16" s="1019">
        <v>22</v>
      </c>
      <c r="K16" s="1040">
        <v>98</v>
      </c>
      <c r="L16" s="962">
        <v>3.9285714285714284</v>
      </c>
      <c r="M16" s="963">
        <v>3.96</v>
      </c>
      <c r="N16" s="579">
        <v>57</v>
      </c>
      <c r="O16" s="1043">
        <v>75</v>
      </c>
      <c r="P16" s="964">
        <v>3.99</v>
      </c>
      <c r="Q16" s="965">
        <v>3.99</v>
      </c>
      <c r="R16" s="579">
        <v>49</v>
      </c>
      <c r="S16" s="1043">
        <v>81</v>
      </c>
      <c r="T16" s="962">
        <v>3.98</v>
      </c>
      <c r="U16" s="959">
        <v>4.01</v>
      </c>
      <c r="V16" s="579">
        <v>65</v>
      </c>
      <c r="W16" s="630">
        <f t="shared" si="4"/>
        <v>206</v>
      </c>
    </row>
    <row r="17" spans="1:23" ht="15" customHeight="1" x14ac:dyDescent="0.25">
      <c r="A17" s="608">
        <v>2</v>
      </c>
      <c r="B17" s="603" t="s">
        <v>59</v>
      </c>
      <c r="C17" s="1018">
        <v>67</v>
      </c>
      <c r="D17" s="961">
        <v>4.2238805970149258</v>
      </c>
      <c r="E17" s="960">
        <v>3.85</v>
      </c>
      <c r="F17" s="1019">
        <v>8</v>
      </c>
      <c r="G17" s="1040">
        <v>50</v>
      </c>
      <c r="H17" s="905">
        <v>3.9</v>
      </c>
      <c r="I17" s="960">
        <v>3.71</v>
      </c>
      <c r="J17" s="1019">
        <v>16</v>
      </c>
      <c r="K17" s="1040">
        <v>51</v>
      </c>
      <c r="L17" s="962">
        <v>3.8823529411764706</v>
      </c>
      <c r="M17" s="963">
        <v>3.96</v>
      </c>
      <c r="N17" s="579">
        <v>63</v>
      </c>
      <c r="O17" s="1043">
        <v>45</v>
      </c>
      <c r="P17" s="964">
        <v>4.18</v>
      </c>
      <c r="Q17" s="965">
        <v>3.99</v>
      </c>
      <c r="R17" s="579">
        <v>23</v>
      </c>
      <c r="S17" s="1043">
        <v>55</v>
      </c>
      <c r="T17" s="962">
        <v>4.0999999999999996</v>
      </c>
      <c r="U17" s="959">
        <v>4.01</v>
      </c>
      <c r="V17" s="579">
        <v>32</v>
      </c>
      <c r="W17" s="607">
        <f t="shared" si="4"/>
        <v>142</v>
      </c>
    </row>
    <row r="18" spans="1:23" ht="15" customHeight="1" x14ac:dyDescent="0.25">
      <c r="A18" s="608">
        <v>3</v>
      </c>
      <c r="B18" s="631" t="s">
        <v>62</v>
      </c>
      <c r="C18" s="1018">
        <v>77</v>
      </c>
      <c r="D18" s="961">
        <v>4.1038961038961039</v>
      </c>
      <c r="E18" s="960">
        <v>3.85</v>
      </c>
      <c r="F18" s="1019">
        <v>15</v>
      </c>
      <c r="G18" s="1040">
        <v>98</v>
      </c>
      <c r="H18" s="905">
        <v>3.8877551020408165</v>
      </c>
      <c r="I18" s="960">
        <v>3.71</v>
      </c>
      <c r="J18" s="1019">
        <v>17</v>
      </c>
      <c r="K18" s="1040">
        <v>92</v>
      </c>
      <c r="L18" s="962">
        <v>4.1413043478260869</v>
      </c>
      <c r="M18" s="963">
        <v>3.96</v>
      </c>
      <c r="N18" s="579">
        <v>20</v>
      </c>
      <c r="O18" s="1043">
        <v>68</v>
      </c>
      <c r="P18" s="964">
        <v>4.3499999999999996</v>
      </c>
      <c r="Q18" s="965">
        <v>3.99</v>
      </c>
      <c r="R18" s="579">
        <v>9</v>
      </c>
      <c r="S18" s="1043">
        <v>103</v>
      </c>
      <c r="T18" s="962">
        <v>4</v>
      </c>
      <c r="U18" s="959">
        <v>4.01</v>
      </c>
      <c r="V18" s="579">
        <v>53</v>
      </c>
      <c r="W18" s="610">
        <f t="shared" si="4"/>
        <v>114</v>
      </c>
    </row>
    <row r="19" spans="1:23" ht="15" customHeight="1" x14ac:dyDescent="0.25">
      <c r="A19" s="608">
        <v>4</v>
      </c>
      <c r="B19" s="632" t="s">
        <v>63</v>
      </c>
      <c r="C19" s="1021">
        <v>163</v>
      </c>
      <c r="D19" s="974">
        <v>4.0429447852760738</v>
      </c>
      <c r="E19" s="973">
        <v>3.85</v>
      </c>
      <c r="F19" s="1019">
        <v>22</v>
      </c>
      <c r="G19" s="1040">
        <v>148</v>
      </c>
      <c r="H19" s="905">
        <v>3.8243243243243241</v>
      </c>
      <c r="I19" s="973">
        <v>3.71</v>
      </c>
      <c r="J19" s="1019">
        <v>31</v>
      </c>
      <c r="K19" s="1040">
        <v>154</v>
      </c>
      <c r="L19" s="962">
        <v>4.0389610389610393</v>
      </c>
      <c r="M19" s="963">
        <v>3.96</v>
      </c>
      <c r="N19" s="579">
        <v>37</v>
      </c>
      <c r="O19" s="1043">
        <v>141</v>
      </c>
      <c r="P19" s="964">
        <v>4.09</v>
      </c>
      <c r="Q19" s="965">
        <v>3.99</v>
      </c>
      <c r="R19" s="579">
        <v>31</v>
      </c>
      <c r="S19" s="1043">
        <v>143</v>
      </c>
      <c r="T19" s="962">
        <v>4.2</v>
      </c>
      <c r="U19" s="959">
        <v>4.01</v>
      </c>
      <c r="V19" s="579">
        <v>18</v>
      </c>
      <c r="W19" s="607">
        <f t="shared" si="4"/>
        <v>139</v>
      </c>
    </row>
    <row r="20" spans="1:23" ht="15" customHeight="1" x14ac:dyDescent="0.25">
      <c r="A20" s="544">
        <v>5</v>
      </c>
      <c r="B20" s="632" t="s">
        <v>64</v>
      </c>
      <c r="C20" s="1021">
        <v>119</v>
      </c>
      <c r="D20" s="974">
        <v>4.0084033613445378</v>
      </c>
      <c r="E20" s="973">
        <v>3.85</v>
      </c>
      <c r="F20" s="1019">
        <v>27</v>
      </c>
      <c r="G20" s="1040">
        <v>119</v>
      </c>
      <c r="H20" s="905">
        <v>3.7815126050420167</v>
      </c>
      <c r="I20" s="973">
        <v>3.71</v>
      </c>
      <c r="J20" s="1019">
        <v>38</v>
      </c>
      <c r="K20" s="1040">
        <v>113</v>
      </c>
      <c r="L20" s="962">
        <v>4.2389380530973453</v>
      </c>
      <c r="M20" s="963">
        <v>3.96</v>
      </c>
      <c r="N20" s="579">
        <v>11</v>
      </c>
      <c r="O20" s="1043">
        <v>96</v>
      </c>
      <c r="P20" s="964">
        <v>4.2699999999999996</v>
      </c>
      <c r="Q20" s="965">
        <v>3.99</v>
      </c>
      <c r="R20" s="579">
        <v>16</v>
      </c>
      <c r="S20" s="1043">
        <v>110</v>
      </c>
      <c r="T20" s="962">
        <v>4</v>
      </c>
      <c r="U20" s="959">
        <v>4.01</v>
      </c>
      <c r="V20" s="579">
        <v>52</v>
      </c>
      <c r="W20" s="607">
        <f t="shared" si="4"/>
        <v>144</v>
      </c>
    </row>
    <row r="21" spans="1:23" ht="15" customHeight="1" x14ac:dyDescent="0.25">
      <c r="A21" s="608">
        <v>6</v>
      </c>
      <c r="B21" s="632" t="s">
        <v>103</v>
      </c>
      <c r="C21" s="1021">
        <v>71</v>
      </c>
      <c r="D21" s="974">
        <v>3.5211267605633805</v>
      </c>
      <c r="E21" s="973">
        <v>3.85</v>
      </c>
      <c r="F21" s="1019">
        <v>98</v>
      </c>
      <c r="G21" s="1040">
        <v>53</v>
      </c>
      <c r="H21" s="905">
        <v>3.5094339622641511</v>
      </c>
      <c r="I21" s="973">
        <v>3.71</v>
      </c>
      <c r="J21" s="1019">
        <v>81</v>
      </c>
      <c r="K21" s="1040">
        <v>26</v>
      </c>
      <c r="L21" s="962">
        <v>3.6538461538461537</v>
      </c>
      <c r="M21" s="963">
        <v>3.96</v>
      </c>
      <c r="N21" s="579">
        <v>91</v>
      </c>
      <c r="O21" s="1043">
        <v>29</v>
      </c>
      <c r="P21" s="964">
        <v>4</v>
      </c>
      <c r="Q21" s="965">
        <v>3.99</v>
      </c>
      <c r="R21" s="579">
        <v>47</v>
      </c>
      <c r="S21" s="1043">
        <v>27</v>
      </c>
      <c r="T21" s="962">
        <v>4.0999999999999996</v>
      </c>
      <c r="U21" s="959">
        <v>4.01</v>
      </c>
      <c r="V21" s="579">
        <v>40</v>
      </c>
      <c r="W21" s="607">
        <f t="shared" si="4"/>
        <v>357</v>
      </c>
    </row>
    <row r="22" spans="1:23" ht="15" customHeight="1" x14ac:dyDescent="0.25">
      <c r="A22" s="608">
        <v>7</v>
      </c>
      <c r="B22" s="632" t="s">
        <v>66</v>
      </c>
      <c r="C22" s="1021">
        <v>122</v>
      </c>
      <c r="D22" s="974">
        <v>3.7049180327868854</v>
      </c>
      <c r="E22" s="973">
        <v>3.85</v>
      </c>
      <c r="F22" s="1019">
        <v>78</v>
      </c>
      <c r="G22" s="1040">
        <v>97</v>
      </c>
      <c r="H22" s="905">
        <v>3.4845360824742269</v>
      </c>
      <c r="I22" s="973">
        <v>3.71</v>
      </c>
      <c r="J22" s="1019">
        <v>83</v>
      </c>
      <c r="K22" s="1040">
        <v>56</v>
      </c>
      <c r="L22" s="962">
        <v>3.6785714285714284</v>
      </c>
      <c r="M22" s="963">
        <v>3.96</v>
      </c>
      <c r="N22" s="579">
        <v>83</v>
      </c>
      <c r="O22" s="1043">
        <v>76</v>
      </c>
      <c r="P22" s="964">
        <v>3.92</v>
      </c>
      <c r="Q22" s="965">
        <v>3.99</v>
      </c>
      <c r="R22" s="579">
        <v>61</v>
      </c>
      <c r="S22" s="1043">
        <v>69</v>
      </c>
      <c r="T22" s="962">
        <v>3.8</v>
      </c>
      <c r="U22" s="959">
        <v>4.01</v>
      </c>
      <c r="V22" s="579">
        <v>82</v>
      </c>
      <c r="W22" s="607">
        <f t="shared" si="4"/>
        <v>387</v>
      </c>
    </row>
    <row r="23" spans="1:23" ht="15" customHeight="1" x14ac:dyDescent="0.25">
      <c r="A23" s="608">
        <v>8</v>
      </c>
      <c r="B23" s="632" t="s">
        <v>60</v>
      </c>
      <c r="C23" s="1021">
        <v>52</v>
      </c>
      <c r="D23" s="974">
        <v>3.4615384615384617</v>
      </c>
      <c r="E23" s="973">
        <v>3.85</v>
      </c>
      <c r="F23" s="1019">
        <v>101</v>
      </c>
      <c r="G23" s="1040">
        <v>26</v>
      </c>
      <c r="H23" s="905">
        <v>3.5384615384615383</v>
      </c>
      <c r="I23" s="973">
        <v>3.71</v>
      </c>
      <c r="J23" s="1019">
        <v>78</v>
      </c>
      <c r="K23" s="1040">
        <v>25</v>
      </c>
      <c r="L23" s="962">
        <v>4.08</v>
      </c>
      <c r="M23" s="963">
        <v>3.96</v>
      </c>
      <c r="N23" s="579">
        <v>30</v>
      </c>
      <c r="O23" s="1043">
        <v>26</v>
      </c>
      <c r="P23" s="964">
        <v>3.85</v>
      </c>
      <c r="Q23" s="965">
        <v>3.99</v>
      </c>
      <c r="R23" s="579">
        <v>71</v>
      </c>
      <c r="S23" s="634">
        <v>26</v>
      </c>
      <c r="T23" s="962">
        <v>3.65</v>
      </c>
      <c r="U23" s="959">
        <v>4.01</v>
      </c>
      <c r="V23" s="579">
        <v>97</v>
      </c>
      <c r="W23" s="607">
        <f t="shared" si="4"/>
        <v>377</v>
      </c>
    </row>
    <row r="24" spans="1:23" ht="15" customHeight="1" x14ac:dyDescent="0.25">
      <c r="A24" s="608">
        <v>9</v>
      </c>
      <c r="B24" s="632" t="s">
        <v>57</v>
      </c>
      <c r="C24" s="1021">
        <v>66</v>
      </c>
      <c r="D24" s="974">
        <v>3.7727272727272729</v>
      </c>
      <c r="E24" s="973">
        <v>3.85</v>
      </c>
      <c r="F24" s="1019">
        <v>65</v>
      </c>
      <c r="G24" s="1040">
        <v>21</v>
      </c>
      <c r="H24" s="905">
        <v>3.2857142857142856</v>
      </c>
      <c r="I24" s="973">
        <v>3.71</v>
      </c>
      <c r="J24" s="1019">
        <v>108</v>
      </c>
      <c r="K24" s="1040">
        <v>25</v>
      </c>
      <c r="L24" s="962">
        <v>3.64</v>
      </c>
      <c r="M24" s="963">
        <v>3.96</v>
      </c>
      <c r="N24" s="579">
        <v>92</v>
      </c>
      <c r="O24" s="1043">
        <v>24</v>
      </c>
      <c r="P24" s="964">
        <v>3.79</v>
      </c>
      <c r="Q24" s="965">
        <v>3.99</v>
      </c>
      <c r="R24" s="579">
        <v>79</v>
      </c>
      <c r="S24" s="1043">
        <v>25</v>
      </c>
      <c r="T24" s="962">
        <v>3.8</v>
      </c>
      <c r="U24" s="959">
        <v>4.01</v>
      </c>
      <c r="V24" s="579">
        <v>89</v>
      </c>
      <c r="W24" s="607">
        <f t="shared" si="4"/>
        <v>433</v>
      </c>
    </row>
    <row r="25" spans="1:23" ht="15" customHeight="1" x14ac:dyDescent="0.25">
      <c r="A25" s="608">
        <v>10</v>
      </c>
      <c r="B25" s="632" t="s">
        <v>58</v>
      </c>
      <c r="C25" s="1021">
        <v>57</v>
      </c>
      <c r="D25" s="974">
        <v>3.6666666666666665</v>
      </c>
      <c r="E25" s="973">
        <v>3.85</v>
      </c>
      <c r="F25" s="1019">
        <v>83</v>
      </c>
      <c r="G25" s="1040">
        <v>49</v>
      </c>
      <c r="H25" s="905">
        <v>3.3877551020408165</v>
      </c>
      <c r="I25" s="973">
        <v>3.71</v>
      </c>
      <c r="J25" s="1019">
        <v>96</v>
      </c>
      <c r="K25" s="1040">
        <v>52</v>
      </c>
      <c r="L25" s="962">
        <v>3.5961538461538463</v>
      </c>
      <c r="M25" s="963">
        <v>3.96</v>
      </c>
      <c r="N25" s="579">
        <v>96</v>
      </c>
      <c r="O25" s="1043">
        <v>49</v>
      </c>
      <c r="P25" s="964">
        <v>3.71</v>
      </c>
      <c r="Q25" s="965">
        <v>3.99</v>
      </c>
      <c r="R25" s="579">
        <v>90</v>
      </c>
      <c r="S25" s="1043">
        <v>28</v>
      </c>
      <c r="T25" s="962">
        <v>3.7</v>
      </c>
      <c r="U25" s="959">
        <v>4.01</v>
      </c>
      <c r="V25" s="579">
        <v>94</v>
      </c>
      <c r="W25" s="607">
        <f t="shared" si="4"/>
        <v>459</v>
      </c>
    </row>
    <row r="26" spans="1:23" ht="15" customHeight="1" x14ac:dyDescent="0.25">
      <c r="A26" s="608">
        <v>11</v>
      </c>
      <c r="B26" s="635" t="s">
        <v>55</v>
      </c>
      <c r="C26" s="636"/>
      <c r="D26" s="637"/>
      <c r="E26" s="637">
        <v>3.85</v>
      </c>
      <c r="F26" s="1019">
        <v>114</v>
      </c>
      <c r="G26" s="636"/>
      <c r="H26" s="637"/>
      <c r="I26" s="637">
        <v>3.71</v>
      </c>
      <c r="J26" s="1019">
        <v>115</v>
      </c>
      <c r="K26" s="1040">
        <v>25</v>
      </c>
      <c r="L26" s="962">
        <v>3.4</v>
      </c>
      <c r="M26" s="963">
        <v>3.96</v>
      </c>
      <c r="N26" s="579">
        <v>112</v>
      </c>
      <c r="O26" s="1043">
        <v>26</v>
      </c>
      <c r="P26" s="964">
        <v>3.69</v>
      </c>
      <c r="Q26" s="965">
        <v>3.99</v>
      </c>
      <c r="R26" s="579">
        <v>95</v>
      </c>
      <c r="S26" s="634">
        <v>29</v>
      </c>
      <c r="T26" s="962">
        <v>3.2</v>
      </c>
      <c r="U26" s="959">
        <v>4.01</v>
      </c>
      <c r="V26" s="579">
        <v>113</v>
      </c>
      <c r="W26" s="607">
        <f t="shared" si="4"/>
        <v>549</v>
      </c>
    </row>
    <row r="27" spans="1:23" ht="15" customHeight="1" x14ac:dyDescent="0.25">
      <c r="A27" s="608">
        <v>12</v>
      </c>
      <c r="B27" s="638" t="s">
        <v>56</v>
      </c>
      <c r="C27" s="1022">
        <v>75</v>
      </c>
      <c r="D27" s="977">
        <v>3.4</v>
      </c>
      <c r="E27" s="192">
        <v>3.85</v>
      </c>
      <c r="F27" s="1019">
        <v>104</v>
      </c>
      <c r="G27" s="1040">
        <v>73</v>
      </c>
      <c r="H27" s="905">
        <v>3.3013698630136985</v>
      </c>
      <c r="I27" s="192">
        <v>3.71</v>
      </c>
      <c r="J27" s="1019">
        <v>103</v>
      </c>
      <c r="K27" s="1040">
        <v>52</v>
      </c>
      <c r="L27" s="962">
        <v>3.5769230769230771</v>
      </c>
      <c r="M27" s="963">
        <v>3.96</v>
      </c>
      <c r="N27" s="579">
        <v>101</v>
      </c>
      <c r="O27" s="1043">
        <v>27</v>
      </c>
      <c r="P27" s="964">
        <v>3.63</v>
      </c>
      <c r="Q27" s="965">
        <v>3.99</v>
      </c>
      <c r="R27" s="579">
        <v>99</v>
      </c>
      <c r="S27" s="1043">
        <v>49</v>
      </c>
      <c r="T27" s="962">
        <v>3.4</v>
      </c>
      <c r="U27" s="959">
        <v>4.01</v>
      </c>
      <c r="V27" s="579">
        <v>105</v>
      </c>
      <c r="W27" s="607">
        <f t="shared" si="4"/>
        <v>512</v>
      </c>
    </row>
    <row r="28" spans="1:23" ht="15" customHeight="1" x14ac:dyDescent="0.25">
      <c r="A28" s="608">
        <v>13</v>
      </c>
      <c r="B28" s="639" t="s">
        <v>74</v>
      </c>
      <c r="C28" s="1021">
        <v>72</v>
      </c>
      <c r="D28" s="974">
        <v>3.8888888888888888</v>
      </c>
      <c r="E28" s="973">
        <v>3.85</v>
      </c>
      <c r="F28" s="1019">
        <v>44</v>
      </c>
      <c r="G28" s="1040">
        <v>50</v>
      </c>
      <c r="H28" s="905">
        <v>3.44</v>
      </c>
      <c r="I28" s="973">
        <v>3.71</v>
      </c>
      <c r="J28" s="1019">
        <v>90</v>
      </c>
      <c r="K28" s="1040">
        <v>48</v>
      </c>
      <c r="L28" s="962">
        <v>3.9791666666666665</v>
      </c>
      <c r="M28" s="963">
        <v>3.96</v>
      </c>
      <c r="N28" s="579">
        <v>50</v>
      </c>
      <c r="O28" s="1043">
        <v>51</v>
      </c>
      <c r="P28" s="964">
        <v>3.71</v>
      </c>
      <c r="Q28" s="965">
        <v>3.99</v>
      </c>
      <c r="R28" s="579">
        <v>89</v>
      </c>
      <c r="S28" s="1043">
        <v>52</v>
      </c>
      <c r="T28" s="962">
        <v>4.0999999999999996</v>
      </c>
      <c r="U28" s="959">
        <v>4.01</v>
      </c>
      <c r="V28" s="579">
        <v>34</v>
      </c>
      <c r="W28" s="649">
        <f t="shared" si="4"/>
        <v>307</v>
      </c>
    </row>
    <row r="29" spans="1:23" ht="15" customHeight="1" thickBot="1" x14ac:dyDescent="0.3">
      <c r="A29" s="650">
        <v>14</v>
      </c>
      <c r="B29" s="651" t="s">
        <v>53</v>
      </c>
      <c r="C29" s="1023">
        <v>46</v>
      </c>
      <c r="D29" s="976">
        <v>3.7826086956521738</v>
      </c>
      <c r="E29" s="975">
        <v>3.85</v>
      </c>
      <c r="F29" s="1019">
        <v>62</v>
      </c>
      <c r="G29" s="1041">
        <v>74</v>
      </c>
      <c r="H29" s="905">
        <v>3.3783783783783785</v>
      </c>
      <c r="I29" s="973">
        <v>3.71</v>
      </c>
      <c r="J29" s="1019">
        <v>97</v>
      </c>
      <c r="K29" s="1040">
        <v>27</v>
      </c>
      <c r="L29" s="962">
        <v>3.4444444444444446</v>
      </c>
      <c r="M29" s="963">
        <v>3.96</v>
      </c>
      <c r="N29" s="579">
        <v>110</v>
      </c>
      <c r="O29" s="1043">
        <v>48</v>
      </c>
      <c r="P29" s="964">
        <v>3.48</v>
      </c>
      <c r="Q29" s="965">
        <v>3.99</v>
      </c>
      <c r="R29" s="579">
        <v>109</v>
      </c>
      <c r="S29" s="1043">
        <v>45</v>
      </c>
      <c r="T29" s="962">
        <v>3.5</v>
      </c>
      <c r="U29" s="959">
        <v>4.01</v>
      </c>
      <c r="V29" s="579">
        <v>102</v>
      </c>
      <c r="W29" s="607">
        <f t="shared" si="4"/>
        <v>480</v>
      </c>
    </row>
    <row r="30" spans="1:23" ht="15" customHeight="1" thickBot="1" x14ac:dyDescent="0.3">
      <c r="A30" s="612"/>
      <c r="B30" s="652" t="s">
        <v>131</v>
      </c>
      <c r="C30" s="653">
        <f>SUM(C31:C49)</f>
        <v>1407</v>
      </c>
      <c r="D30" s="654">
        <f>AVERAGE(D31:D49)</f>
        <v>3.7048492879553439</v>
      </c>
      <c r="E30" s="655">
        <v>3.85</v>
      </c>
      <c r="F30" s="656"/>
      <c r="G30" s="653">
        <f>SUM(G31:G49)</f>
        <v>1302</v>
      </c>
      <c r="H30" s="654">
        <f>AVERAGE(H31:H49)</f>
        <v>3.5231912166485828</v>
      </c>
      <c r="I30" s="655">
        <f>$H$130</f>
        <v>3.71</v>
      </c>
      <c r="J30" s="656"/>
      <c r="K30" s="617">
        <f>SUM(K31:K49)</f>
        <v>1155</v>
      </c>
      <c r="L30" s="618">
        <f>AVERAGE(L31:L49)</f>
        <v>3.7626072383896374</v>
      </c>
      <c r="M30" s="619">
        <f>$L$130</f>
        <v>3.96</v>
      </c>
      <c r="N30" s="620"/>
      <c r="O30" s="621">
        <f>SUM(O31:O49)</f>
        <v>1134</v>
      </c>
      <c r="P30" s="657">
        <f>AVERAGE(P31:P49)</f>
        <v>3.8142105263157893</v>
      </c>
      <c r="Q30" s="657">
        <f>$P$130</f>
        <v>3.99</v>
      </c>
      <c r="R30" s="624"/>
      <c r="S30" s="621">
        <f>SUM(S31:S49)</f>
        <v>1024</v>
      </c>
      <c r="T30" s="658">
        <f>AVERAGE(T31:T49)</f>
        <v>3.7468421052631569</v>
      </c>
      <c r="U30" s="619">
        <f>$T$130</f>
        <v>4.01</v>
      </c>
      <c r="V30" s="626"/>
      <c r="W30" s="627"/>
    </row>
    <row r="31" spans="1:23" ht="15" customHeight="1" x14ac:dyDescent="0.25">
      <c r="A31" s="659">
        <v>1</v>
      </c>
      <c r="B31" s="603" t="s">
        <v>87</v>
      </c>
      <c r="C31" s="1018">
        <v>97</v>
      </c>
      <c r="D31" s="961">
        <v>4.1030927835051543</v>
      </c>
      <c r="E31" s="960">
        <v>3.85</v>
      </c>
      <c r="F31" s="1019">
        <v>14</v>
      </c>
      <c r="G31" s="1040">
        <v>102</v>
      </c>
      <c r="H31" s="609">
        <v>3.8333333333333335</v>
      </c>
      <c r="I31" s="960">
        <v>3.71</v>
      </c>
      <c r="J31" s="1019">
        <v>28</v>
      </c>
      <c r="K31" s="1040">
        <v>116</v>
      </c>
      <c r="L31" s="962">
        <v>4.0431034482758621</v>
      </c>
      <c r="M31" s="963">
        <v>3.96</v>
      </c>
      <c r="N31" s="579">
        <v>38</v>
      </c>
      <c r="O31" s="1044">
        <v>101</v>
      </c>
      <c r="P31" s="964">
        <v>4.12</v>
      </c>
      <c r="Q31" s="965">
        <v>3.99</v>
      </c>
      <c r="R31" s="579">
        <v>29</v>
      </c>
      <c r="S31" s="514">
        <v>77</v>
      </c>
      <c r="T31" s="962">
        <v>4.2</v>
      </c>
      <c r="U31" s="959">
        <v>4.01</v>
      </c>
      <c r="V31" s="579">
        <v>23</v>
      </c>
      <c r="W31" s="630">
        <f t="shared" si="4"/>
        <v>132</v>
      </c>
    </row>
    <row r="32" spans="1:23" ht="15" customHeight="1" x14ac:dyDescent="0.25">
      <c r="A32" s="602">
        <v>2</v>
      </c>
      <c r="B32" s="603" t="s">
        <v>139</v>
      </c>
      <c r="C32" s="1020">
        <v>116</v>
      </c>
      <c r="D32" s="969">
        <v>3.9827586206896552</v>
      </c>
      <c r="E32" s="968">
        <v>3.85</v>
      </c>
      <c r="F32" s="1019">
        <v>33</v>
      </c>
      <c r="G32" s="1040">
        <v>114</v>
      </c>
      <c r="H32" s="609">
        <v>3.7105263157894739</v>
      </c>
      <c r="I32" s="960">
        <v>3.71</v>
      </c>
      <c r="J32" s="1019">
        <v>52</v>
      </c>
      <c r="K32" s="1040">
        <v>130</v>
      </c>
      <c r="L32" s="962">
        <v>3.8538461538461539</v>
      </c>
      <c r="M32" s="963">
        <v>3.96</v>
      </c>
      <c r="N32" s="579">
        <v>69</v>
      </c>
      <c r="O32" s="1044">
        <v>56</v>
      </c>
      <c r="P32" s="964">
        <v>4.2</v>
      </c>
      <c r="Q32" s="965">
        <v>3.99</v>
      </c>
      <c r="R32" s="579">
        <v>21</v>
      </c>
      <c r="S32" s="514">
        <v>98</v>
      </c>
      <c r="T32" s="962">
        <v>4.2</v>
      </c>
      <c r="U32" s="959">
        <v>4.01</v>
      </c>
      <c r="V32" s="579">
        <v>22</v>
      </c>
      <c r="W32" s="610">
        <f t="shared" si="4"/>
        <v>197</v>
      </c>
    </row>
    <row r="33" spans="1:23" ht="15" customHeight="1" x14ac:dyDescent="0.25">
      <c r="A33" s="608">
        <v>3</v>
      </c>
      <c r="B33" s="603" t="s">
        <v>79</v>
      </c>
      <c r="C33" s="1018">
        <v>111</v>
      </c>
      <c r="D33" s="961">
        <v>4</v>
      </c>
      <c r="E33" s="960">
        <v>3.85</v>
      </c>
      <c r="F33" s="1019">
        <v>30</v>
      </c>
      <c r="G33" s="1040">
        <v>107</v>
      </c>
      <c r="H33" s="609">
        <v>3.7196261682242993</v>
      </c>
      <c r="I33" s="960">
        <v>3.71</v>
      </c>
      <c r="J33" s="1019">
        <v>50</v>
      </c>
      <c r="K33" s="1040">
        <v>74</v>
      </c>
      <c r="L33" s="962">
        <v>3.7297297297297298</v>
      </c>
      <c r="M33" s="963">
        <v>3.96</v>
      </c>
      <c r="N33" s="579">
        <v>79</v>
      </c>
      <c r="O33" s="1044">
        <v>94</v>
      </c>
      <c r="P33" s="964">
        <v>3.77</v>
      </c>
      <c r="Q33" s="965">
        <v>3.99</v>
      </c>
      <c r="R33" s="579">
        <v>81</v>
      </c>
      <c r="S33" s="514">
        <v>91</v>
      </c>
      <c r="T33" s="962">
        <v>4.07</v>
      </c>
      <c r="U33" s="959">
        <v>4.01</v>
      </c>
      <c r="V33" s="579">
        <v>44</v>
      </c>
      <c r="W33" s="607">
        <f t="shared" si="4"/>
        <v>284</v>
      </c>
    </row>
    <row r="34" spans="1:23" ht="15" customHeight="1" x14ac:dyDescent="0.25">
      <c r="A34" s="608">
        <v>4</v>
      </c>
      <c r="B34" s="603" t="s">
        <v>78</v>
      </c>
      <c r="C34" s="1018">
        <v>75</v>
      </c>
      <c r="D34" s="961">
        <v>3.7733333333333334</v>
      </c>
      <c r="E34" s="960">
        <v>3.85</v>
      </c>
      <c r="F34" s="1019">
        <v>64</v>
      </c>
      <c r="G34" s="1040">
        <v>73</v>
      </c>
      <c r="H34" s="609">
        <v>3.6575342465753424</v>
      </c>
      <c r="I34" s="960">
        <v>3.71</v>
      </c>
      <c r="J34" s="1019">
        <v>64</v>
      </c>
      <c r="K34" s="1040">
        <v>60</v>
      </c>
      <c r="L34" s="962">
        <v>4.1333333333333337</v>
      </c>
      <c r="M34" s="963">
        <v>3.96</v>
      </c>
      <c r="N34" s="579">
        <v>25</v>
      </c>
      <c r="O34" s="1044">
        <v>76</v>
      </c>
      <c r="P34" s="964">
        <v>4.04</v>
      </c>
      <c r="Q34" s="965">
        <v>3.99</v>
      </c>
      <c r="R34" s="579">
        <v>38</v>
      </c>
      <c r="S34" s="514">
        <v>54</v>
      </c>
      <c r="T34" s="962">
        <v>4.0999999999999996</v>
      </c>
      <c r="U34" s="959">
        <v>4.01</v>
      </c>
      <c r="V34" s="579">
        <v>33</v>
      </c>
      <c r="W34" s="607">
        <f t="shared" si="4"/>
        <v>224</v>
      </c>
    </row>
    <row r="35" spans="1:23" ht="15" customHeight="1" x14ac:dyDescent="0.25">
      <c r="A35" s="608">
        <v>5</v>
      </c>
      <c r="B35" s="638" t="s">
        <v>77</v>
      </c>
      <c r="C35" s="1022">
        <v>98</v>
      </c>
      <c r="D35" s="977">
        <v>3.9387755102040818</v>
      </c>
      <c r="E35" s="192">
        <v>3.85</v>
      </c>
      <c r="F35" s="1019">
        <v>35</v>
      </c>
      <c r="G35" s="1040">
        <v>123</v>
      </c>
      <c r="H35" s="609">
        <v>3.5772357723577235</v>
      </c>
      <c r="I35" s="192">
        <v>3.71</v>
      </c>
      <c r="J35" s="1019">
        <v>71</v>
      </c>
      <c r="K35" s="1040">
        <v>103</v>
      </c>
      <c r="L35" s="962">
        <v>4.058252427184466</v>
      </c>
      <c r="M35" s="963">
        <v>3.96</v>
      </c>
      <c r="N35" s="579">
        <v>33</v>
      </c>
      <c r="O35" s="1044">
        <v>97</v>
      </c>
      <c r="P35" s="964">
        <v>3.98</v>
      </c>
      <c r="Q35" s="965">
        <v>3.99</v>
      </c>
      <c r="R35" s="579">
        <v>50</v>
      </c>
      <c r="S35" s="514">
        <v>100</v>
      </c>
      <c r="T35" s="962">
        <v>3.9</v>
      </c>
      <c r="U35" s="959">
        <v>4.01</v>
      </c>
      <c r="V35" s="579">
        <v>69</v>
      </c>
      <c r="W35" s="607">
        <f t="shared" si="4"/>
        <v>258</v>
      </c>
    </row>
    <row r="36" spans="1:23" ht="15" customHeight="1" x14ac:dyDescent="0.25">
      <c r="A36" s="608">
        <v>6</v>
      </c>
      <c r="B36" s="603" t="s">
        <v>49</v>
      </c>
      <c r="C36" s="1018">
        <v>31</v>
      </c>
      <c r="D36" s="961">
        <v>3.4516129032258065</v>
      </c>
      <c r="E36" s="960">
        <v>3.85</v>
      </c>
      <c r="F36" s="1019">
        <v>102</v>
      </c>
      <c r="G36" s="1040">
        <v>29</v>
      </c>
      <c r="H36" s="609">
        <v>3.3793103448275863</v>
      </c>
      <c r="I36" s="960">
        <v>3.71</v>
      </c>
      <c r="J36" s="1019">
        <v>98</v>
      </c>
      <c r="K36" s="1040">
        <v>35</v>
      </c>
      <c r="L36" s="962">
        <v>3.4</v>
      </c>
      <c r="M36" s="963">
        <v>3.96</v>
      </c>
      <c r="N36" s="579">
        <v>111</v>
      </c>
      <c r="O36" s="1044">
        <v>21</v>
      </c>
      <c r="P36" s="964">
        <v>3.62</v>
      </c>
      <c r="Q36" s="965">
        <v>3.99</v>
      </c>
      <c r="R36" s="579">
        <v>100</v>
      </c>
      <c r="S36" s="514">
        <v>32</v>
      </c>
      <c r="T36" s="962">
        <v>3.4</v>
      </c>
      <c r="U36" s="959">
        <v>4.01</v>
      </c>
      <c r="V36" s="579">
        <v>108</v>
      </c>
      <c r="W36" s="607">
        <f t="shared" si="4"/>
        <v>519</v>
      </c>
    </row>
    <row r="37" spans="1:23" ht="15" customHeight="1" x14ac:dyDescent="0.25">
      <c r="A37" s="608">
        <v>7</v>
      </c>
      <c r="B37" s="603" t="s">
        <v>46</v>
      </c>
      <c r="C37" s="1018">
        <v>62</v>
      </c>
      <c r="D37" s="961">
        <v>3.629032258064516</v>
      </c>
      <c r="E37" s="960">
        <v>3.85</v>
      </c>
      <c r="F37" s="1019">
        <v>87</v>
      </c>
      <c r="G37" s="1040">
        <v>70</v>
      </c>
      <c r="H37" s="609">
        <v>3.4571428571428573</v>
      </c>
      <c r="I37" s="960">
        <v>3.71</v>
      </c>
      <c r="J37" s="1019">
        <v>86</v>
      </c>
      <c r="K37" s="1040">
        <v>56</v>
      </c>
      <c r="L37" s="962">
        <v>3.6785714285714284</v>
      </c>
      <c r="M37" s="963">
        <v>3.96</v>
      </c>
      <c r="N37" s="579">
        <v>84</v>
      </c>
      <c r="O37" s="1044">
        <v>65</v>
      </c>
      <c r="P37" s="964">
        <v>3.82</v>
      </c>
      <c r="Q37" s="965">
        <v>3.99</v>
      </c>
      <c r="R37" s="579">
        <v>75</v>
      </c>
      <c r="S37" s="514">
        <v>52</v>
      </c>
      <c r="T37" s="962">
        <v>3.8</v>
      </c>
      <c r="U37" s="959">
        <v>4.01</v>
      </c>
      <c r="V37" s="579">
        <v>84</v>
      </c>
      <c r="W37" s="607">
        <f t="shared" si="4"/>
        <v>416</v>
      </c>
    </row>
    <row r="38" spans="1:23" ht="15" customHeight="1" x14ac:dyDescent="0.25">
      <c r="A38" s="608">
        <v>8</v>
      </c>
      <c r="B38" s="603" t="s">
        <v>47</v>
      </c>
      <c r="C38" s="1018">
        <v>24</v>
      </c>
      <c r="D38" s="961">
        <v>3.6666666666666665</v>
      </c>
      <c r="E38" s="960">
        <v>3.85</v>
      </c>
      <c r="F38" s="1019">
        <v>85</v>
      </c>
      <c r="G38" s="1040">
        <v>26</v>
      </c>
      <c r="H38" s="609">
        <v>3.8461538461538463</v>
      </c>
      <c r="I38" s="960">
        <v>3.71</v>
      </c>
      <c r="J38" s="1019">
        <v>25</v>
      </c>
      <c r="K38" s="1040">
        <v>21</v>
      </c>
      <c r="L38" s="962">
        <v>3.6666666666666665</v>
      </c>
      <c r="M38" s="963">
        <v>3.96</v>
      </c>
      <c r="N38" s="579">
        <v>90</v>
      </c>
      <c r="O38" s="1044">
        <v>29</v>
      </c>
      <c r="P38" s="964">
        <v>3.59</v>
      </c>
      <c r="Q38" s="965">
        <v>3.99</v>
      </c>
      <c r="R38" s="579">
        <v>102</v>
      </c>
      <c r="S38" s="514">
        <v>28</v>
      </c>
      <c r="T38" s="962">
        <v>3.8</v>
      </c>
      <c r="U38" s="959">
        <v>4.01</v>
      </c>
      <c r="V38" s="579">
        <v>88</v>
      </c>
      <c r="W38" s="607">
        <f t="shared" si="4"/>
        <v>390</v>
      </c>
    </row>
    <row r="39" spans="1:23" ht="15" customHeight="1" x14ac:dyDescent="0.25">
      <c r="A39" s="608">
        <v>9</v>
      </c>
      <c r="B39" s="603" t="s">
        <v>48</v>
      </c>
      <c r="C39" s="1018">
        <v>74</v>
      </c>
      <c r="D39" s="961">
        <v>3.810810810810811</v>
      </c>
      <c r="E39" s="960">
        <v>3.85</v>
      </c>
      <c r="F39" s="1019">
        <v>55</v>
      </c>
      <c r="G39" s="1040">
        <v>57</v>
      </c>
      <c r="H39" s="609">
        <v>3.6842105263157894</v>
      </c>
      <c r="I39" s="960">
        <v>3.71</v>
      </c>
      <c r="J39" s="1019">
        <v>59</v>
      </c>
      <c r="K39" s="1040">
        <v>52</v>
      </c>
      <c r="L39" s="962">
        <v>4.0192307692307692</v>
      </c>
      <c r="M39" s="963">
        <v>3.96</v>
      </c>
      <c r="N39" s="579">
        <v>39</v>
      </c>
      <c r="O39" s="1044">
        <v>50</v>
      </c>
      <c r="P39" s="964">
        <v>3.86</v>
      </c>
      <c r="Q39" s="965">
        <v>3.99</v>
      </c>
      <c r="R39" s="579">
        <v>68</v>
      </c>
      <c r="S39" s="514">
        <v>42</v>
      </c>
      <c r="T39" s="962">
        <v>3.9</v>
      </c>
      <c r="U39" s="959">
        <v>4.01</v>
      </c>
      <c r="V39" s="579">
        <v>79</v>
      </c>
      <c r="W39" s="607">
        <f t="shared" si="4"/>
        <v>300</v>
      </c>
    </row>
    <row r="40" spans="1:23" ht="15" customHeight="1" x14ac:dyDescent="0.25">
      <c r="A40" s="608">
        <v>10</v>
      </c>
      <c r="B40" s="603" t="s">
        <v>43</v>
      </c>
      <c r="C40" s="1018">
        <v>43</v>
      </c>
      <c r="D40" s="961">
        <v>3.6511627906976742</v>
      </c>
      <c r="E40" s="960">
        <v>3.85</v>
      </c>
      <c r="F40" s="1019">
        <v>86</v>
      </c>
      <c r="G40" s="1040">
        <v>39</v>
      </c>
      <c r="H40" s="609">
        <v>3.4102564102564101</v>
      </c>
      <c r="I40" s="960">
        <v>3.71</v>
      </c>
      <c r="J40" s="1019">
        <v>94</v>
      </c>
      <c r="K40" s="1040">
        <v>50</v>
      </c>
      <c r="L40" s="962">
        <v>3.62</v>
      </c>
      <c r="M40" s="963">
        <v>3.96</v>
      </c>
      <c r="N40" s="579">
        <v>95</v>
      </c>
      <c r="O40" s="1044">
        <v>69</v>
      </c>
      <c r="P40" s="964">
        <v>3.74</v>
      </c>
      <c r="Q40" s="965">
        <v>3.99</v>
      </c>
      <c r="R40" s="579">
        <v>85</v>
      </c>
      <c r="S40" s="514">
        <v>18</v>
      </c>
      <c r="T40" s="962">
        <v>3.4</v>
      </c>
      <c r="U40" s="959">
        <v>4.01</v>
      </c>
      <c r="V40" s="579">
        <v>109</v>
      </c>
      <c r="W40" s="607">
        <f t="shared" si="4"/>
        <v>469</v>
      </c>
    </row>
    <row r="41" spans="1:23" ht="15" customHeight="1" x14ac:dyDescent="0.25">
      <c r="A41" s="608">
        <v>11</v>
      </c>
      <c r="B41" s="638" t="s">
        <v>45</v>
      </c>
      <c r="C41" s="1022">
        <v>39</v>
      </c>
      <c r="D41" s="977">
        <v>3.7692307692307692</v>
      </c>
      <c r="E41" s="192">
        <v>3.85</v>
      </c>
      <c r="F41" s="1019">
        <v>66</v>
      </c>
      <c r="G41" s="1040">
        <v>31</v>
      </c>
      <c r="H41" s="609">
        <v>3.2903225806451615</v>
      </c>
      <c r="I41" s="192">
        <v>3.71</v>
      </c>
      <c r="J41" s="1019">
        <v>107</v>
      </c>
      <c r="K41" s="1040">
        <v>18</v>
      </c>
      <c r="L41" s="962">
        <v>3.3888888888888888</v>
      </c>
      <c r="M41" s="963">
        <v>3.96</v>
      </c>
      <c r="N41" s="579">
        <v>113</v>
      </c>
      <c r="O41" s="1044">
        <v>30</v>
      </c>
      <c r="P41" s="964">
        <v>3.53</v>
      </c>
      <c r="Q41" s="965">
        <v>3.99</v>
      </c>
      <c r="R41" s="579">
        <v>106</v>
      </c>
      <c r="S41" s="514">
        <v>21</v>
      </c>
      <c r="T41" s="962">
        <v>3.3</v>
      </c>
      <c r="U41" s="959">
        <v>4.01</v>
      </c>
      <c r="V41" s="579">
        <v>111</v>
      </c>
      <c r="W41" s="607">
        <f t="shared" si="4"/>
        <v>503</v>
      </c>
    </row>
    <row r="42" spans="1:23" ht="15" customHeight="1" x14ac:dyDescent="0.25">
      <c r="A42" s="608">
        <v>12</v>
      </c>
      <c r="B42" s="638" t="s">
        <v>51</v>
      </c>
      <c r="C42" s="1022">
        <v>81</v>
      </c>
      <c r="D42" s="977">
        <v>3.4320987654320989</v>
      </c>
      <c r="E42" s="192">
        <v>3.85</v>
      </c>
      <c r="F42" s="1019">
        <v>103</v>
      </c>
      <c r="G42" s="1040">
        <v>68</v>
      </c>
      <c r="H42" s="609">
        <v>3.3235294117647061</v>
      </c>
      <c r="I42" s="192">
        <v>3.71</v>
      </c>
      <c r="J42" s="1019">
        <v>101</v>
      </c>
      <c r="K42" s="1040">
        <v>70</v>
      </c>
      <c r="L42" s="962">
        <v>3.5857142857142859</v>
      </c>
      <c r="M42" s="963">
        <v>3.96</v>
      </c>
      <c r="N42" s="579">
        <v>98</v>
      </c>
      <c r="O42" s="1044">
        <v>70</v>
      </c>
      <c r="P42" s="964">
        <v>3.63</v>
      </c>
      <c r="Q42" s="965">
        <v>3.99</v>
      </c>
      <c r="R42" s="579">
        <v>98</v>
      </c>
      <c r="S42" s="514">
        <v>48</v>
      </c>
      <c r="T42" s="962">
        <v>3.8</v>
      </c>
      <c r="U42" s="959">
        <v>4.01</v>
      </c>
      <c r="V42" s="579">
        <v>85</v>
      </c>
      <c r="W42" s="607">
        <f t="shared" si="4"/>
        <v>485</v>
      </c>
    </row>
    <row r="43" spans="1:23" ht="15" customHeight="1" x14ac:dyDescent="0.25">
      <c r="A43" s="608">
        <v>13</v>
      </c>
      <c r="B43" s="638" t="s">
        <v>52</v>
      </c>
      <c r="C43" s="1022">
        <v>97</v>
      </c>
      <c r="D43" s="977">
        <v>3.8969072164948453</v>
      </c>
      <c r="E43" s="192">
        <v>3.85</v>
      </c>
      <c r="F43" s="1019">
        <v>39</v>
      </c>
      <c r="G43" s="1040">
        <v>76</v>
      </c>
      <c r="H43" s="609">
        <v>3.7894736842105261</v>
      </c>
      <c r="I43" s="192">
        <v>3.71</v>
      </c>
      <c r="J43" s="1019">
        <v>37</v>
      </c>
      <c r="K43" s="1040">
        <v>71</v>
      </c>
      <c r="L43" s="962">
        <v>4.23943661971831</v>
      </c>
      <c r="M43" s="963">
        <v>3.96</v>
      </c>
      <c r="N43" s="579">
        <v>12</v>
      </c>
      <c r="O43" s="1044">
        <v>70</v>
      </c>
      <c r="P43" s="964">
        <v>4.03</v>
      </c>
      <c r="Q43" s="965">
        <v>3.99</v>
      </c>
      <c r="R43" s="579">
        <v>41</v>
      </c>
      <c r="S43" s="514">
        <v>53</v>
      </c>
      <c r="T43" s="962">
        <v>4.0199999999999996</v>
      </c>
      <c r="U43" s="959">
        <v>4.01</v>
      </c>
      <c r="V43" s="579">
        <v>48</v>
      </c>
      <c r="W43" s="607">
        <f t="shared" si="4"/>
        <v>177</v>
      </c>
    </row>
    <row r="44" spans="1:23" ht="15" customHeight="1" x14ac:dyDescent="0.25">
      <c r="A44" s="608">
        <v>14</v>
      </c>
      <c r="B44" s="638" t="s">
        <v>75</v>
      </c>
      <c r="C44" s="1022">
        <v>73</v>
      </c>
      <c r="D44" s="977">
        <v>3.3287671232876712</v>
      </c>
      <c r="E44" s="192">
        <v>3.85</v>
      </c>
      <c r="F44" s="1019">
        <v>109</v>
      </c>
      <c r="G44" s="1040">
        <v>44</v>
      </c>
      <c r="H44" s="609">
        <v>3.1363636363636362</v>
      </c>
      <c r="I44" s="192">
        <v>3.71</v>
      </c>
      <c r="J44" s="1019">
        <v>113</v>
      </c>
      <c r="K44" s="1040">
        <v>65</v>
      </c>
      <c r="L44" s="962">
        <v>3.5384615384615383</v>
      </c>
      <c r="M44" s="963">
        <v>3.96</v>
      </c>
      <c r="N44" s="579">
        <v>105</v>
      </c>
      <c r="O44" s="1044">
        <v>50</v>
      </c>
      <c r="P44" s="964">
        <v>3.66</v>
      </c>
      <c r="Q44" s="965">
        <v>3.99</v>
      </c>
      <c r="R44" s="579">
        <v>96</v>
      </c>
      <c r="S44" s="514">
        <v>39</v>
      </c>
      <c r="T44" s="962">
        <v>3.3</v>
      </c>
      <c r="U44" s="959">
        <v>4.01</v>
      </c>
      <c r="V44" s="579">
        <v>110</v>
      </c>
      <c r="W44" s="607">
        <f t="shared" si="4"/>
        <v>533</v>
      </c>
    </row>
    <row r="45" spans="1:23" ht="15" customHeight="1" x14ac:dyDescent="0.25">
      <c r="A45" s="608">
        <v>15</v>
      </c>
      <c r="B45" s="635" t="s">
        <v>76</v>
      </c>
      <c r="C45" s="636">
        <v>66</v>
      </c>
      <c r="D45" s="978">
        <v>3.6666666666666665</v>
      </c>
      <c r="E45" s="637">
        <v>3.85</v>
      </c>
      <c r="F45" s="1019">
        <v>82</v>
      </c>
      <c r="G45" s="1040">
        <v>23</v>
      </c>
      <c r="H45" s="609">
        <v>3.2173913043478262</v>
      </c>
      <c r="I45" s="637">
        <v>3.71</v>
      </c>
      <c r="J45" s="1019">
        <v>110</v>
      </c>
      <c r="K45" s="1040">
        <v>22</v>
      </c>
      <c r="L45" s="962">
        <v>3.4545454545454546</v>
      </c>
      <c r="M45" s="963">
        <v>3.96</v>
      </c>
      <c r="N45" s="579">
        <v>109</v>
      </c>
      <c r="O45" s="1044">
        <v>37</v>
      </c>
      <c r="P45" s="964">
        <v>3.51</v>
      </c>
      <c r="Q45" s="965">
        <v>3.99</v>
      </c>
      <c r="R45" s="579">
        <v>107</v>
      </c>
      <c r="S45" s="660">
        <v>39</v>
      </c>
      <c r="T45" s="962">
        <v>3.4</v>
      </c>
      <c r="U45" s="959">
        <v>4.01</v>
      </c>
      <c r="V45" s="579">
        <v>107</v>
      </c>
      <c r="W45" s="607">
        <f t="shared" si="4"/>
        <v>515</v>
      </c>
    </row>
    <row r="46" spans="1:23" ht="15" customHeight="1" x14ac:dyDescent="0.25">
      <c r="A46" s="608">
        <v>16</v>
      </c>
      <c r="B46" s="661" t="s">
        <v>42</v>
      </c>
      <c r="C46" s="1024">
        <v>50</v>
      </c>
      <c r="D46" s="980">
        <v>3.68</v>
      </c>
      <c r="E46" s="979">
        <v>3.85</v>
      </c>
      <c r="F46" s="1019">
        <v>79</v>
      </c>
      <c r="G46" s="1040">
        <v>53</v>
      </c>
      <c r="H46" s="609">
        <v>3.5283018867924527</v>
      </c>
      <c r="I46" s="979">
        <v>3.71</v>
      </c>
      <c r="J46" s="1019">
        <v>80</v>
      </c>
      <c r="K46" s="1040">
        <v>26</v>
      </c>
      <c r="L46" s="962">
        <v>3.9230769230769229</v>
      </c>
      <c r="M46" s="963">
        <v>3.96</v>
      </c>
      <c r="N46" s="579">
        <v>58</v>
      </c>
      <c r="O46" s="1044">
        <v>25</v>
      </c>
      <c r="P46" s="964">
        <v>3.84</v>
      </c>
      <c r="Q46" s="965">
        <v>3.99</v>
      </c>
      <c r="R46" s="579">
        <v>73</v>
      </c>
      <c r="S46" s="1047">
        <v>41</v>
      </c>
      <c r="T46" s="962">
        <v>3.5</v>
      </c>
      <c r="U46" s="959">
        <v>4.01</v>
      </c>
      <c r="V46" s="579">
        <v>104</v>
      </c>
      <c r="W46" s="607">
        <f t="shared" si="4"/>
        <v>394</v>
      </c>
    </row>
    <row r="47" spans="1:23" ht="15" customHeight="1" x14ac:dyDescent="0.25">
      <c r="A47" s="608">
        <v>17</v>
      </c>
      <c r="B47" s="638" t="s">
        <v>44</v>
      </c>
      <c r="C47" s="1022">
        <v>67</v>
      </c>
      <c r="D47" s="977">
        <v>3.3880597014925371</v>
      </c>
      <c r="E47" s="192">
        <v>3.85</v>
      </c>
      <c r="F47" s="1019">
        <v>105</v>
      </c>
      <c r="G47" s="1040">
        <v>46</v>
      </c>
      <c r="H47" s="609">
        <v>3.2826086956521738</v>
      </c>
      <c r="I47" s="192">
        <v>3.71</v>
      </c>
      <c r="J47" s="1019">
        <v>109</v>
      </c>
      <c r="K47" s="1040">
        <v>39</v>
      </c>
      <c r="L47" s="962">
        <v>3.7692307692307692</v>
      </c>
      <c r="M47" s="963">
        <v>3.96</v>
      </c>
      <c r="N47" s="579">
        <v>75</v>
      </c>
      <c r="O47" s="1044">
        <v>44</v>
      </c>
      <c r="P47" s="964">
        <v>3.7</v>
      </c>
      <c r="Q47" s="965">
        <v>3.99</v>
      </c>
      <c r="R47" s="579">
        <v>92</v>
      </c>
      <c r="S47" s="1048">
        <v>49</v>
      </c>
      <c r="T47" s="962">
        <v>3.4</v>
      </c>
      <c r="U47" s="959">
        <v>4.01</v>
      </c>
      <c r="V47" s="579">
        <v>106</v>
      </c>
      <c r="W47" s="607">
        <f t="shared" si="4"/>
        <v>487</v>
      </c>
    </row>
    <row r="48" spans="1:23" ht="15" customHeight="1" x14ac:dyDescent="0.25">
      <c r="A48" s="608">
        <v>18</v>
      </c>
      <c r="B48" s="662" t="s">
        <v>40</v>
      </c>
      <c r="C48" s="1022">
        <v>101</v>
      </c>
      <c r="D48" s="977">
        <v>3.7623762376237622</v>
      </c>
      <c r="E48" s="192">
        <v>3.85</v>
      </c>
      <c r="F48" s="1019">
        <v>67</v>
      </c>
      <c r="G48" s="1040">
        <v>123</v>
      </c>
      <c r="H48" s="609">
        <v>3.6585365853658538</v>
      </c>
      <c r="I48" s="192">
        <v>3.71</v>
      </c>
      <c r="J48" s="1019">
        <v>63</v>
      </c>
      <c r="K48" s="1040">
        <v>74</v>
      </c>
      <c r="L48" s="962">
        <v>3.7162162162162162</v>
      </c>
      <c r="M48" s="963">
        <v>3.96</v>
      </c>
      <c r="N48" s="579">
        <v>80</v>
      </c>
      <c r="O48" s="1044">
        <v>82</v>
      </c>
      <c r="P48" s="964">
        <v>3.98</v>
      </c>
      <c r="Q48" s="965">
        <v>3.99</v>
      </c>
      <c r="R48" s="579">
        <v>51</v>
      </c>
      <c r="S48" s="514">
        <v>77</v>
      </c>
      <c r="T48" s="962">
        <v>3.9</v>
      </c>
      <c r="U48" s="959">
        <v>4.01</v>
      </c>
      <c r="V48" s="579">
        <v>71</v>
      </c>
      <c r="W48" s="649">
        <f t="shared" si="4"/>
        <v>332</v>
      </c>
    </row>
    <row r="49" spans="1:23" ht="15" customHeight="1" thickBot="1" x14ac:dyDescent="0.3">
      <c r="A49" s="650">
        <v>19</v>
      </c>
      <c r="B49" s="665" t="s">
        <v>50</v>
      </c>
      <c r="C49" s="1022">
        <v>102</v>
      </c>
      <c r="D49" s="977">
        <v>3.4607843137254903</v>
      </c>
      <c r="E49" s="192">
        <v>3.85</v>
      </c>
      <c r="F49" s="1019">
        <v>100</v>
      </c>
      <c r="G49" s="1040">
        <v>98</v>
      </c>
      <c r="H49" s="609">
        <v>3.4387755102040818</v>
      </c>
      <c r="I49" s="192">
        <v>3.71</v>
      </c>
      <c r="J49" s="1019">
        <v>89</v>
      </c>
      <c r="K49" s="1040">
        <v>73</v>
      </c>
      <c r="L49" s="962">
        <v>3.6712328767123288</v>
      </c>
      <c r="M49" s="963">
        <v>3.96</v>
      </c>
      <c r="N49" s="579">
        <v>87</v>
      </c>
      <c r="O49" s="1044">
        <v>68</v>
      </c>
      <c r="P49" s="964">
        <v>3.85</v>
      </c>
      <c r="Q49" s="965">
        <v>3.99</v>
      </c>
      <c r="R49" s="579">
        <v>70</v>
      </c>
      <c r="S49" s="514">
        <v>65</v>
      </c>
      <c r="T49" s="962">
        <v>3.8</v>
      </c>
      <c r="U49" s="959">
        <v>4.01</v>
      </c>
      <c r="V49" s="579">
        <v>83</v>
      </c>
      <c r="W49" s="666">
        <f t="shared" si="4"/>
        <v>429</v>
      </c>
    </row>
    <row r="50" spans="1:23" ht="15" customHeight="1" thickBot="1" x14ac:dyDescent="0.3">
      <c r="A50" s="612"/>
      <c r="B50" s="667" t="s">
        <v>130</v>
      </c>
      <c r="C50" s="668">
        <f>SUM(C51:C69)</f>
        <v>1402</v>
      </c>
      <c r="D50" s="669">
        <f>AVERAGE(D51:D69)</f>
        <v>3.8693370347695968</v>
      </c>
      <c r="E50" s="670">
        <v>3.85</v>
      </c>
      <c r="F50" s="671"/>
      <c r="G50" s="668">
        <f>SUM(G51:G69)</f>
        <v>1280</v>
      </c>
      <c r="H50" s="669">
        <f>AVERAGE(H51:H69)</f>
        <v>3.7561878565284359</v>
      </c>
      <c r="I50" s="670">
        <f t="shared" ref="I50:I67" si="5">$H$130</f>
        <v>3.71</v>
      </c>
      <c r="J50" s="671"/>
      <c r="K50" s="617">
        <f>SUM(K51:K69)</f>
        <v>1185</v>
      </c>
      <c r="L50" s="618">
        <f>AVERAGE(L51:L69)</f>
        <v>4.0095517858229872</v>
      </c>
      <c r="M50" s="619">
        <f t="shared" ref="M50:M67" si="6">$L$130</f>
        <v>3.96</v>
      </c>
      <c r="N50" s="620"/>
      <c r="O50" s="621">
        <f>SUM(O51:O69)</f>
        <v>1159</v>
      </c>
      <c r="P50" s="672">
        <f>AVERAGE(P51:P69)</f>
        <v>3.9500000000000006</v>
      </c>
      <c r="Q50" s="623">
        <f t="shared" ref="Q50:Q67" si="7">$P$130</f>
        <v>3.99</v>
      </c>
      <c r="R50" s="620"/>
      <c r="S50" s="621">
        <f>SUM(S51:S69)</f>
        <v>966</v>
      </c>
      <c r="T50" s="619">
        <f>AVERAGE(T51:T69)</f>
        <v>4.0526315789473681</v>
      </c>
      <c r="U50" s="619">
        <f t="shared" ref="U50:U67" si="8">$T$130</f>
        <v>4.01</v>
      </c>
      <c r="V50" s="626"/>
      <c r="W50" s="627"/>
    </row>
    <row r="51" spans="1:23" ht="15" customHeight="1" x14ac:dyDescent="0.25">
      <c r="A51" s="673">
        <v>1</v>
      </c>
      <c r="B51" s="603" t="s">
        <v>105</v>
      </c>
      <c r="C51" s="1018">
        <v>179</v>
      </c>
      <c r="D51" s="961">
        <v>4.1229050279329611</v>
      </c>
      <c r="E51" s="960">
        <v>3.85</v>
      </c>
      <c r="F51" s="1019">
        <v>12</v>
      </c>
      <c r="G51" s="576">
        <v>171</v>
      </c>
      <c r="H51" s="609">
        <v>4.0292397660818713</v>
      </c>
      <c r="I51" s="574">
        <f t="shared" si="5"/>
        <v>3.71</v>
      </c>
      <c r="J51" s="575">
        <v>6</v>
      </c>
      <c r="K51" s="576">
        <v>149</v>
      </c>
      <c r="L51" s="674">
        <v>4.0671140939597317</v>
      </c>
      <c r="M51" s="578">
        <f t="shared" si="6"/>
        <v>3.96</v>
      </c>
      <c r="N51" s="579">
        <v>31</v>
      </c>
      <c r="O51" s="604">
        <v>149</v>
      </c>
      <c r="P51" s="581">
        <v>4.12</v>
      </c>
      <c r="Q51" s="582">
        <f t="shared" si="7"/>
        <v>3.99</v>
      </c>
      <c r="R51" s="579">
        <v>28</v>
      </c>
      <c r="S51" s="606">
        <v>154</v>
      </c>
      <c r="T51" s="577">
        <v>4.0999999999999996</v>
      </c>
      <c r="U51" s="585">
        <f t="shared" si="8"/>
        <v>4.01</v>
      </c>
      <c r="V51" s="579">
        <v>28</v>
      </c>
      <c r="W51" s="630">
        <f t="shared" si="4"/>
        <v>105</v>
      </c>
    </row>
    <row r="52" spans="1:23" ht="15" customHeight="1" x14ac:dyDescent="0.25">
      <c r="A52" s="602">
        <v>2</v>
      </c>
      <c r="B52" s="603" t="s">
        <v>140</v>
      </c>
      <c r="C52" s="1020">
        <v>61</v>
      </c>
      <c r="D52" s="969">
        <v>4.3934426229508201</v>
      </c>
      <c r="E52" s="968">
        <v>3.85</v>
      </c>
      <c r="F52" s="1019">
        <v>2</v>
      </c>
      <c r="G52" s="576">
        <v>56</v>
      </c>
      <c r="H52" s="675">
        <v>4.0535714285714288</v>
      </c>
      <c r="I52" s="574">
        <f t="shared" si="5"/>
        <v>3.71</v>
      </c>
      <c r="J52" s="575">
        <v>5</v>
      </c>
      <c r="K52" s="576">
        <v>57</v>
      </c>
      <c r="L52" s="674">
        <v>4.5087719298245617</v>
      </c>
      <c r="M52" s="578">
        <f t="shared" si="6"/>
        <v>3.96</v>
      </c>
      <c r="N52" s="579">
        <v>3</v>
      </c>
      <c r="O52" s="604">
        <v>52</v>
      </c>
      <c r="P52" s="581">
        <v>4.46</v>
      </c>
      <c r="Q52" s="582">
        <f t="shared" si="7"/>
        <v>3.99</v>
      </c>
      <c r="R52" s="579">
        <v>3</v>
      </c>
      <c r="S52" s="583">
        <v>41</v>
      </c>
      <c r="T52" s="584">
        <v>4.4000000000000004</v>
      </c>
      <c r="U52" s="585">
        <f t="shared" si="8"/>
        <v>4.01</v>
      </c>
      <c r="V52" s="579">
        <v>11</v>
      </c>
      <c r="W52" s="607">
        <f t="shared" si="4"/>
        <v>24</v>
      </c>
    </row>
    <row r="53" spans="1:23" ht="15" customHeight="1" x14ac:dyDescent="0.25">
      <c r="A53" s="608">
        <v>3</v>
      </c>
      <c r="B53" s="603" t="s">
        <v>91</v>
      </c>
      <c r="C53" s="1018">
        <v>145</v>
      </c>
      <c r="D53" s="961">
        <v>4.3310344827586205</v>
      </c>
      <c r="E53" s="960">
        <v>3.85</v>
      </c>
      <c r="F53" s="1019">
        <v>4</v>
      </c>
      <c r="G53" s="576">
        <v>153</v>
      </c>
      <c r="H53" s="609">
        <v>3.9477124183006538</v>
      </c>
      <c r="I53" s="574">
        <f t="shared" si="5"/>
        <v>3.71</v>
      </c>
      <c r="J53" s="575">
        <v>10</v>
      </c>
      <c r="K53" s="576">
        <v>129</v>
      </c>
      <c r="L53" s="674">
        <v>4.4000000000000004</v>
      </c>
      <c r="M53" s="578">
        <f t="shared" si="6"/>
        <v>3.96</v>
      </c>
      <c r="N53" s="579">
        <v>5</v>
      </c>
      <c r="O53" s="604">
        <v>108</v>
      </c>
      <c r="P53" s="581">
        <v>4.3</v>
      </c>
      <c r="Q53" s="582">
        <f t="shared" si="7"/>
        <v>3.99</v>
      </c>
      <c r="R53" s="579">
        <v>14</v>
      </c>
      <c r="S53" s="583">
        <v>102</v>
      </c>
      <c r="T53" s="584">
        <v>4.4000000000000004</v>
      </c>
      <c r="U53" s="585">
        <f t="shared" si="8"/>
        <v>4.01</v>
      </c>
      <c r="V53" s="579">
        <v>7</v>
      </c>
      <c r="W53" s="607">
        <f t="shared" si="4"/>
        <v>40</v>
      </c>
    </row>
    <row r="54" spans="1:23" ht="15" customHeight="1" x14ac:dyDescent="0.25">
      <c r="A54" s="608">
        <v>4</v>
      </c>
      <c r="B54" s="603" t="s">
        <v>104</v>
      </c>
      <c r="C54" s="1018">
        <v>167</v>
      </c>
      <c r="D54" s="961">
        <v>4.0419161676646711</v>
      </c>
      <c r="E54" s="960">
        <v>3.85</v>
      </c>
      <c r="F54" s="1019">
        <v>21</v>
      </c>
      <c r="G54" s="576">
        <v>162</v>
      </c>
      <c r="H54" s="609">
        <v>3.9012345679012346</v>
      </c>
      <c r="I54" s="574">
        <f t="shared" si="5"/>
        <v>3.71</v>
      </c>
      <c r="J54" s="575">
        <v>15</v>
      </c>
      <c r="K54" s="576">
        <v>168</v>
      </c>
      <c r="L54" s="674">
        <v>4.0476190476190474</v>
      </c>
      <c r="M54" s="578">
        <f t="shared" si="6"/>
        <v>3.96</v>
      </c>
      <c r="N54" s="579">
        <v>36</v>
      </c>
      <c r="O54" s="604">
        <v>160</v>
      </c>
      <c r="P54" s="581">
        <v>4</v>
      </c>
      <c r="Q54" s="582">
        <f t="shared" si="7"/>
        <v>3.99</v>
      </c>
      <c r="R54" s="579">
        <v>43</v>
      </c>
      <c r="S54" s="606">
        <v>114</v>
      </c>
      <c r="T54" s="577">
        <v>4.2</v>
      </c>
      <c r="U54" s="585">
        <f t="shared" si="8"/>
        <v>4.01</v>
      </c>
      <c r="V54" s="579">
        <v>20</v>
      </c>
      <c r="W54" s="607">
        <f t="shared" si="4"/>
        <v>135</v>
      </c>
    </row>
    <row r="55" spans="1:23" ht="15" customHeight="1" x14ac:dyDescent="0.25">
      <c r="A55" s="608">
        <v>5</v>
      </c>
      <c r="B55" s="603" t="s">
        <v>37</v>
      </c>
      <c r="C55" s="1018">
        <v>101</v>
      </c>
      <c r="D55" s="961">
        <v>3.7524752475247523</v>
      </c>
      <c r="E55" s="960">
        <v>3.85</v>
      </c>
      <c r="F55" s="1019">
        <v>71</v>
      </c>
      <c r="G55" s="576">
        <v>103</v>
      </c>
      <c r="H55" s="609">
        <v>3.8058252427184467</v>
      </c>
      <c r="I55" s="574">
        <f t="shared" si="5"/>
        <v>3.71</v>
      </c>
      <c r="J55" s="575">
        <v>33</v>
      </c>
      <c r="K55" s="576">
        <v>73</v>
      </c>
      <c r="L55" s="674">
        <v>4.0136986301369859</v>
      </c>
      <c r="M55" s="578">
        <f t="shared" si="6"/>
        <v>3.96</v>
      </c>
      <c r="N55" s="579">
        <v>41</v>
      </c>
      <c r="O55" s="604">
        <v>50</v>
      </c>
      <c r="P55" s="581">
        <v>4.4000000000000004</v>
      </c>
      <c r="Q55" s="582">
        <f t="shared" si="7"/>
        <v>3.99</v>
      </c>
      <c r="R55" s="579">
        <v>7</v>
      </c>
      <c r="S55" s="583">
        <v>51</v>
      </c>
      <c r="T55" s="584">
        <v>4.3</v>
      </c>
      <c r="U55" s="585">
        <f t="shared" si="8"/>
        <v>4.01</v>
      </c>
      <c r="V55" s="579">
        <v>16</v>
      </c>
      <c r="W55" s="607">
        <f t="shared" si="4"/>
        <v>168</v>
      </c>
    </row>
    <row r="56" spans="1:23" ht="15" customHeight="1" x14ac:dyDescent="0.25">
      <c r="A56" s="608">
        <v>6</v>
      </c>
      <c r="B56" s="603" t="s">
        <v>36</v>
      </c>
      <c r="C56" s="1018">
        <v>82</v>
      </c>
      <c r="D56" s="961">
        <v>3.8536585365853657</v>
      </c>
      <c r="E56" s="960">
        <v>3.85</v>
      </c>
      <c r="F56" s="1019">
        <v>50</v>
      </c>
      <c r="G56" s="576">
        <v>76</v>
      </c>
      <c r="H56" s="609">
        <v>3.8026315789473686</v>
      </c>
      <c r="I56" s="574">
        <f t="shared" si="5"/>
        <v>3.71</v>
      </c>
      <c r="J56" s="575">
        <v>35</v>
      </c>
      <c r="K56" s="576">
        <v>70</v>
      </c>
      <c r="L56" s="674">
        <v>4.128571428571429</v>
      </c>
      <c r="M56" s="578">
        <f t="shared" si="6"/>
        <v>3.96</v>
      </c>
      <c r="N56" s="579">
        <v>24</v>
      </c>
      <c r="O56" s="604">
        <v>53</v>
      </c>
      <c r="P56" s="581">
        <v>4.08</v>
      </c>
      <c r="Q56" s="582">
        <f t="shared" si="7"/>
        <v>3.99</v>
      </c>
      <c r="R56" s="579">
        <v>34</v>
      </c>
      <c r="S56" s="606">
        <v>49</v>
      </c>
      <c r="T56" s="577">
        <v>4.0999999999999996</v>
      </c>
      <c r="U56" s="585">
        <f t="shared" si="8"/>
        <v>4.01</v>
      </c>
      <c r="V56" s="579">
        <v>36</v>
      </c>
      <c r="W56" s="607">
        <f t="shared" si="4"/>
        <v>179</v>
      </c>
    </row>
    <row r="57" spans="1:23" ht="15" customHeight="1" x14ac:dyDescent="0.25">
      <c r="A57" s="608">
        <v>7</v>
      </c>
      <c r="B57" s="676" t="s">
        <v>141</v>
      </c>
      <c r="C57" s="1020">
        <v>32</v>
      </c>
      <c r="D57" s="969">
        <v>4.3125</v>
      </c>
      <c r="E57" s="968">
        <v>3.85</v>
      </c>
      <c r="F57" s="1019">
        <v>5</v>
      </c>
      <c r="G57" s="640">
        <v>29</v>
      </c>
      <c r="H57" s="663">
        <v>4.1379310344827589</v>
      </c>
      <c r="I57" s="677">
        <f t="shared" si="5"/>
        <v>3.71</v>
      </c>
      <c r="J57" s="641">
        <v>3</v>
      </c>
      <c r="K57" s="640">
        <v>38</v>
      </c>
      <c r="L57" s="678">
        <v>4.3157894736842106</v>
      </c>
      <c r="M57" s="643">
        <f t="shared" si="6"/>
        <v>3.96</v>
      </c>
      <c r="N57" s="644">
        <v>9</v>
      </c>
      <c r="O57" s="664">
        <v>49</v>
      </c>
      <c r="P57" s="646">
        <v>4.37</v>
      </c>
      <c r="Q57" s="647">
        <f t="shared" si="7"/>
        <v>3.99</v>
      </c>
      <c r="R57" s="644">
        <v>8</v>
      </c>
      <c r="S57" s="679">
        <v>24</v>
      </c>
      <c r="T57" s="680">
        <v>4.5999999999999996</v>
      </c>
      <c r="U57" s="648">
        <f t="shared" si="8"/>
        <v>4.01</v>
      </c>
      <c r="V57" s="644">
        <v>2</v>
      </c>
      <c r="W57" s="607">
        <f t="shared" si="4"/>
        <v>27</v>
      </c>
    </row>
    <row r="58" spans="1:23" ht="15" customHeight="1" x14ac:dyDescent="0.25">
      <c r="A58" s="608">
        <v>8</v>
      </c>
      <c r="B58" s="603" t="s">
        <v>39</v>
      </c>
      <c r="C58" s="1018">
        <v>54</v>
      </c>
      <c r="D58" s="961">
        <v>3.8148148148148149</v>
      </c>
      <c r="E58" s="960">
        <v>3.85</v>
      </c>
      <c r="F58" s="1019">
        <v>56</v>
      </c>
      <c r="G58" s="576">
        <v>48</v>
      </c>
      <c r="H58" s="609">
        <v>3.7291666666666665</v>
      </c>
      <c r="I58" s="574">
        <f t="shared" si="5"/>
        <v>3.71</v>
      </c>
      <c r="J58" s="575">
        <v>48</v>
      </c>
      <c r="K58" s="576">
        <v>43</v>
      </c>
      <c r="L58" s="674">
        <v>3.8837209302325579</v>
      </c>
      <c r="M58" s="578">
        <f t="shared" si="6"/>
        <v>3.96</v>
      </c>
      <c r="N58" s="579">
        <v>64</v>
      </c>
      <c r="O58" s="604">
        <v>50</v>
      </c>
      <c r="P58" s="581">
        <v>4.12</v>
      </c>
      <c r="Q58" s="582">
        <f t="shared" si="7"/>
        <v>3.99</v>
      </c>
      <c r="R58" s="579">
        <v>30</v>
      </c>
      <c r="S58" s="606">
        <v>40</v>
      </c>
      <c r="T58" s="577">
        <v>3.9</v>
      </c>
      <c r="U58" s="585">
        <f t="shared" si="8"/>
        <v>4.01</v>
      </c>
      <c r="V58" s="579">
        <v>80</v>
      </c>
      <c r="W58" s="607">
        <f t="shared" si="4"/>
        <v>278</v>
      </c>
    </row>
    <row r="59" spans="1:23" ht="15" customHeight="1" x14ac:dyDescent="0.25">
      <c r="A59" s="608">
        <v>9</v>
      </c>
      <c r="B59" s="603" t="s">
        <v>88</v>
      </c>
      <c r="C59" s="1018">
        <v>46</v>
      </c>
      <c r="D59" s="961">
        <v>3.7826086956521738</v>
      </c>
      <c r="E59" s="960">
        <v>3.85</v>
      </c>
      <c r="F59" s="1019">
        <v>63</v>
      </c>
      <c r="G59" s="576">
        <v>59</v>
      </c>
      <c r="H59" s="609">
        <v>3.5593220338983049</v>
      </c>
      <c r="I59" s="574">
        <f t="shared" si="5"/>
        <v>3.71</v>
      </c>
      <c r="J59" s="575">
        <v>76</v>
      </c>
      <c r="K59" s="576">
        <v>29</v>
      </c>
      <c r="L59" s="674">
        <v>4</v>
      </c>
      <c r="M59" s="578">
        <f t="shared" si="6"/>
        <v>3.96</v>
      </c>
      <c r="N59" s="579">
        <v>44</v>
      </c>
      <c r="O59" s="604">
        <v>49</v>
      </c>
      <c r="P59" s="581">
        <v>3.94</v>
      </c>
      <c r="Q59" s="582">
        <f t="shared" si="7"/>
        <v>3.99</v>
      </c>
      <c r="R59" s="579">
        <v>60</v>
      </c>
      <c r="S59" s="606">
        <v>25</v>
      </c>
      <c r="T59" s="577">
        <v>4.2</v>
      </c>
      <c r="U59" s="585">
        <f t="shared" si="8"/>
        <v>4.01</v>
      </c>
      <c r="V59" s="579">
        <v>26</v>
      </c>
      <c r="W59" s="607">
        <f t="shared" si="4"/>
        <v>269</v>
      </c>
    </row>
    <row r="60" spans="1:23" ht="15" customHeight="1" x14ac:dyDescent="0.25">
      <c r="A60" s="608">
        <v>10</v>
      </c>
      <c r="B60" s="603" t="s">
        <v>73</v>
      </c>
      <c r="C60" s="1018">
        <v>21</v>
      </c>
      <c r="D60" s="961">
        <v>3.5714285714285716</v>
      </c>
      <c r="E60" s="960">
        <v>3.85</v>
      </c>
      <c r="F60" s="1019">
        <v>89</v>
      </c>
      <c r="G60" s="576">
        <v>17</v>
      </c>
      <c r="H60" s="609">
        <v>3.6470588235294117</v>
      </c>
      <c r="I60" s="574">
        <f t="shared" si="5"/>
        <v>3.71</v>
      </c>
      <c r="J60" s="575">
        <v>65</v>
      </c>
      <c r="K60" s="576">
        <v>11</v>
      </c>
      <c r="L60" s="674">
        <v>4</v>
      </c>
      <c r="M60" s="578">
        <f t="shared" si="6"/>
        <v>3.96</v>
      </c>
      <c r="N60" s="579">
        <v>46</v>
      </c>
      <c r="O60" s="604">
        <v>12</v>
      </c>
      <c r="P60" s="581">
        <v>3.5</v>
      </c>
      <c r="Q60" s="582">
        <f t="shared" si="7"/>
        <v>3.99</v>
      </c>
      <c r="R60" s="579">
        <v>108</v>
      </c>
      <c r="S60" s="606">
        <v>16</v>
      </c>
      <c r="T60" s="577">
        <v>3.6</v>
      </c>
      <c r="U60" s="585">
        <f t="shared" si="8"/>
        <v>4.01</v>
      </c>
      <c r="V60" s="579">
        <v>99</v>
      </c>
      <c r="W60" s="607">
        <f t="shared" si="4"/>
        <v>407</v>
      </c>
    </row>
    <row r="61" spans="1:23" ht="15" customHeight="1" x14ac:dyDescent="0.25">
      <c r="A61" s="608">
        <v>11</v>
      </c>
      <c r="B61" s="632" t="s">
        <v>72</v>
      </c>
      <c r="C61" s="1021">
        <v>25</v>
      </c>
      <c r="D61" s="974">
        <v>3.12</v>
      </c>
      <c r="E61" s="973">
        <v>3.85</v>
      </c>
      <c r="F61" s="1019">
        <v>113</v>
      </c>
      <c r="G61" s="576">
        <v>27</v>
      </c>
      <c r="H61" s="609">
        <v>3.2962962962962963</v>
      </c>
      <c r="I61" s="633">
        <f t="shared" si="5"/>
        <v>3.71</v>
      </c>
      <c r="J61" s="575">
        <v>105</v>
      </c>
      <c r="K61" s="576">
        <v>24</v>
      </c>
      <c r="L61" s="674">
        <v>3.25</v>
      </c>
      <c r="M61" s="578">
        <f t="shared" si="6"/>
        <v>3.96</v>
      </c>
      <c r="N61" s="579">
        <v>116</v>
      </c>
      <c r="O61" s="604">
        <v>26</v>
      </c>
      <c r="P61" s="581">
        <v>3.42</v>
      </c>
      <c r="Q61" s="582">
        <f t="shared" si="7"/>
        <v>3.99</v>
      </c>
      <c r="R61" s="579">
        <v>111</v>
      </c>
      <c r="S61" s="606">
        <v>24</v>
      </c>
      <c r="T61" s="577">
        <v>4.0999999999999996</v>
      </c>
      <c r="U61" s="585">
        <f t="shared" si="8"/>
        <v>4.01</v>
      </c>
      <c r="V61" s="579">
        <v>41</v>
      </c>
      <c r="W61" s="607">
        <f t="shared" si="4"/>
        <v>486</v>
      </c>
    </row>
    <row r="62" spans="1:23" ht="15" customHeight="1" x14ac:dyDescent="0.25">
      <c r="A62" s="608">
        <v>12</v>
      </c>
      <c r="B62" s="681" t="s">
        <v>33</v>
      </c>
      <c r="C62" s="1025">
        <v>41</v>
      </c>
      <c r="D62" s="984">
        <v>3.8536585365853657</v>
      </c>
      <c r="E62" s="201">
        <v>3.85</v>
      </c>
      <c r="F62" s="1019">
        <v>52</v>
      </c>
      <c r="G62" s="576">
        <v>16</v>
      </c>
      <c r="H62" s="609">
        <v>3.375</v>
      </c>
      <c r="I62" s="201">
        <f t="shared" si="5"/>
        <v>3.71</v>
      </c>
      <c r="J62" s="575">
        <v>99</v>
      </c>
      <c r="K62" s="576">
        <v>30</v>
      </c>
      <c r="L62" s="674">
        <v>3.6</v>
      </c>
      <c r="M62" s="578">
        <f t="shared" si="6"/>
        <v>3.96</v>
      </c>
      <c r="N62" s="579">
        <v>97</v>
      </c>
      <c r="O62" s="604">
        <v>25</v>
      </c>
      <c r="P62" s="581">
        <v>3.56</v>
      </c>
      <c r="Q62" s="582">
        <f t="shared" si="7"/>
        <v>3.99</v>
      </c>
      <c r="R62" s="579">
        <v>105</v>
      </c>
      <c r="S62" s="606">
        <v>16</v>
      </c>
      <c r="T62" s="577">
        <v>3.6</v>
      </c>
      <c r="U62" s="585">
        <f t="shared" si="8"/>
        <v>4.01</v>
      </c>
      <c r="V62" s="579">
        <v>100</v>
      </c>
      <c r="W62" s="607">
        <f t="shared" si="4"/>
        <v>453</v>
      </c>
    </row>
    <row r="63" spans="1:23" ht="15" customHeight="1" x14ac:dyDescent="0.25">
      <c r="A63" s="608">
        <v>13</v>
      </c>
      <c r="B63" s="682" t="s">
        <v>122</v>
      </c>
      <c r="C63" s="1026">
        <v>83</v>
      </c>
      <c r="D63" s="986">
        <v>3.7951807228915664</v>
      </c>
      <c r="E63" s="985">
        <v>3.85</v>
      </c>
      <c r="F63" s="1027">
        <v>57</v>
      </c>
      <c r="G63" s="576">
        <v>73</v>
      </c>
      <c r="H63" s="683">
        <v>3.6712328767123288</v>
      </c>
      <c r="I63" s="684">
        <f t="shared" si="5"/>
        <v>3.71</v>
      </c>
      <c r="J63" s="685">
        <v>61</v>
      </c>
      <c r="K63" s="576">
        <v>74</v>
      </c>
      <c r="L63" s="686">
        <v>3.9729729729729728</v>
      </c>
      <c r="M63" s="578">
        <f t="shared" si="6"/>
        <v>3.96</v>
      </c>
      <c r="N63" s="579">
        <v>53</v>
      </c>
      <c r="O63" s="604">
        <v>52</v>
      </c>
      <c r="P63" s="581">
        <v>4.08</v>
      </c>
      <c r="Q63" s="582">
        <f t="shared" si="7"/>
        <v>3.99</v>
      </c>
      <c r="R63" s="579">
        <v>35</v>
      </c>
      <c r="S63" s="606">
        <v>66</v>
      </c>
      <c r="T63" s="584">
        <v>4.4000000000000004</v>
      </c>
      <c r="U63" s="584">
        <f t="shared" si="8"/>
        <v>4.01</v>
      </c>
      <c r="V63" s="579">
        <v>10</v>
      </c>
      <c r="W63" s="607">
        <f t="shared" si="4"/>
        <v>216</v>
      </c>
    </row>
    <row r="64" spans="1:23" ht="15" customHeight="1" x14ac:dyDescent="0.25">
      <c r="A64" s="608">
        <v>14</v>
      </c>
      <c r="B64" s="603" t="s">
        <v>89</v>
      </c>
      <c r="C64" s="1018">
        <v>10</v>
      </c>
      <c r="D64" s="961">
        <v>3.9</v>
      </c>
      <c r="E64" s="960">
        <v>3.85</v>
      </c>
      <c r="F64" s="1019">
        <v>42</v>
      </c>
      <c r="G64" s="576">
        <v>7</v>
      </c>
      <c r="H64" s="609">
        <v>3.7142857142857144</v>
      </c>
      <c r="I64" s="574">
        <f t="shared" si="5"/>
        <v>3.71</v>
      </c>
      <c r="J64" s="575">
        <v>55</v>
      </c>
      <c r="K64" s="576">
        <v>8</v>
      </c>
      <c r="L64" s="674">
        <v>4.125</v>
      </c>
      <c r="M64" s="578">
        <f t="shared" si="6"/>
        <v>3.96</v>
      </c>
      <c r="N64" s="579">
        <v>26</v>
      </c>
      <c r="O64" s="604">
        <v>19</v>
      </c>
      <c r="P64" s="581">
        <v>3.37</v>
      </c>
      <c r="Q64" s="582">
        <f t="shared" si="7"/>
        <v>3.99</v>
      </c>
      <c r="R64" s="579">
        <v>114</v>
      </c>
      <c r="S64" s="606">
        <v>16</v>
      </c>
      <c r="T64" s="577">
        <v>3.3</v>
      </c>
      <c r="U64" s="585">
        <f t="shared" si="8"/>
        <v>4.01</v>
      </c>
      <c r="V64" s="579">
        <v>112</v>
      </c>
      <c r="W64" s="607">
        <f t="shared" si="4"/>
        <v>349</v>
      </c>
    </row>
    <row r="65" spans="1:23" ht="15" customHeight="1" x14ac:dyDescent="0.25">
      <c r="A65" s="608">
        <v>15</v>
      </c>
      <c r="B65" s="603" t="s">
        <v>34</v>
      </c>
      <c r="C65" s="1018">
        <v>68</v>
      </c>
      <c r="D65" s="961">
        <v>3.8970588235294117</v>
      </c>
      <c r="E65" s="960">
        <v>3.85</v>
      </c>
      <c r="F65" s="1019">
        <v>41</v>
      </c>
      <c r="G65" s="576">
        <v>44</v>
      </c>
      <c r="H65" s="609">
        <v>3.7954545454545454</v>
      </c>
      <c r="I65" s="574">
        <f t="shared" si="5"/>
        <v>3.71</v>
      </c>
      <c r="J65" s="575">
        <v>36</v>
      </c>
      <c r="K65" s="576">
        <v>44</v>
      </c>
      <c r="L65" s="674">
        <v>4.3409090909090908</v>
      </c>
      <c r="M65" s="578">
        <f t="shared" si="6"/>
        <v>3.96</v>
      </c>
      <c r="N65" s="579">
        <v>8</v>
      </c>
      <c r="O65" s="604">
        <v>48</v>
      </c>
      <c r="P65" s="581">
        <v>3.92</v>
      </c>
      <c r="Q65" s="582">
        <f t="shared" si="7"/>
        <v>3.99</v>
      </c>
      <c r="R65" s="579">
        <v>62</v>
      </c>
      <c r="S65" s="606">
        <v>46</v>
      </c>
      <c r="T65" s="577">
        <v>4.0999999999999996</v>
      </c>
      <c r="U65" s="585">
        <f t="shared" si="8"/>
        <v>4.01</v>
      </c>
      <c r="V65" s="579">
        <v>37</v>
      </c>
      <c r="W65" s="607">
        <f t="shared" si="4"/>
        <v>184</v>
      </c>
    </row>
    <row r="66" spans="1:23" ht="15" customHeight="1" x14ac:dyDescent="0.25">
      <c r="A66" s="608">
        <v>16</v>
      </c>
      <c r="B66" s="603" t="s">
        <v>35</v>
      </c>
      <c r="C66" s="1018">
        <v>63</v>
      </c>
      <c r="D66" s="961">
        <v>3.5714285714285716</v>
      </c>
      <c r="E66" s="960">
        <v>3.85</v>
      </c>
      <c r="F66" s="1019">
        <v>88</v>
      </c>
      <c r="G66" s="576">
        <v>46</v>
      </c>
      <c r="H66" s="609">
        <v>3.5652173913043477</v>
      </c>
      <c r="I66" s="574">
        <f t="shared" si="5"/>
        <v>3.71</v>
      </c>
      <c r="J66" s="575">
        <v>74</v>
      </c>
      <c r="K66" s="576">
        <v>54</v>
      </c>
      <c r="L66" s="674">
        <v>3.6851851851851851</v>
      </c>
      <c r="M66" s="578">
        <f t="shared" si="6"/>
        <v>3.96</v>
      </c>
      <c r="N66" s="579">
        <v>81</v>
      </c>
      <c r="O66" s="604">
        <v>44</v>
      </c>
      <c r="P66" s="581">
        <v>3.45</v>
      </c>
      <c r="Q66" s="582">
        <f t="shared" si="7"/>
        <v>3.99</v>
      </c>
      <c r="R66" s="579">
        <v>110</v>
      </c>
      <c r="S66" s="606">
        <v>40</v>
      </c>
      <c r="T66" s="577">
        <v>3.7</v>
      </c>
      <c r="U66" s="585">
        <f t="shared" si="8"/>
        <v>4.01</v>
      </c>
      <c r="V66" s="579">
        <v>92</v>
      </c>
      <c r="W66" s="607">
        <f t="shared" si="4"/>
        <v>445</v>
      </c>
    </row>
    <row r="67" spans="1:23" ht="15" customHeight="1" x14ac:dyDescent="0.25">
      <c r="A67" s="608">
        <v>17</v>
      </c>
      <c r="B67" s="603" t="s">
        <v>90</v>
      </c>
      <c r="C67" s="1018">
        <v>64</v>
      </c>
      <c r="D67" s="961">
        <v>3.5625</v>
      </c>
      <c r="E67" s="960">
        <v>3.85</v>
      </c>
      <c r="F67" s="1019">
        <v>91</v>
      </c>
      <c r="G67" s="576">
        <v>72</v>
      </c>
      <c r="H67" s="609">
        <v>3.4722222222222223</v>
      </c>
      <c r="I67" s="574">
        <f t="shared" si="5"/>
        <v>3.71</v>
      </c>
      <c r="J67" s="575">
        <v>84</v>
      </c>
      <c r="K67" s="576">
        <v>61</v>
      </c>
      <c r="L67" s="674">
        <v>3.6721311475409837</v>
      </c>
      <c r="M67" s="578">
        <f t="shared" si="6"/>
        <v>3.96</v>
      </c>
      <c r="N67" s="579">
        <v>88</v>
      </c>
      <c r="O67" s="604">
        <v>50</v>
      </c>
      <c r="P67" s="581">
        <v>3.98</v>
      </c>
      <c r="Q67" s="582">
        <f t="shared" si="7"/>
        <v>3.99</v>
      </c>
      <c r="R67" s="579">
        <v>53</v>
      </c>
      <c r="S67" s="606">
        <v>43</v>
      </c>
      <c r="T67" s="577">
        <v>3.5</v>
      </c>
      <c r="U67" s="585">
        <f t="shared" si="8"/>
        <v>4.01</v>
      </c>
      <c r="V67" s="579">
        <v>103</v>
      </c>
      <c r="W67" s="607">
        <f t="shared" si="4"/>
        <v>419</v>
      </c>
    </row>
    <row r="68" spans="1:23" ht="15" customHeight="1" x14ac:dyDescent="0.25">
      <c r="A68" s="608">
        <v>18</v>
      </c>
      <c r="B68" s="603" t="s">
        <v>38</v>
      </c>
      <c r="C68" s="1018">
        <v>92</v>
      </c>
      <c r="D68" s="961">
        <v>4.0760869565217392</v>
      </c>
      <c r="E68" s="960">
        <v>3.85</v>
      </c>
      <c r="F68" s="1019">
        <v>17</v>
      </c>
      <c r="G68" s="576">
        <v>96</v>
      </c>
      <c r="H68" s="609">
        <v>4.104166666666667</v>
      </c>
      <c r="I68" s="574">
        <f t="shared" ref="I68:I118" si="9">$H$130</f>
        <v>3.71</v>
      </c>
      <c r="J68" s="575">
        <v>4</v>
      </c>
      <c r="K68" s="576">
        <v>100</v>
      </c>
      <c r="L68" s="674">
        <v>4.17</v>
      </c>
      <c r="M68" s="578">
        <f t="shared" ref="M68:M118" si="10">$L$130</f>
        <v>3.96</v>
      </c>
      <c r="N68" s="579">
        <v>18</v>
      </c>
      <c r="O68" s="604">
        <v>97</v>
      </c>
      <c r="P68" s="581">
        <v>4.34</v>
      </c>
      <c r="Q68" s="582">
        <f t="shared" ref="Q68:Q118" si="11">$P$130</f>
        <v>3.99</v>
      </c>
      <c r="R68" s="579">
        <v>11</v>
      </c>
      <c r="S68" s="606">
        <v>71</v>
      </c>
      <c r="T68" s="577">
        <v>4.0999999999999996</v>
      </c>
      <c r="U68" s="585">
        <f t="shared" ref="U68:U118" si="12">$T$130</f>
        <v>4.01</v>
      </c>
      <c r="V68" s="579">
        <v>31</v>
      </c>
      <c r="W68" s="607">
        <f t="shared" si="4"/>
        <v>81</v>
      </c>
    </row>
    <row r="69" spans="1:23" ht="15" customHeight="1" thickBot="1" x14ac:dyDescent="0.3">
      <c r="A69" s="650">
        <v>19</v>
      </c>
      <c r="B69" s="687" t="s">
        <v>31</v>
      </c>
      <c r="C69" s="1028">
        <v>68</v>
      </c>
      <c r="D69" s="983">
        <v>3.7647058823529411</v>
      </c>
      <c r="E69" s="982">
        <v>3.85</v>
      </c>
      <c r="F69" s="1027">
        <v>69</v>
      </c>
      <c r="G69" s="640">
        <v>25</v>
      </c>
      <c r="H69" s="663">
        <v>3.76</v>
      </c>
      <c r="I69" s="688">
        <f t="shared" si="9"/>
        <v>3.71</v>
      </c>
      <c r="J69" s="689">
        <v>42</v>
      </c>
      <c r="K69" s="640">
        <v>23</v>
      </c>
      <c r="L69" s="678">
        <v>4</v>
      </c>
      <c r="M69" s="643">
        <f t="shared" si="10"/>
        <v>3.96</v>
      </c>
      <c r="N69" s="644">
        <v>45</v>
      </c>
      <c r="O69" s="664">
        <v>66</v>
      </c>
      <c r="P69" s="646">
        <v>3.64</v>
      </c>
      <c r="Q69" s="647">
        <f t="shared" si="11"/>
        <v>3.99</v>
      </c>
      <c r="R69" s="644">
        <v>97</v>
      </c>
      <c r="S69" s="645">
        <v>28</v>
      </c>
      <c r="T69" s="680">
        <v>4.4000000000000004</v>
      </c>
      <c r="U69" s="680">
        <f t="shared" si="12"/>
        <v>4.01</v>
      </c>
      <c r="V69" s="644">
        <v>12</v>
      </c>
      <c r="W69" s="690">
        <f t="shared" si="4"/>
        <v>265</v>
      </c>
    </row>
    <row r="70" spans="1:23" ht="15" customHeight="1" thickBot="1" x14ac:dyDescent="0.3">
      <c r="A70" s="612"/>
      <c r="B70" s="691" t="s">
        <v>129</v>
      </c>
      <c r="C70" s="692">
        <f>SUM(C71:C86)</f>
        <v>1150</v>
      </c>
      <c r="D70" s="693">
        <f>AVERAGE(D71:D86)</f>
        <v>3.8040271884988384</v>
      </c>
      <c r="E70" s="694">
        <v>3.85</v>
      </c>
      <c r="F70" s="695"/>
      <c r="G70" s="692">
        <f>SUM(G71:G86)</f>
        <v>1084</v>
      </c>
      <c r="H70" s="693">
        <f>AVERAGE(H71:H86)</f>
        <v>3.6481424123642965</v>
      </c>
      <c r="I70" s="694">
        <f t="shared" si="9"/>
        <v>3.71</v>
      </c>
      <c r="J70" s="695"/>
      <c r="K70" s="617">
        <f>SUM(K71:K86)</f>
        <v>983</v>
      </c>
      <c r="L70" s="618">
        <f>AVERAGE(L71:L86)</f>
        <v>3.8194844247372322</v>
      </c>
      <c r="M70" s="696">
        <f t="shared" si="10"/>
        <v>3.96</v>
      </c>
      <c r="N70" s="620"/>
      <c r="O70" s="621">
        <f>SUM(O71:O86)</f>
        <v>835</v>
      </c>
      <c r="P70" s="622">
        <f>AVERAGE(P71:P86)</f>
        <v>3.7906249999999999</v>
      </c>
      <c r="Q70" s="623">
        <f t="shared" si="11"/>
        <v>3.99</v>
      </c>
      <c r="R70" s="620"/>
      <c r="S70" s="621">
        <f>SUM(S71:S86)</f>
        <v>893</v>
      </c>
      <c r="T70" s="619">
        <f>AVERAGE(T71:T86)</f>
        <v>3.9737499999999999</v>
      </c>
      <c r="U70" s="619">
        <f t="shared" si="12"/>
        <v>4.01</v>
      </c>
      <c r="V70" s="626"/>
      <c r="W70" s="627"/>
    </row>
    <row r="71" spans="1:23" ht="15" customHeight="1" x14ac:dyDescent="0.25">
      <c r="A71" s="673">
        <v>1</v>
      </c>
      <c r="B71" s="611" t="s">
        <v>93</v>
      </c>
      <c r="C71" s="1018">
        <v>83</v>
      </c>
      <c r="D71" s="961">
        <v>4.024096385542169</v>
      </c>
      <c r="E71" s="960">
        <v>3.85</v>
      </c>
      <c r="F71" s="1019">
        <v>25</v>
      </c>
      <c r="G71" s="697">
        <v>98</v>
      </c>
      <c r="H71" s="609">
        <v>3.9183673469387754</v>
      </c>
      <c r="I71" s="574">
        <f t="shared" si="9"/>
        <v>3.71</v>
      </c>
      <c r="J71" s="575">
        <v>14</v>
      </c>
      <c r="K71" s="576">
        <v>85</v>
      </c>
      <c r="L71" s="577">
        <v>4.1411764705882357</v>
      </c>
      <c r="M71" s="578">
        <f t="shared" si="10"/>
        <v>3.96</v>
      </c>
      <c r="N71" s="579">
        <v>21</v>
      </c>
      <c r="O71" s="604">
        <v>58</v>
      </c>
      <c r="P71" s="581">
        <v>4</v>
      </c>
      <c r="Q71" s="582">
        <f t="shared" si="11"/>
        <v>3.99</v>
      </c>
      <c r="R71" s="579">
        <v>46</v>
      </c>
      <c r="S71" s="576">
        <v>74</v>
      </c>
      <c r="T71" s="577">
        <v>4.05</v>
      </c>
      <c r="U71" s="585">
        <f t="shared" si="12"/>
        <v>4.01</v>
      </c>
      <c r="V71" s="579">
        <v>45</v>
      </c>
      <c r="W71" s="630">
        <f t="shared" ref="W71:W128" si="13">V71+R71+N71+J71+F71</f>
        <v>151</v>
      </c>
    </row>
    <row r="72" spans="1:23" ht="15" customHeight="1" x14ac:dyDescent="0.25">
      <c r="A72" s="608">
        <v>2</v>
      </c>
      <c r="B72" s="611" t="s">
        <v>98</v>
      </c>
      <c r="C72" s="1018">
        <v>119</v>
      </c>
      <c r="D72" s="961">
        <v>4.0252100840336134</v>
      </c>
      <c r="E72" s="960">
        <v>3.85</v>
      </c>
      <c r="F72" s="1019">
        <v>23</v>
      </c>
      <c r="G72" s="697">
        <v>99</v>
      </c>
      <c r="H72" s="609">
        <v>3.8282828282828283</v>
      </c>
      <c r="I72" s="574">
        <f t="shared" si="9"/>
        <v>3.71</v>
      </c>
      <c r="J72" s="575">
        <v>30</v>
      </c>
      <c r="K72" s="576">
        <v>96</v>
      </c>
      <c r="L72" s="577">
        <v>3.875</v>
      </c>
      <c r="M72" s="578">
        <f t="shared" si="10"/>
        <v>3.96</v>
      </c>
      <c r="N72" s="579">
        <v>62</v>
      </c>
      <c r="O72" s="604">
        <v>79</v>
      </c>
      <c r="P72" s="581">
        <v>4</v>
      </c>
      <c r="Q72" s="582">
        <f t="shared" si="11"/>
        <v>3.99</v>
      </c>
      <c r="R72" s="579">
        <v>44</v>
      </c>
      <c r="S72" s="576">
        <v>77</v>
      </c>
      <c r="T72" s="577">
        <v>3.99</v>
      </c>
      <c r="U72" s="585">
        <f t="shared" si="12"/>
        <v>4.01</v>
      </c>
      <c r="V72" s="579">
        <v>64</v>
      </c>
      <c r="W72" s="607">
        <f t="shared" si="13"/>
        <v>223</v>
      </c>
    </row>
    <row r="73" spans="1:23" ht="15" customHeight="1" x14ac:dyDescent="0.25">
      <c r="A73" s="608">
        <v>3</v>
      </c>
      <c r="B73" s="611" t="s">
        <v>30</v>
      </c>
      <c r="C73" s="1018">
        <v>57</v>
      </c>
      <c r="D73" s="961">
        <v>4.0526315789473681</v>
      </c>
      <c r="E73" s="960">
        <v>3.85</v>
      </c>
      <c r="F73" s="1019">
        <v>20</v>
      </c>
      <c r="G73" s="576">
        <v>73</v>
      </c>
      <c r="H73" s="609">
        <v>3.85</v>
      </c>
      <c r="I73" s="574">
        <f t="shared" si="9"/>
        <v>3.71</v>
      </c>
      <c r="J73" s="575">
        <v>23</v>
      </c>
      <c r="K73" s="576">
        <v>49</v>
      </c>
      <c r="L73" s="577">
        <v>4.2244897959183669</v>
      </c>
      <c r="M73" s="578">
        <f t="shared" si="10"/>
        <v>3.96</v>
      </c>
      <c r="N73" s="579">
        <v>16</v>
      </c>
      <c r="O73" s="604">
        <v>63</v>
      </c>
      <c r="P73" s="581">
        <v>3.95</v>
      </c>
      <c r="Q73" s="582">
        <f t="shared" si="11"/>
        <v>3.99</v>
      </c>
      <c r="R73" s="579">
        <v>56</v>
      </c>
      <c r="S73" s="698">
        <v>52</v>
      </c>
      <c r="T73" s="584">
        <v>4.38</v>
      </c>
      <c r="U73" s="585">
        <f t="shared" si="12"/>
        <v>4.01</v>
      </c>
      <c r="V73" s="579">
        <v>13</v>
      </c>
      <c r="W73" s="607">
        <f t="shared" si="13"/>
        <v>128</v>
      </c>
    </row>
    <row r="74" spans="1:23" ht="15" customHeight="1" x14ac:dyDescent="0.25">
      <c r="A74" s="608">
        <v>4</v>
      </c>
      <c r="B74" s="700" t="s">
        <v>27</v>
      </c>
      <c r="C74" s="1029">
        <v>47</v>
      </c>
      <c r="D74" s="991">
        <v>4.0212765957446805</v>
      </c>
      <c r="E74" s="990">
        <v>3.85</v>
      </c>
      <c r="F74" s="1019">
        <v>26</v>
      </c>
      <c r="G74" s="576">
        <v>43</v>
      </c>
      <c r="H74" s="609">
        <v>3.7209302325581395</v>
      </c>
      <c r="I74" s="699">
        <f t="shared" si="9"/>
        <v>3.71</v>
      </c>
      <c r="J74" s="575">
        <v>51</v>
      </c>
      <c r="K74" s="576">
        <v>91</v>
      </c>
      <c r="L74" s="577">
        <v>4.2197802197802199</v>
      </c>
      <c r="M74" s="578">
        <f t="shared" si="10"/>
        <v>3.96</v>
      </c>
      <c r="N74" s="579">
        <v>15</v>
      </c>
      <c r="O74" s="604">
        <v>84</v>
      </c>
      <c r="P74" s="581">
        <v>3.88</v>
      </c>
      <c r="Q74" s="582">
        <f t="shared" si="11"/>
        <v>3.99</v>
      </c>
      <c r="R74" s="579">
        <v>66</v>
      </c>
      <c r="S74" s="576">
        <v>53</v>
      </c>
      <c r="T74" s="577">
        <v>3.92</v>
      </c>
      <c r="U74" s="585">
        <f t="shared" si="12"/>
        <v>4.01</v>
      </c>
      <c r="V74" s="579">
        <v>68</v>
      </c>
      <c r="W74" s="607">
        <f t="shared" si="13"/>
        <v>226</v>
      </c>
    </row>
    <row r="75" spans="1:23" ht="15" customHeight="1" x14ac:dyDescent="0.25">
      <c r="A75" s="608">
        <v>5</v>
      </c>
      <c r="B75" s="700" t="s">
        <v>28</v>
      </c>
      <c r="C75" s="1029">
        <v>93</v>
      </c>
      <c r="D75" s="991">
        <v>4.021505376344086</v>
      </c>
      <c r="E75" s="990">
        <v>3.85</v>
      </c>
      <c r="F75" s="1019">
        <v>24</v>
      </c>
      <c r="G75" s="576">
        <v>68</v>
      </c>
      <c r="H75" s="609">
        <v>3.8823529411764706</v>
      </c>
      <c r="I75" s="699">
        <f t="shared" si="9"/>
        <v>3.71</v>
      </c>
      <c r="J75" s="575">
        <v>19</v>
      </c>
      <c r="K75" s="576">
        <v>28</v>
      </c>
      <c r="L75" s="577">
        <v>3.3571428571428572</v>
      </c>
      <c r="M75" s="578">
        <f t="shared" si="10"/>
        <v>3.96</v>
      </c>
      <c r="N75" s="579">
        <v>114</v>
      </c>
      <c r="O75" s="604">
        <v>45</v>
      </c>
      <c r="P75" s="581">
        <v>4.4400000000000004</v>
      </c>
      <c r="Q75" s="582">
        <f t="shared" si="11"/>
        <v>3.99</v>
      </c>
      <c r="R75" s="579">
        <v>4</v>
      </c>
      <c r="S75" s="576">
        <v>71</v>
      </c>
      <c r="T75" s="577">
        <v>3.97</v>
      </c>
      <c r="U75" s="585">
        <f t="shared" si="12"/>
        <v>4.01</v>
      </c>
      <c r="V75" s="579">
        <v>66</v>
      </c>
      <c r="W75" s="607">
        <f t="shared" si="13"/>
        <v>227</v>
      </c>
    </row>
    <row r="76" spans="1:23" ht="15" customHeight="1" x14ac:dyDescent="0.25">
      <c r="A76" s="608">
        <v>6</v>
      </c>
      <c r="B76" s="701" t="s">
        <v>102</v>
      </c>
      <c r="C76" s="1030"/>
      <c r="D76" s="989"/>
      <c r="E76" s="988">
        <v>3.85</v>
      </c>
      <c r="F76" s="1019">
        <v>114</v>
      </c>
      <c r="G76" s="702"/>
      <c r="H76" s="699"/>
      <c r="I76" s="699">
        <f t="shared" si="9"/>
        <v>3.71</v>
      </c>
      <c r="J76" s="575">
        <v>115</v>
      </c>
      <c r="K76" s="576">
        <v>66</v>
      </c>
      <c r="L76" s="577">
        <v>3.5757575757575757</v>
      </c>
      <c r="M76" s="578">
        <f t="shared" si="10"/>
        <v>3.96</v>
      </c>
      <c r="N76" s="579">
        <v>100</v>
      </c>
      <c r="O76" s="604">
        <v>27</v>
      </c>
      <c r="P76" s="581">
        <v>3.19</v>
      </c>
      <c r="Q76" s="582">
        <f t="shared" si="11"/>
        <v>3.99</v>
      </c>
      <c r="R76" s="579">
        <v>116</v>
      </c>
      <c r="S76" s="576">
        <v>27</v>
      </c>
      <c r="T76" s="577">
        <v>3.1</v>
      </c>
      <c r="U76" s="585">
        <f t="shared" si="12"/>
        <v>4.01</v>
      </c>
      <c r="V76" s="579">
        <v>114</v>
      </c>
      <c r="W76" s="607">
        <f t="shared" si="13"/>
        <v>559</v>
      </c>
    </row>
    <row r="77" spans="1:23" ht="15" customHeight="1" x14ac:dyDescent="0.25">
      <c r="A77" s="608">
        <v>7</v>
      </c>
      <c r="B77" s="700" t="s">
        <v>142</v>
      </c>
      <c r="C77" s="1029">
        <v>61</v>
      </c>
      <c r="D77" s="991">
        <v>3.360655737704918</v>
      </c>
      <c r="E77" s="990">
        <v>3.85</v>
      </c>
      <c r="F77" s="1019">
        <v>108</v>
      </c>
      <c r="G77" s="576">
        <v>70</v>
      </c>
      <c r="H77" s="703">
        <v>3.3857142857142857</v>
      </c>
      <c r="I77" s="699">
        <f t="shared" si="9"/>
        <v>3.71</v>
      </c>
      <c r="J77" s="575">
        <v>95</v>
      </c>
      <c r="K77" s="576">
        <v>49</v>
      </c>
      <c r="L77" s="704">
        <v>3.6326530612244898</v>
      </c>
      <c r="M77" s="578">
        <f t="shared" si="10"/>
        <v>3.96</v>
      </c>
      <c r="N77" s="579">
        <v>93</v>
      </c>
      <c r="O77" s="604">
        <v>48</v>
      </c>
      <c r="P77" s="581">
        <v>3.35</v>
      </c>
      <c r="Q77" s="582">
        <f t="shared" si="11"/>
        <v>3.99</v>
      </c>
      <c r="R77" s="579">
        <v>115</v>
      </c>
      <c r="S77" s="576">
        <v>50</v>
      </c>
      <c r="T77" s="577">
        <v>3.9</v>
      </c>
      <c r="U77" s="585">
        <f t="shared" si="12"/>
        <v>4.01</v>
      </c>
      <c r="V77" s="579">
        <v>75</v>
      </c>
      <c r="W77" s="607">
        <f t="shared" si="13"/>
        <v>486</v>
      </c>
    </row>
    <row r="78" spans="1:23" ht="15" customHeight="1" x14ac:dyDescent="0.25">
      <c r="A78" s="608">
        <v>8</v>
      </c>
      <c r="B78" s="700" t="s">
        <v>143</v>
      </c>
      <c r="C78" s="1029">
        <v>70</v>
      </c>
      <c r="D78" s="991">
        <v>3.8571428571428572</v>
      </c>
      <c r="E78" s="990">
        <v>3.85</v>
      </c>
      <c r="F78" s="1019">
        <v>48</v>
      </c>
      <c r="G78" s="576">
        <v>46</v>
      </c>
      <c r="H78" s="609">
        <v>3.847826086956522</v>
      </c>
      <c r="I78" s="699">
        <f t="shared" si="9"/>
        <v>3.71</v>
      </c>
      <c r="J78" s="575">
        <v>24</v>
      </c>
      <c r="K78" s="576">
        <v>79</v>
      </c>
      <c r="L78" s="577">
        <v>3.6708860759493671</v>
      </c>
      <c r="M78" s="578">
        <f t="shared" si="10"/>
        <v>3.96</v>
      </c>
      <c r="N78" s="579">
        <v>86</v>
      </c>
      <c r="O78" s="604">
        <v>27</v>
      </c>
      <c r="P78" s="581">
        <v>3.78</v>
      </c>
      <c r="Q78" s="582">
        <f t="shared" si="11"/>
        <v>3.99</v>
      </c>
      <c r="R78" s="579">
        <v>80</v>
      </c>
      <c r="S78" s="576">
        <v>50</v>
      </c>
      <c r="T78" s="577">
        <v>4.04</v>
      </c>
      <c r="U78" s="585">
        <f t="shared" si="12"/>
        <v>4.01</v>
      </c>
      <c r="V78" s="579">
        <v>46</v>
      </c>
      <c r="W78" s="607">
        <f t="shared" si="13"/>
        <v>284</v>
      </c>
    </row>
    <row r="79" spans="1:23" ht="15" customHeight="1" x14ac:dyDescent="0.25">
      <c r="A79" s="608">
        <v>9</v>
      </c>
      <c r="B79" s="700" t="s">
        <v>94</v>
      </c>
      <c r="C79" s="1029">
        <v>84</v>
      </c>
      <c r="D79" s="991">
        <v>3.6666666666666665</v>
      </c>
      <c r="E79" s="990">
        <v>3.85</v>
      </c>
      <c r="F79" s="1019">
        <v>80</v>
      </c>
      <c r="G79" s="576">
        <v>68</v>
      </c>
      <c r="H79" s="609">
        <v>3.4705882352941178</v>
      </c>
      <c r="I79" s="699">
        <f t="shared" si="9"/>
        <v>3.71</v>
      </c>
      <c r="J79" s="575">
        <v>85</v>
      </c>
      <c r="K79" s="576">
        <v>53</v>
      </c>
      <c r="L79" s="577">
        <v>3.5660377358490565</v>
      </c>
      <c r="M79" s="578">
        <f t="shared" si="10"/>
        <v>3.96</v>
      </c>
      <c r="N79" s="579">
        <v>102</v>
      </c>
      <c r="O79" s="604">
        <v>42</v>
      </c>
      <c r="P79" s="581">
        <v>3.79</v>
      </c>
      <c r="Q79" s="582">
        <f t="shared" si="11"/>
        <v>3.99</v>
      </c>
      <c r="R79" s="579">
        <v>77</v>
      </c>
      <c r="S79" s="576">
        <v>53</v>
      </c>
      <c r="T79" s="577">
        <v>4.09</v>
      </c>
      <c r="U79" s="585">
        <f t="shared" si="12"/>
        <v>4.01</v>
      </c>
      <c r="V79" s="579">
        <v>42</v>
      </c>
      <c r="W79" s="607">
        <f t="shared" si="13"/>
        <v>386</v>
      </c>
    </row>
    <row r="80" spans="1:23" ht="15" customHeight="1" x14ac:dyDescent="0.25">
      <c r="A80" s="608">
        <v>10</v>
      </c>
      <c r="B80" s="700" t="s">
        <v>123</v>
      </c>
      <c r="C80" s="1029">
        <v>46</v>
      </c>
      <c r="D80" s="991">
        <v>3.5217391304347827</v>
      </c>
      <c r="E80" s="990">
        <v>3.85</v>
      </c>
      <c r="F80" s="1019">
        <v>99</v>
      </c>
      <c r="G80" s="576">
        <v>49</v>
      </c>
      <c r="H80" s="609">
        <v>3.4489795918367347</v>
      </c>
      <c r="I80" s="699">
        <f t="shared" si="9"/>
        <v>3.71</v>
      </c>
      <c r="J80" s="575">
        <v>87</v>
      </c>
      <c r="K80" s="576">
        <v>80</v>
      </c>
      <c r="L80" s="577">
        <v>4.2249999999999996</v>
      </c>
      <c r="M80" s="578">
        <f t="shared" si="10"/>
        <v>3.96</v>
      </c>
      <c r="N80" s="579">
        <v>14</v>
      </c>
      <c r="O80" s="604">
        <v>44</v>
      </c>
      <c r="P80" s="581">
        <v>3.77</v>
      </c>
      <c r="Q80" s="582">
        <f t="shared" si="11"/>
        <v>3.99</v>
      </c>
      <c r="R80" s="579">
        <v>83</v>
      </c>
      <c r="S80" s="576">
        <v>47</v>
      </c>
      <c r="T80" s="577">
        <v>3.68</v>
      </c>
      <c r="U80" s="585">
        <f t="shared" si="12"/>
        <v>4.01</v>
      </c>
      <c r="V80" s="579">
        <v>95</v>
      </c>
      <c r="W80" s="607">
        <f t="shared" si="13"/>
        <v>378</v>
      </c>
    </row>
    <row r="81" spans="1:23" ht="15" customHeight="1" x14ac:dyDescent="0.25">
      <c r="A81" s="608">
        <v>11</v>
      </c>
      <c r="B81" s="700" t="s">
        <v>144</v>
      </c>
      <c r="C81" s="1029">
        <v>98</v>
      </c>
      <c r="D81" s="991">
        <v>3.7755102040816326</v>
      </c>
      <c r="E81" s="990">
        <v>3.85</v>
      </c>
      <c r="F81" s="1019">
        <v>60</v>
      </c>
      <c r="G81" s="576">
        <v>102</v>
      </c>
      <c r="H81" s="609">
        <v>3.8333333333333335</v>
      </c>
      <c r="I81" s="699">
        <f t="shared" si="9"/>
        <v>3.71</v>
      </c>
      <c r="J81" s="575">
        <v>29</v>
      </c>
      <c r="K81" s="576">
        <v>46</v>
      </c>
      <c r="L81" s="577">
        <v>3.7608695652173911</v>
      </c>
      <c r="M81" s="578">
        <f t="shared" si="10"/>
        <v>3.96</v>
      </c>
      <c r="N81" s="579">
        <v>77</v>
      </c>
      <c r="O81" s="604">
        <v>77</v>
      </c>
      <c r="P81" s="581">
        <v>3.69</v>
      </c>
      <c r="Q81" s="582">
        <f t="shared" si="11"/>
        <v>3.99</v>
      </c>
      <c r="R81" s="579">
        <v>94</v>
      </c>
      <c r="S81" s="576">
        <v>73</v>
      </c>
      <c r="T81" s="577">
        <v>4.03</v>
      </c>
      <c r="U81" s="585">
        <f t="shared" si="12"/>
        <v>4.01</v>
      </c>
      <c r="V81" s="579">
        <v>47</v>
      </c>
      <c r="W81" s="607">
        <f t="shared" si="13"/>
        <v>307</v>
      </c>
    </row>
    <row r="82" spans="1:23" ht="15" customHeight="1" x14ac:dyDescent="0.25">
      <c r="A82" s="608">
        <v>12</v>
      </c>
      <c r="B82" s="700" t="s">
        <v>145</v>
      </c>
      <c r="C82" s="1029">
        <v>86</v>
      </c>
      <c r="D82" s="991">
        <v>3.36046511627907</v>
      </c>
      <c r="E82" s="990">
        <v>3.85</v>
      </c>
      <c r="F82" s="1019">
        <v>107</v>
      </c>
      <c r="G82" s="576">
        <v>70</v>
      </c>
      <c r="H82" s="609">
        <v>3.2142857142857144</v>
      </c>
      <c r="I82" s="699">
        <f t="shared" si="9"/>
        <v>3.71</v>
      </c>
      <c r="J82" s="575">
        <v>111</v>
      </c>
      <c r="K82" s="576">
        <v>27</v>
      </c>
      <c r="L82" s="577">
        <v>3.6296296296296298</v>
      </c>
      <c r="M82" s="578">
        <f t="shared" si="10"/>
        <v>3.96</v>
      </c>
      <c r="N82" s="579">
        <v>94</v>
      </c>
      <c r="O82" s="604">
        <v>29</v>
      </c>
      <c r="P82" s="581">
        <v>3.41</v>
      </c>
      <c r="Q82" s="582">
        <f t="shared" si="11"/>
        <v>3.99</v>
      </c>
      <c r="R82" s="579">
        <v>112</v>
      </c>
      <c r="S82" s="576">
        <v>49</v>
      </c>
      <c r="T82" s="577">
        <v>3.9</v>
      </c>
      <c r="U82" s="585">
        <f t="shared" si="12"/>
        <v>4.01</v>
      </c>
      <c r="V82" s="579">
        <v>77</v>
      </c>
      <c r="W82" s="607">
        <f t="shared" si="13"/>
        <v>501</v>
      </c>
    </row>
    <row r="83" spans="1:23" ht="15" customHeight="1" x14ac:dyDescent="0.25">
      <c r="A83" s="608">
        <v>13</v>
      </c>
      <c r="B83" s="611" t="s">
        <v>92</v>
      </c>
      <c r="C83" s="1018">
        <v>74</v>
      </c>
      <c r="D83" s="961">
        <v>3.7837837837837838</v>
      </c>
      <c r="E83" s="960">
        <v>3.85</v>
      </c>
      <c r="F83" s="1019">
        <v>61</v>
      </c>
      <c r="G83" s="697">
        <v>84</v>
      </c>
      <c r="H83" s="609">
        <v>3.5595238095238093</v>
      </c>
      <c r="I83" s="574">
        <f t="shared" si="9"/>
        <v>3.71</v>
      </c>
      <c r="J83" s="575">
        <v>75</v>
      </c>
      <c r="K83" s="576">
        <v>78</v>
      </c>
      <c r="L83" s="577">
        <v>4.0641025641025639</v>
      </c>
      <c r="M83" s="578">
        <f t="shared" si="10"/>
        <v>3.96</v>
      </c>
      <c r="N83" s="579">
        <v>35</v>
      </c>
      <c r="O83" s="604">
        <v>70</v>
      </c>
      <c r="P83" s="581">
        <v>3.76</v>
      </c>
      <c r="Q83" s="582">
        <f t="shared" si="11"/>
        <v>3.99</v>
      </c>
      <c r="R83" s="579">
        <v>84</v>
      </c>
      <c r="S83" s="576">
        <v>54</v>
      </c>
      <c r="T83" s="577">
        <v>4.2</v>
      </c>
      <c r="U83" s="585">
        <f t="shared" si="12"/>
        <v>4.01</v>
      </c>
      <c r="V83" s="579">
        <v>24</v>
      </c>
      <c r="W83" s="607">
        <f t="shared" si="13"/>
        <v>279</v>
      </c>
    </row>
    <row r="84" spans="1:23" ht="15" customHeight="1" x14ac:dyDescent="0.25">
      <c r="A84" s="608">
        <v>14</v>
      </c>
      <c r="B84" s="705" t="s">
        <v>146</v>
      </c>
      <c r="C84" s="1031">
        <v>57</v>
      </c>
      <c r="D84" s="994">
        <v>3.8421052631578947</v>
      </c>
      <c r="E84" s="993">
        <v>3.85</v>
      </c>
      <c r="F84" s="1019">
        <v>53</v>
      </c>
      <c r="G84" s="576">
        <v>67</v>
      </c>
      <c r="H84" s="609">
        <v>3.6865671641791047</v>
      </c>
      <c r="I84" s="706">
        <f t="shared" si="9"/>
        <v>3.71</v>
      </c>
      <c r="J84" s="575">
        <v>58</v>
      </c>
      <c r="K84" s="576">
        <v>30</v>
      </c>
      <c r="L84" s="577">
        <v>3.6666666666666665</v>
      </c>
      <c r="M84" s="578">
        <f t="shared" si="10"/>
        <v>3.96</v>
      </c>
      <c r="N84" s="579">
        <v>89</v>
      </c>
      <c r="O84" s="604">
        <v>41</v>
      </c>
      <c r="P84" s="581">
        <v>3.73</v>
      </c>
      <c r="Q84" s="582">
        <f t="shared" si="11"/>
        <v>3.99</v>
      </c>
      <c r="R84" s="579">
        <v>87</v>
      </c>
      <c r="S84" s="576">
        <v>54</v>
      </c>
      <c r="T84" s="577">
        <v>3.72</v>
      </c>
      <c r="U84" s="585">
        <f t="shared" si="12"/>
        <v>4.01</v>
      </c>
      <c r="V84" s="579">
        <v>90</v>
      </c>
      <c r="W84" s="607">
        <f t="shared" si="13"/>
        <v>377</v>
      </c>
    </row>
    <row r="85" spans="1:23" ht="15" customHeight="1" x14ac:dyDescent="0.25">
      <c r="A85" s="608">
        <v>15</v>
      </c>
      <c r="B85" s="707" t="s">
        <v>124</v>
      </c>
      <c r="C85" s="1029">
        <v>70</v>
      </c>
      <c r="D85" s="991">
        <v>3.6714285714285713</v>
      </c>
      <c r="E85" s="990">
        <v>3.85</v>
      </c>
      <c r="F85" s="1019">
        <v>81</v>
      </c>
      <c r="G85" s="640">
        <v>52</v>
      </c>
      <c r="H85" s="663">
        <v>3.3653846153846154</v>
      </c>
      <c r="I85" s="708">
        <f t="shared" si="9"/>
        <v>3.71</v>
      </c>
      <c r="J85" s="641">
        <v>100</v>
      </c>
      <c r="K85" s="640">
        <v>79</v>
      </c>
      <c r="L85" s="642">
        <v>3.9493670886075951</v>
      </c>
      <c r="M85" s="643">
        <f t="shared" si="10"/>
        <v>3.96</v>
      </c>
      <c r="N85" s="644">
        <v>55</v>
      </c>
      <c r="O85" s="664">
        <v>25</v>
      </c>
      <c r="P85" s="646">
        <v>3.88</v>
      </c>
      <c r="Q85" s="647">
        <f t="shared" si="11"/>
        <v>3.99</v>
      </c>
      <c r="R85" s="644">
        <v>67</v>
      </c>
      <c r="S85" s="709">
        <v>48</v>
      </c>
      <c r="T85" s="680">
        <v>4.3099999999999996</v>
      </c>
      <c r="U85" s="648">
        <f t="shared" si="12"/>
        <v>4.01</v>
      </c>
      <c r="V85" s="644">
        <v>14</v>
      </c>
      <c r="W85" s="649">
        <f t="shared" si="13"/>
        <v>317</v>
      </c>
    </row>
    <row r="86" spans="1:23" ht="15" customHeight="1" thickBot="1" x14ac:dyDescent="0.3">
      <c r="A86" s="650">
        <v>16</v>
      </c>
      <c r="B86" s="700" t="s">
        <v>29</v>
      </c>
      <c r="C86" s="1029">
        <v>105</v>
      </c>
      <c r="D86" s="991">
        <v>4.0761904761904759</v>
      </c>
      <c r="E86" s="990">
        <v>3.85</v>
      </c>
      <c r="F86" s="1019">
        <v>16</v>
      </c>
      <c r="G86" s="576">
        <v>95</v>
      </c>
      <c r="H86" s="609">
        <v>3.71</v>
      </c>
      <c r="I86" s="699">
        <f t="shared" si="9"/>
        <v>3.71</v>
      </c>
      <c r="J86" s="575">
        <v>53</v>
      </c>
      <c r="K86" s="576">
        <v>47</v>
      </c>
      <c r="L86" s="577">
        <v>3.5531914893617023</v>
      </c>
      <c r="M86" s="578">
        <f t="shared" si="10"/>
        <v>3.96</v>
      </c>
      <c r="N86" s="579">
        <v>104</v>
      </c>
      <c r="O86" s="604">
        <v>76</v>
      </c>
      <c r="P86" s="581">
        <v>4.03</v>
      </c>
      <c r="Q86" s="582">
        <f t="shared" si="11"/>
        <v>3.99</v>
      </c>
      <c r="R86" s="579">
        <v>40</v>
      </c>
      <c r="S86" s="698">
        <v>61</v>
      </c>
      <c r="T86" s="584">
        <v>4.3</v>
      </c>
      <c r="U86" s="585">
        <f t="shared" si="12"/>
        <v>4.01</v>
      </c>
      <c r="V86" s="579">
        <v>15</v>
      </c>
      <c r="W86" s="607">
        <f t="shared" si="13"/>
        <v>228</v>
      </c>
    </row>
    <row r="87" spans="1:23" ht="15" customHeight="1" thickBot="1" x14ac:dyDescent="0.3">
      <c r="A87" s="612"/>
      <c r="B87" s="710" t="s">
        <v>128</v>
      </c>
      <c r="C87" s="711">
        <f>SUM(C88:C117)</f>
        <v>3067</v>
      </c>
      <c r="D87" s="594">
        <f>AVERAGE(D88:D117)</f>
        <v>3.7578283741565039</v>
      </c>
      <c r="E87" s="713">
        <v>3.85</v>
      </c>
      <c r="F87" s="714"/>
      <c r="G87" s="711">
        <f>SUM(G88:G117)</f>
        <v>2858</v>
      </c>
      <c r="H87" s="712">
        <f>AVERAGE(H88:H117)</f>
        <v>3.6157995323063279</v>
      </c>
      <c r="I87" s="713">
        <f t="shared" si="9"/>
        <v>3.71</v>
      </c>
      <c r="J87" s="714"/>
      <c r="K87" s="617">
        <f>SUM(K88:K117)</f>
        <v>2436</v>
      </c>
      <c r="L87" s="618">
        <f>AVERAGE(L88:L117)</f>
        <v>3.8680082651978109</v>
      </c>
      <c r="M87" s="619">
        <f t="shared" si="10"/>
        <v>3.96</v>
      </c>
      <c r="N87" s="620"/>
      <c r="O87" s="621">
        <f>SUM(O88:O117)</f>
        <v>2336</v>
      </c>
      <c r="P87" s="622">
        <f>AVERAGE(P88:P117)</f>
        <v>3.9172413793103442</v>
      </c>
      <c r="Q87" s="623">
        <f t="shared" si="11"/>
        <v>3.99</v>
      </c>
      <c r="R87" s="620"/>
      <c r="S87" s="621">
        <f>SUM(S88:S117)</f>
        <v>2167</v>
      </c>
      <c r="T87" s="618">
        <f>AVERAGE(T88:T117)</f>
        <v>3.9503448275862074</v>
      </c>
      <c r="U87" s="619">
        <f t="shared" si="12"/>
        <v>4.01</v>
      </c>
      <c r="V87" s="626"/>
      <c r="W87" s="627"/>
    </row>
    <row r="88" spans="1:23" ht="15" customHeight="1" x14ac:dyDescent="0.25">
      <c r="A88" s="673">
        <v>1</v>
      </c>
      <c r="B88" s="38" t="s">
        <v>7</v>
      </c>
      <c r="C88" s="1032">
        <v>82</v>
      </c>
      <c r="D88" s="998">
        <v>3.975609756097561</v>
      </c>
      <c r="E88" s="997">
        <v>3.85</v>
      </c>
      <c r="F88" s="1019">
        <v>34</v>
      </c>
      <c r="G88" s="1040">
        <v>73</v>
      </c>
      <c r="H88" s="609">
        <v>3.5753424657534247</v>
      </c>
      <c r="I88" s="997">
        <v>3.71</v>
      </c>
      <c r="J88" s="1019">
        <v>72</v>
      </c>
      <c r="K88" s="1040">
        <v>81</v>
      </c>
      <c r="L88" s="962">
        <v>3.8024691358024691</v>
      </c>
      <c r="M88" s="963">
        <v>3.96</v>
      </c>
      <c r="N88" s="579">
        <v>71</v>
      </c>
      <c r="O88" s="1044">
        <v>102</v>
      </c>
      <c r="P88" s="964">
        <v>3.8</v>
      </c>
      <c r="Q88" s="965">
        <v>3.99</v>
      </c>
      <c r="R88" s="579">
        <v>76</v>
      </c>
      <c r="S88" s="1049">
        <v>87</v>
      </c>
      <c r="T88" s="962">
        <v>4</v>
      </c>
      <c r="U88" s="959">
        <v>4.01</v>
      </c>
      <c r="V88" s="579">
        <v>55</v>
      </c>
      <c r="W88" s="607">
        <f t="shared" si="13"/>
        <v>308</v>
      </c>
    </row>
    <row r="89" spans="1:23" ht="15" customHeight="1" x14ac:dyDescent="0.25">
      <c r="A89" s="608">
        <v>2</v>
      </c>
      <c r="B89" s="44" t="s">
        <v>71</v>
      </c>
      <c r="C89" s="1021">
        <v>38</v>
      </c>
      <c r="D89" s="974">
        <v>3.3157894736842106</v>
      </c>
      <c r="E89" s="973">
        <v>3.85</v>
      </c>
      <c r="F89" s="1019">
        <v>110</v>
      </c>
      <c r="G89" s="1040">
        <v>43</v>
      </c>
      <c r="H89" s="609">
        <v>3.3023255813953489</v>
      </c>
      <c r="I89" s="973">
        <v>3.71</v>
      </c>
      <c r="J89" s="1019">
        <v>104</v>
      </c>
      <c r="K89" s="1040">
        <v>25</v>
      </c>
      <c r="L89" s="962">
        <v>3.8</v>
      </c>
      <c r="M89" s="963">
        <v>3.96</v>
      </c>
      <c r="N89" s="579">
        <v>73</v>
      </c>
      <c r="O89" s="1044">
        <v>24</v>
      </c>
      <c r="P89" s="964">
        <v>3.71</v>
      </c>
      <c r="Q89" s="965">
        <v>3.99</v>
      </c>
      <c r="R89" s="579">
        <v>91</v>
      </c>
      <c r="S89" s="1049">
        <v>38</v>
      </c>
      <c r="T89" s="962">
        <v>3.7</v>
      </c>
      <c r="U89" s="959">
        <v>4.01</v>
      </c>
      <c r="V89" s="579">
        <v>93</v>
      </c>
      <c r="W89" s="607">
        <f t="shared" si="13"/>
        <v>471</v>
      </c>
    </row>
    <row r="90" spans="1:23" ht="15" customHeight="1" x14ac:dyDescent="0.25">
      <c r="A90" s="608">
        <v>3</v>
      </c>
      <c r="B90" s="38" t="s">
        <v>9</v>
      </c>
      <c r="C90" s="1032">
        <v>104</v>
      </c>
      <c r="D90" s="998">
        <v>3.9038461538461537</v>
      </c>
      <c r="E90" s="997">
        <v>3.85</v>
      </c>
      <c r="F90" s="1019">
        <v>38</v>
      </c>
      <c r="G90" s="1040">
        <v>99</v>
      </c>
      <c r="H90" s="609">
        <v>3.6666666666666665</v>
      </c>
      <c r="I90" s="997">
        <v>3.71</v>
      </c>
      <c r="J90" s="1019">
        <v>60</v>
      </c>
      <c r="K90" s="1040">
        <v>99</v>
      </c>
      <c r="L90" s="962">
        <v>4.0606060606060606</v>
      </c>
      <c r="M90" s="963">
        <v>3.96</v>
      </c>
      <c r="N90" s="579">
        <v>34</v>
      </c>
      <c r="O90" s="1044">
        <v>84</v>
      </c>
      <c r="P90" s="964">
        <v>3.85</v>
      </c>
      <c r="Q90" s="965">
        <v>3.99</v>
      </c>
      <c r="R90" s="579">
        <v>69</v>
      </c>
      <c r="S90" s="1049">
        <v>69</v>
      </c>
      <c r="T90" s="962">
        <v>4</v>
      </c>
      <c r="U90" s="959">
        <v>4.01</v>
      </c>
      <c r="V90" s="579">
        <v>60</v>
      </c>
      <c r="W90" s="607">
        <f t="shared" si="13"/>
        <v>261</v>
      </c>
    </row>
    <row r="91" spans="1:23" ht="15" customHeight="1" x14ac:dyDescent="0.25">
      <c r="A91" s="608">
        <v>4</v>
      </c>
      <c r="B91" s="38" t="s">
        <v>21</v>
      </c>
      <c r="C91" s="1032">
        <v>111</v>
      </c>
      <c r="D91" s="998">
        <v>3.7837837837837838</v>
      </c>
      <c r="E91" s="997">
        <v>3.85</v>
      </c>
      <c r="F91" s="1019">
        <v>59</v>
      </c>
      <c r="G91" s="1040">
        <v>104</v>
      </c>
      <c r="H91" s="609">
        <v>3.6442307692307692</v>
      </c>
      <c r="I91" s="997">
        <v>3.71</v>
      </c>
      <c r="J91" s="1019">
        <v>67</v>
      </c>
      <c r="K91" s="1040">
        <v>94</v>
      </c>
      <c r="L91" s="962">
        <v>4.0106382978723403</v>
      </c>
      <c r="M91" s="963">
        <v>3.96</v>
      </c>
      <c r="N91" s="579">
        <v>40</v>
      </c>
      <c r="O91" s="1044">
        <v>123</v>
      </c>
      <c r="P91" s="964">
        <v>3.94</v>
      </c>
      <c r="Q91" s="965">
        <v>3.99</v>
      </c>
      <c r="R91" s="579">
        <v>57</v>
      </c>
      <c r="S91" s="1049">
        <v>103</v>
      </c>
      <c r="T91" s="962">
        <v>4.0999999999999996</v>
      </c>
      <c r="U91" s="959">
        <v>4.01</v>
      </c>
      <c r="V91" s="579">
        <v>30</v>
      </c>
      <c r="W91" s="607">
        <f t="shared" si="13"/>
        <v>253</v>
      </c>
    </row>
    <row r="92" spans="1:23" ht="15" customHeight="1" x14ac:dyDescent="0.25">
      <c r="A92" s="608">
        <v>5</v>
      </c>
      <c r="B92" s="38" t="s">
        <v>12</v>
      </c>
      <c r="C92" s="1032">
        <v>135</v>
      </c>
      <c r="D92" s="998">
        <v>3.8888888888888888</v>
      </c>
      <c r="E92" s="997">
        <v>3.85</v>
      </c>
      <c r="F92" s="1019">
        <v>43</v>
      </c>
      <c r="G92" s="1040">
        <v>113</v>
      </c>
      <c r="H92" s="609">
        <v>3.7433628318584069</v>
      </c>
      <c r="I92" s="997">
        <v>3.71</v>
      </c>
      <c r="J92" s="1019">
        <v>44</v>
      </c>
      <c r="K92" s="1040">
        <v>83</v>
      </c>
      <c r="L92" s="962">
        <v>3.8554216867469879</v>
      </c>
      <c r="M92" s="963">
        <v>3.96</v>
      </c>
      <c r="N92" s="579">
        <v>66</v>
      </c>
      <c r="O92" s="1044">
        <v>71</v>
      </c>
      <c r="P92" s="964">
        <v>3.97</v>
      </c>
      <c r="Q92" s="965">
        <v>3.99</v>
      </c>
      <c r="R92" s="579">
        <v>55</v>
      </c>
      <c r="S92" s="1049">
        <v>77</v>
      </c>
      <c r="T92" s="962">
        <v>4</v>
      </c>
      <c r="U92" s="959">
        <v>4.01</v>
      </c>
      <c r="V92" s="579">
        <v>59</v>
      </c>
      <c r="W92" s="607">
        <f t="shared" si="13"/>
        <v>267</v>
      </c>
    </row>
    <row r="93" spans="1:23" ht="15" customHeight="1" x14ac:dyDescent="0.25">
      <c r="A93" s="608">
        <v>6</v>
      </c>
      <c r="B93" s="38" t="s">
        <v>14</v>
      </c>
      <c r="C93" s="1032">
        <v>80</v>
      </c>
      <c r="D93" s="998">
        <v>3.5249999999999999</v>
      </c>
      <c r="E93" s="997">
        <v>3.85</v>
      </c>
      <c r="F93" s="1019">
        <v>96</v>
      </c>
      <c r="G93" s="1040">
        <v>52</v>
      </c>
      <c r="H93" s="609">
        <v>3.1730769230769229</v>
      </c>
      <c r="I93" s="997">
        <v>3.71</v>
      </c>
      <c r="J93" s="1019">
        <v>112</v>
      </c>
      <c r="K93" s="1040">
        <v>49</v>
      </c>
      <c r="L93" s="962">
        <v>3.9387755102040818</v>
      </c>
      <c r="M93" s="963">
        <v>3.96</v>
      </c>
      <c r="N93" s="579">
        <v>56</v>
      </c>
      <c r="O93" s="1044">
        <v>47</v>
      </c>
      <c r="P93" s="964">
        <v>3.89</v>
      </c>
      <c r="Q93" s="965">
        <v>3.99</v>
      </c>
      <c r="R93" s="579">
        <v>65</v>
      </c>
      <c r="S93" s="1049">
        <v>46</v>
      </c>
      <c r="T93" s="962">
        <v>4.08</v>
      </c>
      <c r="U93" s="959">
        <v>4.01</v>
      </c>
      <c r="V93" s="579">
        <v>43</v>
      </c>
      <c r="W93" s="607">
        <f t="shared" si="13"/>
        <v>372</v>
      </c>
    </row>
    <row r="94" spans="1:23" ht="15" customHeight="1" x14ac:dyDescent="0.25">
      <c r="A94" s="608">
        <v>7</v>
      </c>
      <c r="B94" s="38" t="s">
        <v>19</v>
      </c>
      <c r="C94" s="1032">
        <v>135</v>
      </c>
      <c r="D94" s="998">
        <v>3.8814814814814813</v>
      </c>
      <c r="E94" s="997">
        <v>3.85</v>
      </c>
      <c r="F94" s="1019">
        <v>45</v>
      </c>
      <c r="G94" s="1040">
        <v>143</v>
      </c>
      <c r="H94" s="609">
        <v>3.7272727272727271</v>
      </c>
      <c r="I94" s="997">
        <v>3.71</v>
      </c>
      <c r="J94" s="1019">
        <v>46</v>
      </c>
      <c r="K94" s="1040">
        <v>114</v>
      </c>
      <c r="L94" s="962">
        <v>3.8333333333333335</v>
      </c>
      <c r="M94" s="963">
        <v>3.96</v>
      </c>
      <c r="N94" s="579">
        <v>70</v>
      </c>
      <c r="O94" s="1044">
        <v>117</v>
      </c>
      <c r="P94" s="964">
        <v>3.84</v>
      </c>
      <c r="Q94" s="965">
        <v>3.99</v>
      </c>
      <c r="R94" s="579">
        <v>72</v>
      </c>
      <c r="S94" s="1049">
        <v>98</v>
      </c>
      <c r="T94" s="962">
        <v>4</v>
      </c>
      <c r="U94" s="959">
        <v>4.01</v>
      </c>
      <c r="V94" s="579">
        <v>54</v>
      </c>
      <c r="W94" s="607">
        <f t="shared" si="13"/>
        <v>287</v>
      </c>
    </row>
    <row r="95" spans="1:23" ht="15" customHeight="1" x14ac:dyDescent="0.25">
      <c r="A95" s="608">
        <v>8</v>
      </c>
      <c r="B95" s="38" t="s">
        <v>23</v>
      </c>
      <c r="C95" s="1032">
        <v>43</v>
      </c>
      <c r="D95" s="998">
        <v>3.7209302325581395</v>
      </c>
      <c r="E95" s="997">
        <v>3.85</v>
      </c>
      <c r="F95" s="1019">
        <v>77</v>
      </c>
      <c r="G95" s="1040">
        <v>45</v>
      </c>
      <c r="H95" s="609">
        <v>3.4444444444444446</v>
      </c>
      <c r="I95" s="997">
        <v>3.71</v>
      </c>
      <c r="J95" s="1019">
        <v>91</v>
      </c>
      <c r="K95" s="1040">
        <v>40</v>
      </c>
      <c r="L95" s="962">
        <v>3.75</v>
      </c>
      <c r="M95" s="963">
        <v>3.96</v>
      </c>
      <c r="N95" s="579">
        <v>78</v>
      </c>
      <c r="O95" s="1044">
        <v>39</v>
      </c>
      <c r="P95" s="964">
        <v>3.79</v>
      </c>
      <c r="Q95" s="965">
        <v>3.99</v>
      </c>
      <c r="R95" s="579">
        <v>78</v>
      </c>
      <c r="S95" s="1049">
        <v>46</v>
      </c>
      <c r="T95" s="962">
        <v>4.0999999999999996</v>
      </c>
      <c r="U95" s="959">
        <v>4.01</v>
      </c>
      <c r="V95" s="579">
        <v>38</v>
      </c>
      <c r="W95" s="607">
        <f t="shared" si="13"/>
        <v>362</v>
      </c>
    </row>
    <row r="96" spans="1:23" ht="15" customHeight="1" x14ac:dyDescent="0.25">
      <c r="A96" s="608">
        <v>9</v>
      </c>
      <c r="B96" s="38" t="s">
        <v>3</v>
      </c>
      <c r="C96" s="1032">
        <v>20</v>
      </c>
      <c r="D96" s="998">
        <v>4</v>
      </c>
      <c r="E96" s="997">
        <v>3.85</v>
      </c>
      <c r="F96" s="1019">
        <v>31</v>
      </c>
      <c r="G96" s="1040">
        <v>23</v>
      </c>
      <c r="H96" s="609">
        <v>3.3043478260869565</v>
      </c>
      <c r="I96" s="997">
        <v>3.71</v>
      </c>
      <c r="J96" s="1019">
        <v>106</v>
      </c>
      <c r="K96" s="1040">
        <v>18</v>
      </c>
      <c r="L96" s="962">
        <v>3.7777777777777777</v>
      </c>
      <c r="M96" s="963">
        <v>3.96</v>
      </c>
      <c r="N96" s="579">
        <v>74</v>
      </c>
      <c r="O96" s="1044">
        <v>23</v>
      </c>
      <c r="P96" s="964">
        <v>3.7</v>
      </c>
      <c r="Q96" s="965">
        <v>3.99</v>
      </c>
      <c r="R96" s="579">
        <v>93</v>
      </c>
      <c r="S96" s="1049">
        <v>19</v>
      </c>
      <c r="T96" s="962">
        <v>4</v>
      </c>
      <c r="U96" s="959">
        <v>4.01</v>
      </c>
      <c r="V96" s="579">
        <v>63</v>
      </c>
      <c r="W96" s="607">
        <f t="shared" si="13"/>
        <v>367</v>
      </c>
    </row>
    <row r="97" spans="1:23" ht="15" customHeight="1" x14ac:dyDescent="0.25">
      <c r="A97" s="608">
        <v>10</v>
      </c>
      <c r="B97" s="716" t="s">
        <v>5</v>
      </c>
      <c r="C97" s="717">
        <v>67</v>
      </c>
      <c r="D97" s="999">
        <v>3.3880597014925371</v>
      </c>
      <c r="E97" s="255">
        <v>3.85</v>
      </c>
      <c r="F97" s="1019">
        <v>106</v>
      </c>
      <c r="G97" s="717">
        <v>50</v>
      </c>
      <c r="H97" s="718">
        <v>3.42</v>
      </c>
      <c r="I97" s="997">
        <v>3.71</v>
      </c>
      <c r="J97" s="1019">
        <v>93</v>
      </c>
      <c r="K97" s="1040">
        <v>25</v>
      </c>
      <c r="L97" s="962">
        <v>3.48</v>
      </c>
      <c r="M97" s="963">
        <v>3.96</v>
      </c>
      <c r="N97" s="579">
        <v>108</v>
      </c>
      <c r="O97" s="1044">
        <v>47</v>
      </c>
      <c r="P97" s="964">
        <v>3.83</v>
      </c>
      <c r="Q97" s="965">
        <v>3.99</v>
      </c>
      <c r="R97" s="579">
        <v>74</v>
      </c>
      <c r="S97" s="1049">
        <v>26</v>
      </c>
      <c r="T97" s="962">
        <v>3.6</v>
      </c>
      <c r="U97" s="959">
        <v>4.01</v>
      </c>
      <c r="V97" s="579">
        <v>98</v>
      </c>
      <c r="W97" s="607">
        <f t="shared" si="13"/>
        <v>479</v>
      </c>
    </row>
    <row r="98" spans="1:23" ht="15" customHeight="1" x14ac:dyDescent="0.25">
      <c r="A98" s="608">
        <v>11</v>
      </c>
      <c r="B98" s="38" t="s">
        <v>1</v>
      </c>
      <c r="C98" s="1032">
        <v>48</v>
      </c>
      <c r="D98" s="998">
        <v>3.25</v>
      </c>
      <c r="E98" s="997">
        <v>3.85</v>
      </c>
      <c r="F98" s="1019">
        <v>111</v>
      </c>
      <c r="G98" s="1040">
        <v>53</v>
      </c>
      <c r="H98" s="609">
        <v>3.3207547169811322</v>
      </c>
      <c r="I98" s="997">
        <v>3.71</v>
      </c>
      <c r="J98" s="1019">
        <v>102</v>
      </c>
      <c r="K98" s="1040">
        <v>49</v>
      </c>
      <c r="L98" s="962">
        <v>3.5510204081632653</v>
      </c>
      <c r="M98" s="963">
        <v>3.96</v>
      </c>
      <c r="N98" s="579">
        <v>103</v>
      </c>
      <c r="O98" s="1044">
        <v>59</v>
      </c>
      <c r="P98" s="964">
        <v>3.56</v>
      </c>
      <c r="Q98" s="965">
        <v>3.99</v>
      </c>
      <c r="R98" s="579">
        <v>104</v>
      </c>
      <c r="S98" s="1049">
        <v>48</v>
      </c>
      <c r="T98" s="962">
        <v>3.7</v>
      </c>
      <c r="U98" s="959">
        <v>4.01</v>
      </c>
      <c r="V98" s="579">
        <v>91</v>
      </c>
      <c r="W98" s="607">
        <f t="shared" si="13"/>
        <v>511</v>
      </c>
    </row>
    <row r="99" spans="1:23" ht="15" customHeight="1" x14ac:dyDescent="0.25">
      <c r="A99" s="608">
        <v>12</v>
      </c>
      <c r="B99" s="38" t="s">
        <v>20</v>
      </c>
      <c r="C99" s="1032">
        <v>102</v>
      </c>
      <c r="D99" s="998">
        <v>3.7254901960784315</v>
      </c>
      <c r="E99" s="997">
        <v>3.85</v>
      </c>
      <c r="F99" s="1019">
        <v>74</v>
      </c>
      <c r="G99" s="1040">
        <v>90</v>
      </c>
      <c r="H99" s="609">
        <v>3.7333333333333334</v>
      </c>
      <c r="I99" s="997">
        <v>3.71</v>
      </c>
      <c r="J99" s="1019">
        <v>47</v>
      </c>
      <c r="K99" s="1040">
        <v>67</v>
      </c>
      <c r="L99" s="962">
        <v>3.8656716417910446</v>
      </c>
      <c r="M99" s="963">
        <v>3.96</v>
      </c>
      <c r="N99" s="579">
        <v>65</v>
      </c>
      <c r="O99" s="1044">
        <v>70</v>
      </c>
      <c r="P99" s="964">
        <v>3.91</v>
      </c>
      <c r="Q99" s="965">
        <v>3.99</v>
      </c>
      <c r="R99" s="579">
        <v>63</v>
      </c>
      <c r="S99" s="1049">
        <v>61</v>
      </c>
      <c r="T99" s="962">
        <v>4</v>
      </c>
      <c r="U99" s="959">
        <v>4.01</v>
      </c>
      <c r="V99" s="579">
        <v>61</v>
      </c>
      <c r="W99" s="607">
        <f t="shared" si="13"/>
        <v>310</v>
      </c>
    </row>
    <row r="100" spans="1:23" ht="15" customHeight="1" x14ac:dyDescent="0.25">
      <c r="A100" s="608">
        <v>13</v>
      </c>
      <c r="B100" s="38" t="s">
        <v>17</v>
      </c>
      <c r="C100" s="1032">
        <v>78</v>
      </c>
      <c r="D100" s="998">
        <v>3.7564102564102564</v>
      </c>
      <c r="E100" s="997">
        <v>3.85</v>
      </c>
      <c r="F100" s="1019">
        <v>68</v>
      </c>
      <c r="G100" s="1040">
        <v>80</v>
      </c>
      <c r="H100" s="609">
        <v>3.8374999999999999</v>
      </c>
      <c r="I100" s="997">
        <v>3.71</v>
      </c>
      <c r="J100" s="1019">
        <v>26</v>
      </c>
      <c r="K100" s="1040">
        <v>66</v>
      </c>
      <c r="L100" s="962">
        <v>3.7575757575757578</v>
      </c>
      <c r="M100" s="963">
        <v>3.96</v>
      </c>
      <c r="N100" s="579">
        <v>76</v>
      </c>
      <c r="O100" s="1044">
        <v>68</v>
      </c>
      <c r="P100" s="964">
        <v>4.03</v>
      </c>
      <c r="Q100" s="965">
        <v>3.99</v>
      </c>
      <c r="R100" s="579">
        <v>42</v>
      </c>
      <c r="S100" s="1049">
        <v>57</v>
      </c>
      <c r="T100" s="962">
        <v>3.9</v>
      </c>
      <c r="U100" s="959">
        <v>4.01</v>
      </c>
      <c r="V100" s="579">
        <v>72</v>
      </c>
      <c r="W100" s="607">
        <f t="shared" si="13"/>
        <v>284</v>
      </c>
    </row>
    <row r="101" spans="1:23" ht="15" customHeight="1" x14ac:dyDescent="0.25">
      <c r="A101" s="608">
        <v>14</v>
      </c>
      <c r="B101" s="38" t="s">
        <v>6</v>
      </c>
      <c r="C101" s="1032">
        <v>68</v>
      </c>
      <c r="D101" s="998">
        <v>4.132352941176471</v>
      </c>
      <c r="E101" s="997">
        <v>3.85</v>
      </c>
      <c r="F101" s="1019">
        <v>11</v>
      </c>
      <c r="G101" s="1040">
        <v>72</v>
      </c>
      <c r="H101" s="609">
        <v>3.9444444444444446</v>
      </c>
      <c r="I101" s="997">
        <v>3.71</v>
      </c>
      <c r="J101" s="1019">
        <v>11</v>
      </c>
      <c r="K101" s="1040">
        <v>74</v>
      </c>
      <c r="L101" s="962">
        <v>3.8648648648648649</v>
      </c>
      <c r="M101" s="963">
        <v>3.96</v>
      </c>
      <c r="N101" s="579">
        <v>67</v>
      </c>
      <c r="O101" s="1044">
        <v>56</v>
      </c>
      <c r="P101" s="964">
        <v>3.98</v>
      </c>
      <c r="Q101" s="965">
        <v>3.99</v>
      </c>
      <c r="R101" s="579">
        <v>52</v>
      </c>
      <c r="S101" s="1049">
        <v>50</v>
      </c>
      <c r="T101" s="962">
        <v>3.9</v>
      </c>
      <c r="U101" s="959">
        <v>4.01</v>
      </c>
      <c r="V101" s="579">
        <v>76</v>
      </c>
      <c r="W101" s="649">
        <f t="shared" si="13"/>
        <v>217</v>
      </c>
    </row>
    <row r="102" spans="1:23" ht="15" customHeight="1" x14ac:dyDescent="0.25">
      <c r="A102" s="544">
        <v>15</v>
      </c>
      <c r="B102" s="38" t="s">
        <v>13</v>
      </c>
      <c r="C102" s="1032">
        <v>103</v>
      </c>
      <c r="D102" s="998">
        <v>3.7184466019417477</v>
      </c>
      <c r="E102" s="997">
        <v>3.85</v>
      </c>
      <c r="F102" s="1019">
        <v>75</v>
      </c>
      <c r="G102" s="1040">
        <v>101</v>
      </c>
      <c r="H102" s="609">
        <v>3.5940594059405941</v>
      </c>
      <c r="I102" s="997">
        <v>3.71</v>
      </c>
      <c r="J102" s="1019">
        <v>69</v>
      </c>
      <c r="K102" s="1040">
        <v>70</v>
      </c>
      <c r="L102" s="962">
        <v>3.9</v>
      </c>
      <c r="M102" s="963">
        <v>3.96</v>
      </c>
      <c r="N102" s="579">
        <v>60</v>
      </c>
      <c r="O102" s="1044">
        <v>97</v>
      </c>
      <c r="P102" s="964">
        <v>3.94</v>
      </c>
      <c r="Q102" s="965">
        <v>3.99</v>
      </c>
      <c r="R102" s="579">
        <v>58</v>
      </c>
      <c r="S102" s="1049">
        <v>81</v>
      </c>
      <c r="T102" s="962">
        <v>4</v>
      </c>
      <c r="U102" s="959">
        <v>4.01</v>
      </c>
      <c r="V102" s="579">
        <v>56</v>
      </c>
      <c r="W102" s="607">
        <f t="shared" si="13"/>
        <v>318</v>
      </c>
    </row>
    <row r="103" spans="1:23" ht="15" customHeight="1" x14ac:dyDescent="0.25">
      <c r="A103" s="608">
        <v>16</v>
      </c>
      <c r="B103" s="38" t="s">
        <v>10</v>
      </c>
      <c r="C103" s="1032">
        <v>88</v>
      </c>
      <c r="D103" s="998">
        <v>3.5227272727272729</v>
      </c>
      <c r="E103" s="997">
        <v>3.85</v>
      </c>
      <c r="F103" s="1019">
        <v>97</v>
      </c>
      <c r="G103" s="1040">
        <v>81</v>
      </c>
      <c r="H103" s="609">
        <v>3.5925925925925926</v>
      </c>
      <c r="I103" s="997">
        <v>3.71</v>
      </c>
      <c r="J103" s="1019">
        <v>70</v>
      </c>
      <c r="K103" s="1040">
        <v>75</v>
      </c>
      <c r="L103" s="962">
        <v>4.12</v>
      </c>
      <c r="M103" s="963">
        <v>3.96</v>
      </c>
      <c r="N103" s="579">
        <v>27</v>
      </c>
      <c r="O103" s="1044">
        <v>70</v>
      </c>
      <c r="P103" s="964">
        <v>4.04</v>
      </c>
      <c r="Q103" s="965">
        <v>3.99</v>
      </c>
      <c r="R103" s="579">
        <v>39</v>
      </c>
      <c r="S103" s="1049">
        <v>53</v>
      </c>
      <c r="T103" s="962">
        <v>4</v>
      </c>
      <c r="U103" s="959">
        <v>4.01</v>
      </c>
      <c r="V103" s="579">
        <v>62</v>
      </c>
      <c r="W103" s="607">
        <f t="shared" si="13"/>
        <v>295</v>
      </c>
    </row>
    <row r="104" spans="1:23" ht="15" customHeight="1" x14ac:dyDescent="0.25">
      <c r="A104" s="608">
        <v>17</v>
      </c>
      <c r="B104" s="38" t="s">
        <v>22</v>
      </c>
      <c r="C104" s="1032">
        <v>51</v>
      </c>
      <c r="D104" s="998">
        <v>3.7647058823529411</v>
      </c>
      <c r="E104" s="997">
        <v>3.85</v>
      </c>
      <c r="F104" s="1019">
        <v>70</v>
      </c>
      <c r="G104" s="1040">
        <v>51</v>
      </c>
      <c r="H104" s="609">
        <v>3.5490196078431371</v>
      </c>
      <c r="I104" s="997">
        <v>3.71</v>
      </c>
      <c r="J104" s="1019">
        <v>77</v>
      </c>
      <c r="K104" s="1040">
        <v>43</v>
      </c>
      <c r="L104" s="962">
        <v>3.86046511627907</v>
      </c>
      <c r="M104" s="963">
        <v>3.96</v>
      </c>
      <c r="N104" s="579">
        <v>68</v>
      </c>
      <c r="O104" s="1044">
        <v>40</v>
      </c>
      <c r="P104" s="964">
        <v>3.98</v>
      </c>
      <c r="Q104" s="965">
        <v>3.99</v>
      </c>
      <c r="R104" s="579">
        <v>54</v>
      </c>
      <c r="S104" s="1049">
        <v>47</v>
      </c>
      <c r="T104" s="962">
        <v>3.68</v>
      </c>
      <c r="U104" s="959">
        <v>4.01</v>
      </c>
      <c r="V104" s="579">
        <v>96</v>
      </c>
      <c r="W104" s="607">
        <f t="shared" si="13"/>
        <v>365</v>
      </c>
    </row>
    <row r="105" spans="1:23" ht="15" customHeight="1" x14ac:dyDescent="0.25">
      <c r="A105" s="608">
        <v>18</v>
      </c>
      <c r="B105" s="38" t="s">
        <v>15</v>
      </c>
      <c r="C105" s="1032">
        <v>71</v>
      </c>
      <c r="D105" s="998">
        <v>3.535211267605634</v>
      </c>
      <c r="E105" s="997">
        <v>3.85</v>
      </c>
      <c r="F105" s="1019">
        <v>94</v>
      </c>
      <c r="G105" s="1040">
        <v>72</v>
      </c>
      <c r="H105" s="609">
        <v>3.4166666666666665</v>
      </c>
      <c r="I105" s="997">
        <v>3.71</v>
      </c>
      <c r="J105" s="1019">
        <v>92</v>
      </c>
      <c r="K105" s="1040">
        <v>42</v>
      </c>
      <c r="L105" s="962">
        <v>3.4761904761904763</v>
      </c>
      <c r="M105" s="963">
        <v>3.96</v>
      </c>
      <c r="N105" s="579">
        <v>107</v>
      </c>
      <c r="O105" s="1044">
        <v>49</v>
      </c>
      <c r="P105" s="964">
        <v>3.57</v>
      </c>
      <c r="Q105" s="965">
        <v>3.99</v>
      </c>
      <c r="R105" s="579">
        <v>103</v>
      </c>
      <c r="S105" s="1049">
        <v>47</v>
      </c>
      <c r="T105" s="962">
        <v>3.9</v>
      </c>
      <c r="U105" s="959">
        <v>4.01</v>
      </c>
      <c r="V105" s="579">
        <v>78</v>
      </c>
      <c r="W105" s="607">
        <f t="shared" si="13"/>
        <v>474</v>
      </c>
    </row>
    <row r="106" spans="1:23" ht="15" customHeight="1" x14ac:dyDescent="0.25">
      <c r="A106" s="608">
        <v>19</v>
      </c>
      <c r="B106" s="38" t="s">
        <v>11</v>
      </c>
      <c r="C106" s="1032">
        <v>107</v>
      </c>
      <c r="D106" s="998">
        <v>3.542056074766355</v>
      </c>
      <c r="E106" s="997">
        <v>3.85</v>
      </c>
      <c r="F106" s="1019">
        <v>93</v>
      </c>
      <c r="G106" s="1040">
        <v>100</v>
      </c>
      <c r="H106" s="609">
        <v>3.44</v>
      </c>
      <c r="I106" s="997">
        <v>3.71</v>
      </c>
      <c r="J106" s="1019">
        <v>88</v>
      </c>
      <c r="K106" s="1040">
        <v>75</v>
      </c>
      <c r="L106" s="962">
        <v>3.4933333333333332</v>
      </c>
      <c r="M106" s="963">
        <v>3.96</v>
      </c>
      <c r="N106" s="579">
        <v>106</v>
      </c>
      <c r="O106" s="1044">
        <v>52</v>
      </c>
      <c r="P106" s="964">
        <v>3.77</v>
      </c>
      <c r="Q106" s="965">
        <v>3.99</v>
      </c>
      <c r="R106" s="579">
        <v>82</v>
      </c>
      <c r="S106" s="1049">
        <v>43</v>
      </c>
      <c r="T106" s="962">
        <v>3.8</v>
      </c>
      <c r="U106" s="959">
        <v>4.01</v>
      </c>
      <c r="V106" s="579">
        <v>87</v>
      </c>
      <c r="W106" s="607">
        <f t="shared" si="13"/>
        <v>456</v>
      </c>
    </row>
    <row r="107" spans="1:23" ht="15" customHeight="1" x14ac:dyDescent="0.25">
      <c r="A107" s="608">
        <v>20</v>
      </c>
      <c r="B107" s="38" t="s">
        <v>8</v>
      </c>
      <c r="C107" s="1032">
        <v>102</v>
      </c>
      <c r="D107" s="998">
        <v>3.5490196078431371</v>
      </c>
      <c r="E107" s="997">
        <v>3.85</v>
      </c>
      <c r="F107" s="1019">
        <v>92</v>
      </c>
      <c r="G107" s="1040">
        <v>85</v>
      </c>
      <c r="H107" s="609">
        <v>3.7058823529411766</v>
      </c>
      <c r="I107" s="997">
        <v>3.71</v>
      </c>
      <c r="J107" s="1019">
        <v>54</v>
      </c>
      <c r="K107" s="1040">
        <v>66</v>
      </c>
      <c r="L107" s="962">
        <v>3.5909090909090908</v>
      </c>
      <c r="M107" s="963">
        <v>3.96</v>
      </c>
      <c r="N107" s="579">
        <v>99</v>
      </c>
      <c r="O107" s="1044">
        <v>52</v>
      </c>
      <c r="P107" s="964">
        <v>3.6</v>
      </c>
      <c r="Q107" s="965">
        <v>3.99</v>
      </c>
      <c r="R107" s="579">
        <v>101</v>
      </c>
      <c r="S107" s="1049">
        <v>57</v>
      </c>
      <c r="T107" s="962">
        <v>3.9</v>
      </c>
      <c r="U107" s="959">
        <v>4.01</v>
      </c>
      <c r="V107" s="579">
        <v>73</v>
      </c>
      <c r="W107" s="607">
        <f t="shared" si="13"/>
        <v>419</v>
      </c>
    </row>
    <row r="108" spans="1:23" ht="15" customHeight="1" x14ac:dyDescent="0.25">
      <c r="A108" s="608">
        <v>21</v>
      </c>
      <c r="B108" s="38" t="s">
        <v>24</v>
      </c>
      <c r="C108" s="1032">
        <v>78</v>
      </c>
      <c r="D108" s="998">
        <v>3.8461538461538463</v>
      </c>
      <c r="E108" s="997">
        <v>3.85</v>
      </c>
      <c r="F108" s="1019">
        <v>51</v>
      </c>
      <c r="G108" s="1040">
        <v>97</v>
      </c>
      <c r="H108" s="609">
        <v>3.7422680412371134</v>
      </c>
      <c r="I108" s="997">
        <v>3.71</v>
      </c>
      <c r="J108" s="1019">
        <v>45</v>
      </c>
      <c r="K108" s="1040">
        <v>76</v>
      </c>
      <c r="L108" s="962">
        <v>4</v>
      </c>
      <c r="M108" s="963">
        <v>3.96</v>
      </c>
      <c r="N108" s="579">
        <v>43</v>
      </c>
      <c r="O108" s="1044">
        <v>67</v>
      </c>
      <c r="P108" s="964">
        <v>3.94</v>
      </c>
      <c r="Q108" s="965">
        <v>3.99</v>
      </c>
      <c r="R108" s="579">
        <v>59</v>
      </c>
      <c r="S108" s="1049">
        <v>52</v>
      </c>
      <c r="T108" s="962">
        <v>3.9</v>
      </c>
      <c r="U108" s="959">
        <v>4.01</v>
      </c>
      <c r="V108" s="579">
        <v>74</v>
      </c>
      <c r="W108" s="607">
        <f t="shared" si="13"/>
        <v>272</v>
      </c>
    </row>
    <row r="109" spans="1:23" ht="15" customHeight="1" x14ac:dyDescent="0.25">
      <c r="A109" s="608">
        <v>22</v>
      </c>
      <c r="B109" s="1016" t="s">
        <v>147</v>
      </c>
      <c r="C109" s="1033">
        <v>206</v>
      </c>
      <c r="D109" s="995">
        <v>3.8640776699029127</v>
      </c>
      <c r="E109" s="996">
        <v>3.85</v>
      </c>
      <c r="F109" s="1019">
        <v>47</v>
      </c>
      <c r="G109" s="1040">
        <v>222</v>
      </c>
      <c r="H109" s="609">
        <v>3.7432432432432434</v>
      </c>
      <c r="I109" s="997">
        <v>3.71</v>
      </c>
      <c r="J109" s="1019">
        <v>43</v>
      </c>
      <c r="K109" s="1040">
        <v>187</v>
      </c>
      <c r="L109" s="962">
        <v>4.1016042780748663</v>
      </c>
      <c r="M109" s="963">
        <v>3.96</v>
      </c>
      <c r="N109" s="579">
        <v>28</v>
      </c>
      <c r="O109" s="1044">
        <v>162</v>
      </c>
      <c r="P109" s="964">
        <v>4.16</v>
      </c>
      <c r="Q109" s="965">
        <v>3.99</v>
      </c>
      <c r="R109" s="579">
        <v>24</v>
      </c>
      <c r="S109" s="1049">
        <v>193</v>
      </c>
      <c r="T109" s="962">
        <v>4</v>
      </c>
      <c r="U109" s="959">
        <v>4.01</v>
      </c>
      <c r="V109" s="579">
        <v>50</v>
      </c>
      <c r="W109" s="610">
        <f t="shared" si="13"/>
        <v>192</v>
      </c>
    </row>
    <row r="110" spans="1:23" ht="15" customHeight="1" x14ac:dyDescent="0.25">
      <c r="A110" s="608">
        <v>23</v>
      </c>
      <c r="B110" s="38" t="s">
        <v>18</v>
      </c>
      <c r="C110" s="1032">
        <v>168</v>
      </c>
      <c r="D110" s="998">
        <v>3.8511904761904763</v>
      </c>
      <c r="E110" s="997">
        <v>3.85</v>
      </c>
      <c r="F110" s="1019">
        <v>49</v>
      </c>
      <c r="G110" s="1040">
        <v>143</v>
      </c>
      <c r="H110" s="609">
        <v>3.6363636363636362</v>
      </c>
      <c r="I110" s="997">
        <v>3.71</v>
      </c>
      <c r="J110" s="1019">
        <v>66</v>
      </c>
      <c r="K110" s="1040">
        <v>101</v>
      </c>
      <c r="L110" s="962">
        <v>3.9900990099009901</v>
      </c>
      <c r="M110" s="963">
        <v>3.96</v>
      </c>
      <c r="N110" s="579">
        <v>48</v>
      </c>
      <c r="O110" s="1044">
        <v>81</v>
      </c>
      <c r="P110" s="964">
        <v>3.99</v>
      </c>
      <c r="Q110" s="965">
        <v>3.99</v>
      </c>
      <c r="R110" s="579">
        <v>48</v>
      </c>
      <c r="S110" s="1049">
        <v>79</v>
      </c>
      <c r="T110" s="962">
        <v>4</v>
      </c>
      <c r="U110" s="959">
        <v>4.01</v>
      </c>
      <c r="V110" s="579">
        <v>58</v>
      </c>
      <c r="W110" s="607">
        <f t="shared" si="13"/>
        <v>269</v>
      </c>
    </row>
    <row r="111" spans="1:23" ht="15" customHeight="1" x14ac:dyDescent="0.25">
      <c r="A111" s="608">
        <v>24</v>
      </c>
      <c r="B111" s="1016" t="s">
        <v>148</v>
      </c>
      <c r="C111" s="1033">
        <v>120</v>
      </c>
      <c r="D111" s="995">
        <v>3.7333333333333334</v>
      </c>
      <c r="E111" s="996">
        <v>3.85</v>
      </c>
      <c r="F111" s="1019">
        <v>73</v>
      </c>
      <c r="G111" s="1040">
        <v>108</v>
      </c>
      <c r="H111" s="609">
        <v>3.6851851851851851</v>
      </c>
      <c r="I111" s="997">
        <v>3.71</v>
      </c>
      <c r="J111" s="1019">
        <v>57</v>
      </c>
      <c r="K111" s="1040">
        <v>110</v>
      </c>
      <c r="L111" s="962">
        <v>4</v>
      </c>
      <c r="M111" s="963">
        <v>3.96</v>
      </c>
      <c r="N111" s="579">
        <v>42</v>
      </c>
      <c r="O111" s="1044">
        <v>114</v>
      </c>
      <c r="P111" s="964">
        <v>4.08</v>
      </c>
      <c r="Q111" s="965">
        <v>3.99</v>
      </c>
      <c r="R111" s="579">
        <v>32</v>
      </c>
      <c r="S111" s="1049">
        <v>128</v>
      </c>
      <c r="T111" s="962">
        <v>4</v>
      </c>
      <c r="U111" s="959">
        <v>4.01</v>
      </c>
      <c r="V111" s="579">
        <v>51</v>
      </c>
      <c r="W111" s="607">
        <f t="shared" si="13"/>
        <v>255</v>
      </c>
    </row>
    <row r="112" spans="1:23" ht="15" customHeight="1" x14ac:dyDescent="0.25">
      <c r="A112" s="608">
        <v>25</v>
      </c>
      <c r="B112" s="38" t="s">
        <v>4</v>
      </c>
      <c r="C112" s="1032">
        <v>79</v>
      </c>
      <c r="D112" s="998">
        <v>3.8227848101265822</v>
      </c>
      <c r="E112" s="997">
        <v>3.85</v>
      </c>
      <c r="F112" s="1019">
        <v>54</v>
      </c>
      <c r="G112" s="1040">
        <v>75</v>
      </c>
      <c r="H112" s="609">
        <v>3.5333333333333332</v>
      </c>
      <c r="I112" s="997">
        <v>3.71</v>
      </c>
      <c r="J112" s="1019">
        <v>79</v>
      </c>
      <c r="K112" s="1040">
        <v>97</v>
      </c>
      <c r="L112" s="962">
        <v>3.8865979381443299</v>
      </c>
      <c r="M112" s="963">
        <v>3.96</v>
      </c>
      <c r="N112" s="579">
        <v>61</v>
      </c>
      <c r="O112" s="1044">
        <v>75</v>
      </c>
      <c r="P112" s="964">
        <v>3.89</v>
      </c>
      <c r="Q112" s="965">
        <v>3.99</v>
      </c>
      <c r="R112" s="579">
        <v>64</v>
      </c>
      <c r="S112" s="1049">
        <v>78</v>
      </c>
      <c r="T112" s="962">
        <v>3.9</v>
      </c>
      <c r="U112" s="959">
        <v>4.01</v>
      </c>
      <c r="V112" s="579">
        <v>70</v>
      </c>
      <c r="W112" s="607">
        <f t="shared" si="13"/>
        <v>328</v>
      </c>
    </row>
    <row r="113" spans="1:23" ht="15" customHeight="1" x14ac:dyDescent="0.25">
      <c r="A113" s="608">
        <v>26</v>
      </c>
      <c r="B113" s="1016" t="s">
        <v>149</v>
      </c>
      <c r="C113" s="1033">
        <v>202</v>
      </c>
      <c r="D113" s="995">
        <v>4</v>
      </c>
      <c r="E113" s="996">
        <v>3.85</v>
      </c>
      <c r="F113" s="1019">
        <v>29</v>
      </c>
      <c r="G113" s="1040">
        <v>177</v>
      </c>
      <c r="H113" s="609">
        <v>3.9322033898305087</v>
      </c>
      <c r="I113" s="997">
        <v>3.71</v>
      </c>
      <c r="J113" s="1019">
        <v>12</v>
      </c>
      <c r="K113" s="1040">
        <v>172</v>
      </c>
      <c r="L113" s="962">
        <v>4.0930232558139537</v>
      </c>
      <c r="M113" s="963">
        <v>3.96</v>
      </c>
      <c r="N113" s="579">
        <v>29</v>
      </c>
      <c r="O113" s="1044">
        <v>144</v>
      </c>
      <c r="P113" s="964">
        <v>4.33</v>
      </c>
      <c r="Q113" s="965">
        <v>3.99</v>
      </c>
      <c r="R113" s="579">
        <v>12</v>
      </c>
      <c r="S113" s="1049">
        <v>136</v>
      </c>
      <c r="T113" s="962">
        <v>4.2</v>
      </c>
      <c r="U113" s="959">
        <v>4.01</v>
      </c>
      <c r="V113" s="579">
        <v>19</v>
      </c>
      <c r="W113" s="607">
        <f t="shared" si="13"/>
        <v>101</v>
      </c>
    </row>
    <row r="114" spans="1:23" ht="15" customHeight="1" x14ac:dyDescent="0.25">
      <c r="A114" s="608">
        <v>27</v>
      </c>
      <c r="B114" s="1016" t="s">
        <v>150</v>
      </c>
      <c r="C114" s="1033">
        <v>236</v>
      </c>
      <c r="D114" s="995">
        <v>3.9957627118644066</v>
      </c>
      <c r="E114" s="996">
        <v>3.85</v>
      </c>
      <c r="F114" s="1019">
        <v>28</v>
      </c>
      <c r="G114" s="1040">
        <v>201</v>
      </c>
      <c r="H114" s="609">
        <v>3.8258706467661692</v>
      </c>
      <c r="I114" s="997">
        <v>3.71</v>
      </c>
      <c r="J114" s="1019">
        <v>27</v>
      </c>
      <c r="K114" s="1040">
        <v>191</v>
      </c>
      <c r="L114" s="962">
        <v>4.1256544502617798</v>
      </c>
      <c r="M114" s="963">
        <v>3.96</v>
      </c>
      <c r="N114" s="579">
        <v>23</v>
      </c>
      <c r="O114" s="1044">
        <v>194</v>
      </c>
      <c r="P114" s="964">
        <v>4.1500000000000004</v>
      </c>
      <c r="Q114" s="965">
        <v>3.99</v>
      </c>
      <c r="R114" s="579">
        <v>25</v>
      </c>
      <c r="S114" s="1049">
        <v>158</v>
      </c>
      <c r="T114" s="962">
        <v>4.0999999999999996</v>
      </c>
      <c r="U114" s="959">
        <v>4.01</v>
      </c>
      <c r="V114" s="579">
        <v>27</v>
      </c>
      <c r="W114" s="607">
        <f t="shared" si="13"/>
        <v>130</v>
      </c>
    </row>
    <row r="115" spans="1:23" ht="15" customHeight="1" x14ac:dyDescent="0.25">
      <c r="A115" s="608">
        <v>28</v>
      </c>
      <c r="B115" s="38" t="s">
        <v>16</v>
      </c>
      <c r="C115" s="1034">
        <v>161</v>
      </c>
      <c r="D115" s="998">
        <v>3.9254658385093166</v>
      </c>
      <c r="E115" s="997">
        <v>3.85</v>
      </c>
      <c r="F115" s="1019">
        <v>36</v>
      </c>
      <c r="G115" s="1040">
        <v>175</v>
      </c>
      <c r="H115" s="609">
        <v>3.862857142857143</v>
      </c>
      <c r="I115" s="997">
        <v>3.71</v>
      </c>
      <c r="J115" s="1019">
        <v>21</v>
      </c>
      <c r="K115" s="1040">
        <v>136</v>
      </c>
      <c r="L115" s="962">
        <v>4.2132352941176467</v>
      </c>
      <c r="M115" s="963">
        <v>3.96</v>
      </c>
      <c r="N115" s="579">
        <v>17</v>
      </c>
      <c r="O115" s="1044">
        <v>131</v>
      </c>
      <c r="P115" s="964">
        <v>4.28</v>
      </c>
      <c r="Q115" s="965">
        <v>3.99</v>
      </c>
      <c r="R115" s="579">
        <v>15</v>
      </c>
      <c r="S115" s="1049">
        <v>110</v>
      </c>
      <c r="T115" s="962">
        <v>4.0999999999999996</v>
      </c>
      <c r="U115" s="959">
        <v>4.01</v>
      </c>
      <c r="V115" s="579">
        <v>29</v>
      </c>
      <c r="W115" s="607">
        <f t="shared" si="13"/>
        <v>118</v>
      </c>
    </row>
    <row r="116" spans="1:23" ht="15" customHeight="1" x14ac:dyDescent="0.25">
      <c r="A116" s="650">
        <v>29</v>
      </c>
      <c r="B116" s="37" t="s">
        <v>106</v>
      </c>
      <c r="C116" s="1035">
        <v>127</v>
      </c>
      <c r="D116" s="961">
        <v>4.1496062992125982</v>
      </c>
      <c r="E116" s="960">
        <v>3.85</v>
      </c>
      <c r="F116" s="1019">
        <v>10</v>
      </c>
      <c r="G116" s="1040">
        <v>130</v>
      </c>
      <c r="H116" s="609">
        <v>3.7615384615384615</v>
      </c>
      <c r="I116" s="960">
        <v>3.71</v>
      </c>
      <c r="J116" s="1019">
        <v>41</v>
      </c>
      <c r="K116" s="1040">
        <v>111</v>
      </c>
      <c r="L116" s="962">
        <v>3.9729729729729728</v>
      </c>
      <c r="M116" s="963">
        <v>3.96</v>
      </c>
      <c r="N116" s="579">
        <v>51</v>
      </c>
      <c r="O116" s="1044">
        <v>78</v>
      </c>
      <c r="P116" s="964">
        <v>4.08</v>
      </c>
      <c r="Q116" s="965">
        <v>3.99</v>
      </c>
      <c r="R116" s="579">
        <v>33</v>
      </c>
      <c r="S116" s="1049">
        <v>80</v>
      </c>
      <c r="T116" s="962">
        <v>4</v>
      </c>
      <c r="U116" s="959">
        <v>4.01</v>
      </c>
      <c r="V116" s="579">
        <v>57</v>
      </c>
      <c r="W116" s="607">
        <f t="shared" si="13"/>
        <v>192</v>
      </c>
    </row>
    <row r="117" spans="1:23" ht="15" customHeight="1" thickBot="1" x14ac:dyDescent="0.3">
      <c r="A117" s="650">
        <v>30</v>
      </c>
      <c r="B117" s="38" t="s">
        <v>153</v>
      </c>
      <c r="C117" s="1032">
        <v>57</v>
      </c>
      <c r="D117" s="998">
        <v>3.6666666666666665</v>
      </c>
      <c r="E117" s="997">
        <v>3.85</v>
      </c>
      <c r="F117" s="1019">
        <v>84</v>
      </c>
      <c r="G117" s="1040"/>
      <c r="H117" s="609"/>
      <c r="I117" s="997">
        <v>3.71</v>
      </c>
      <c r="J117" s="1019">
        <v>115</v>
      </c>
      <c r="K117" s="1040"/>
      <c r="L117" s="962"/>
      <c r="M117" s="963">
        <v>3.96</v>
      </c>
      <c r="N117" s="579">
        <v>117</v>
      </c>
      <c r="O117" s="1044"/>
      <c r="P117" s="964"/>
      <c r="Q117" s="965">
        <v>3.99</v>
      </c>
      <c r="R117" s="579">
        <v>117</v>
      </c>
      <c r="S117" s="1049"/>
      <c r="T117" s="962"/>
      <c r="U117" s="959">
        <v>4.01</v>
      </c>
      <c r="V117" s="579">
        <v>116</v>
      </c>
      <c r="W117" s="607">
        <f t="shared" si="13"/>
        <v>549</v>
      </c>
    </row>
    <row r="118" spans="1:23" ht="15" customHeight="1" thickBot="1" x14ac:dyDescent="0.3">
      <c r="A118" s="719"/>
      <c r="B118" s="720" t="s">
        <v>127</v>
      </c>
      <c r="C118" s="721">
        <f>SUM(C119:C128)</f>
        <v>716</v>
      </c>
      <c r="D118" s="594">
        <f>AVERAGE(D119:D128)</f>
        <v>3.9180556610485717</v>
      </c>
      <c r="E118" s="722">
        <v>3.85</v>
      </c>
      <c r="F118" s="723"/>
      <c r="G118" s="721">
        <f>SUM(G119:G128)</f>
        <v>749</v>
      </c>
      <c r="H118" s="594">
        <f>AVERAGE(H119:H128)</f>
        <v>3.7485037173503537</v>
      </c>
      <c r="I118" s="722">
        <f t="shared" si="9"/>
        <v>3.71</v>
      </c>
      <c r="J118" s="723"/>
      <c r="K118" s="617">
        <f>SUM(K119:K128)</f>
        <v>608</v>
      </c>
      <c r="L118" s="618">
        <f>AVERAGE(L119:L128)</f>
        <v>4.0623841129263125</v>
      </c>
      <c r="M118" s="619">
        <f t="shared" si="10"/>
        <v>3.96</v>
      </c>
      <c r="N118" s="620"/>
      <c r="O118" s="621">
        <f>SUM(O119:O128)</f>
        <v>543</v>
      </c>
      <c r="P118" s="622">
        <f>AVERAGE(P119:P128)</f>
        <v>4.1659999999999995</v>
      </c>
      <c r="Q118" s="623">
        <f t="shared" si="11"/>
        <v>3.99</v>
      </c>
      <c r="R118" s="620"/>
      <c r="S118" s="621">
        <f>SUM(S119:S128)</f>
        <v>538</v>
      </c>
      <c r="T118" s="724">
        <f>AVERAGE(T119:T128)</f>
        <v>4.083333333333333</v>
      </c>
      <c r="U118" s="619">
        <f t="shared" si="12"/>
        <v>4.01</v>
      </c>
      <c r="V118" s="626"/>
      <c r="W118" s="627"/>
    </row>
    <row r="119" spans="1:23" ht="15" customHeight="1" x14ac:dyDescent="0.25">
      <c r="A119" s="725">
        <v>1</v>
      </c>
      <c r="B119" s="57" t="s">
        <v>96</v>
      </c>
      <c r="C119" s="1036">
        <v>88</v>
      </c>
      <c r="D119" s="726">
        <v>4.5227272727272725</v>
      </c>
      <c r="E119" s="1001">
        <v>3.85</v>
      </c>
      <c r="F119" s="1037">
        <v>1</v>
      </c>
      <c r="G119" s="1036">
        <v>92</v>
      </c>
      <c r="H119" s="726">
        <v>4.1521739130434785</v>
      </c>
      <c r="I119" s="1001">
        <v>3.71</v>
      </c>
      <c r="J119" s="1037">
        <v>2</v>
      </c>
      <c r="K119" s="1036">
        <v>98</v>
      </c>
      <c r="L119" s="1003">
        <v>4.5999999999999996</v>
      </c>
      <c r="M119" s="1004">
        <v>3.96</v>
      </c>
      <c r="N119" s="629">
        <v>1</v>
      </c>
      <c r="O119" s="1045">
        <v>81</v>
      </c>
      <c r="P119" s="1005">
        <v>4.49</v>
      </c>
      <c r="Q119" s="1006">
        <v>3.99</v>
      </c>
      <c r="R119" s="629">
        <v>2</v>
      </c>
      <c r="S119" s="1050">
        <v>81</v>
      </c>
      <c r="T119" s="1007">
        <v>4.4000000000000004</v>
      </c>
      <c r="U119" s="1002">
        <v>4.01</v>
      </c>
      <c r="V119" s="629">
        <v>9</v>
      </c>
      <c r="W119" s="630">
        <f t="shared" si="13"/>
        <v>15</v>
      </c>
    </row>
    <row r="120" spans="1:23" ht="15" customHeight="1" x14ac:dyDescent="0.25">
      <c r="A120" s="727">
        <v>2</v>
      </c>
      <c r="B120" s="224" t="s">
        <v>136</v>
      </c>
      <c r="C120" s="1020"/>
      <c r="D120" s="969"/>
      <c r="E120" s="968">
        <v>3.85</v>
      </c>
      <c r="F120" s="1019">
        <v>114</v>
      </c>
      <c r="G120" s="1040">
        <v>21</v>
      </c>
      <c r="H120" s="609">
        <v>3.6666666666666665</v>
      </c>
      <c r="I120" s="960">
        <v>3.71</v>
      </c>
      <c r="J120" s="1019">
        <v>62</v>
      </c>
      <c r="K120" s="1040">
        <v>17</v>
      </c>
      <c r="L120" s="962">
        <v>4.2352941176470589</v>
      </c>
      <c r="M120" s="963">
        <v>3.96</v>
      </c>
      <c r="N120" s="579">
        <v>13</v>
      </c>
      <c r="O120" s="1044">
        <v>9</v>
      </c>
      <c r="P120" s="964">
        <v>4.78</v>
      </c>
      <c r="Q120" s="965">
        <v>3.99</v>
      </c>
      <c r="R120" s="579">
        <v>1</v>
      </c>
      <c r="S120" s="1051">
        <v>9</v>
      </c>
      <c r="T120" s="967">
        <v>4.5999999999999996</v>
      </c>
      <c r="U120" s="959">
        <v>4.01</v>
      </c>
      <c r="V120" s="579">
        <v>3</v>
      </c>
      <c r="W120" s="607">
        <f t="shared" si="13"/>
        <v>193</v>
      </c>
    </row>
    <row r="121" spans="1:23" ht="15" customHeight="1" x14ac:dyDescent="0.25">
      <c r="A121" s="728">
        <v>3</v>
      </c>
      <c r="B121" s="37" t="s">
        <v>107</v>
      </c>
      <c r="C121" s="1018">
        <v>97</v>
      </c>
      <c r="D121" s="961">
        <v>4.072164948453608</v>
      </c>
      <c r="E121" s="960">
        <v>3.85</v>
      </c>
      <c r="F121" s="1019">
        <v>18</v>
      </c>
      <c r="G121" s="1040">
        <v>77</v>
      </c>
      <c r="H121" s="609">
        <v>3.883116883116883</v>
      </c>
      <c r="I121" s="960">
        <v>3.71</v>
      </c>
      <c r="J121" s="1019">
        <v>18</v>
      </c>
      <c r="K121" s="1040">
        <v>69</v>
      </c>
      <c r="L121" s="962">
        <v>4.1449275362318838</v>
      </c>
      <c r="M121" s="963">
        <v>3.96</v>
      </c>
      <c r="N121" s="579">
        <v>22</v>
      </c>
      <c r="O121" s="1044">
        <v>61</v>
      </c>
      <c r="P121" s="964">
        <v>4.41</v>
      </c>
      <c r="Q121" s="965">
        <v>3.99</v>
      </c>
      <c r="R121" s="579">
        <v>6</v>
      </c>
      <c r="S121" s="1051">
        <v>81</v>
      </c>
      <c r="T121" s="967">
        <v>4.5</v>
      </c>
      <c r="U121" s="959">
        <v>4.01</v>
      </c>
      <c r="V121" s="579">
        <v>4</v>
      </c>
      <c r="W121" s="607">
        <f t="shared" si="13"/>
        <v>68</v>
      </c>
    </row>
    <row r="122" spans="1:23" ht="15" customHeight="1" x14ac:dyDescent="0.25">
      <c r="A122" s="728">
        <v>4</v>
      </c>
      <c r="B122" s="37" t="s">
        <v>95</v>
      </c>
      <c r="C122" s="1018">
        <v>92</v>
      </c>
      <c r="D122" s="961">
        <v>4.1739130434782608</v>
      </c>
      <c r="E122" s="960">
        <v>3.85</v>
      </c>
      <c r="F122" s="1019">
        <v>9</v>
      </c>
      <c r="G122" s="1040">
        <v>98</v>
      </c>
      <c r="H122" s="609">
        <v>4.0306122448979593</v>
      </c>
      <c r="I122" s="960">
        <v>3.71</v>
      </c>
      <c r="J122" s="1019">
        <v>7</v>
      </c>
      <c r="K122" s="1040">
        <v>77</v>
      </c>
      <c r="L122" s="962">
        <v>4.4285714285714288</v>
      </c>
      <c r="M122" s="963">
        <v>3.96</v>
      </c>
      <c r="N122" s="579">
        <v>4</v>
      </c>
      <c r="O122" s="1044">
        <v>70</v>
      </c>
      <c r="P122" s="964">
        <v>4.33</v>
      </c>
      <c r="Q122" s="965">
        <v>3.99</v>
      </c>
      <c r="R122" s="579">
        <v>13</v>
      </c>
      <c r="S122" s="1051">
        <v>79</v>
      </c>
      <c r="T122" s="967">
        <v>4.5</v>
      </c>
      <c r="U122" s="959">
        <v>4.01</v>
      </c>
      <c r="V122" s="579">
        <v>6</v>
      </c>
      <c r="W122" s="607">
        <f t="shared" si="13"/>
        <v>39</v>
      </c>
    </row>
    <row r="123" spans="1:23" ht="15" customHeight="1" x14ac:dyDescent="0.25">
      <c r="A123" s="728">
        <v>5</v>
      </c>
      <c r="B123" s="44" t="s">
        <v>70</v>
      </c>
      <c r="C123" s="1021">
        <v>47</v>
      </c>
      <c r="D123" s="974">
        <v>3.7446808510638299</v>
      </c>
      <c r="E123" s="973">
        <v>3.85</v>
      </c>
      <c r="F123" s="1019">
        <v>72</v>
      </c>
      <c r="G123" s="1040">
        <v>46</v>
      </c>
      <c r="H123" s="609">
        <v>3.5</v>
      </c>
      <c r="I123" s="973">
        <v>3.71</v>
      </c>
      <c r="J123" s="1019">
        <v>82</v>
      </c>
      <c r="K123" s="1040">
        <v>25</v>
      </c>
      <c r="L123" s="962">
        <v>3.68</v>
      </c>
      <c r="M123" s="963">
        <v>3.96</v>
      </c>
      <c r="N123" s="579">
        <v>85</v>
      </c>
      <c r="O123" s="1044">
        <v>34</v>
      </c>
      <c r="P123" s="964">
        <v>4.3499999999999996</v>
      </c>
      <c r="Q123" s="965">
        <v>3.99</v>
      </c>
      <c r="R123" s="579">
        <v>10</v>
      </c>
      <c r="S123" s="1043">
        <v>46</v>
      </c>
      <c r="T123" s="962">
        <v>3.5</v>
      </c>
      <c r="U123" s="959">
        <v>4.01</v>
      </c>
      <c r="V123" s="579">
        <v>101</v>
      </c>
      <c r="W123" s="649">
        <f t="shared" si="13"/>
        <v>350</v>
      </c>
    </row>
    <row r="124" spans="1:23" ht="15" customHeight="1" x14ac:dyDescent="0.25">
      <c r="A124" s="728">
        <v>6</v>
      </c>
      <c r="B124" s="224" t="s">
        <v>137</v>
      </c>
      <c r="C124" s="1020">
        <v>80</v>
      </c>
      <c r="D124" s="969">
        <v>4.2750000000000004</v>
      </c>
      <c r="E124" s="968">
        <v>3.85</v>
      </c>
      <c r="F124" s="1019">
        <v>7</v>
      </c>
      <c r="G124" s="1040">
        <v>107</v>
      </c>
      <c r="H124" s="609">
        <v>4.2336448598130838</v>
      </c>
      <c r="I124" s="960">
        <v>3.71</v>
      </c>
      <c r="J124" s="1019">
        <v>1</v>
      </c>
      <c r="K124" s="1040">
        <v>102</v>
      </c>
      <c r="L124" s="962">
        <v>4.5098039215686274</v>
      </c>
      <c r="M124" s="963">
        <v>3.96</v>
      </c>
      <c r="N124" s="579">
        <v>2</v>
      </c>
      <c r="O124" s="1044">
        <v>111</v>
      </c>
      <c r="P124" s="964">
        <v>4.41</v>
      </c>
      <c r="Q124" s="965">
        <v>3.99</v>
      </c>
      <c r="R124" s="579">
        <v>5</v>
      </c>
      <c r="S124" s="1052">
        <v>81</v>
      </c>
      <c r="T124" s="967">
        <v>4.5</v>
      </c>
      <c r="U124" s="959">
        <v>4.01</v>
      </c>
      <c r="V124" s="579">
        <v>5</v>
      </c>
      <c r="W124" s="607">
        <f t="shared" si="13"/>
        <v>20</v>
      </c>
    </row>
    <row r="125" spans="1:23" ht="15" customHeight="1" x14ac:dyDescent="0.25">
      <c r="A125" s="728">
        <v>7</v>
      </c>
      <c r="B125" s="224" t="s">
        <v>138</v>
      </c>
      <c r="C125" s="1020"/>
      <c r="D125" s="969"/>
      <c r="E125" s="968">
        <v>3.85</v>
      </c>
      <c r="F125" s="1019">
        <v>114</v>
      </c>
      <c r="G125" s="1040">
        <v>30</v>
      </c>
      <c r="H125" s="609">
        <v>3.7</v>
      </c>
      <c r="I125" s="960">
        <v>3.71</v>
      </c>
      <c r="J125" s="1019">
        <v>56</v>
      </c>
      <c r="K125" s="1040">
        <v>50</v>
      </c>
      <c r="L125" s="962">
        <v>3.8</v>
      </c>
      <c r="M125" s="963">
        <v>3.96</v>
      </c>
      <c r="N125" s="579">
        <v>72</v>
      </c>
      <c r="O125" s="1044">
        <v>40</v>
      </c>
      <c r="P125" s="964">
        <v>4.08</v>
      </c>
      <c r="Q125" s="965">
        <v>3.99</v>
      </c>
      <c r="R125" s="579">
        <v>36</v>
      </c>
      <c r="S125" s="1043">
        <v>50</v>
      </c>
      <c r="T125" s="962">
        <v>3</v>
      </c>
      <c r="U125" s="959">
        <v>4.01</v>
      </c>
      <c r="V125" s="579">
        <v>115</v>
      </c>
      <c r="W125" s="607">
        <f t="shared" si="13"/>
        <v>393</v>
      </c>
    </row>
    <row r="126" spans="1:23" ht="15" customHeight="1" x14ac:dyDescent="0.25">
      <c r="A126" s="728">
        <v>8</v>
      </c>
      <c r="B126" s="37" t="s">
        <v>97</v>
      </c>
      <c r="C126" s="1018">
        <v>59</v>
      </c>
      <c r="D126" s="961">
        <v>3.5423728813559321</v>
      </c>
      <c r="E126" s="960">
        <v>3.85</v>
      </c>
      <c r="F126" s="1019">
        <v>95</v>
      </c>
      <c r="G126" s="1040">
        <v>78</v>
      </c>
      <c r="H126" s="609">
        <v>3.7692307692307692</v>
      </c>
      <c r="I126" s="960">
        <v>3.71</v>
      </c>
      <c r="J126" s="1019">
        <v>40</v>
      </c>
      <c r="K126" s="1040">
        <v>55</v>
      </c>
      <c r="L126" s="962">
        <v>3.9636363636363638</v>
      </c>
      <c r="M126" s="963">
        <v>3.96</v>
      </c>
      <c r="N126" s="579">
        <v>54</v>
      </c>
      <c r="O126" s="1044">
        <v>56</v>
      </c>
      <c r="P126" s="964">
        <v>3.71</v>
      </c>
      <c r="Q126" s="965">
        <v>3.99</v>
      </c>
      <c r="R126" s="579">
        <v>88</v>
      </c>
      <c r="S126" s="1043">
        <v>64</v>
      </c>
      <c r="T126" s="962">
        <v>3.95</v>
      </c>
      <c r="U126" s="959">
        <v>4.01</v>
      </c>
      <c r="V126" s="579">
        <v>67</v>
      </c>
      <c r="W126" s="607">
        <f t="shared" si="13"/>
        <v>344</v>
      </c>
    </row>
    <row r="127" spans="1:23" ht="15" customHeight="1" x14ac:dyDescent="0.25">
      <c r="A127" s="729">
        <v>9</v>
      </c>
      <c r="B127" s="44" t="s">
        <v>69</v>
      </c>
      <c r="C127" s="1021">
        <v>38</v>
      </c>
      <c r="D127" s="974">
        <v>3.236842105263158</v>
      </c>
      <c r="E127" s="973">
        <v>3.85</v>
      </c>
      <c r="F127" s="1019">
        <v>112</v>
      </c>
      <c r="G127" s="1040">
        <v>49</v>
      </c>
      <c r="H127" s="609">
        <v>2.9795918367346941</v>
      </c>
      <c r="I127" s="973">
        <v>3.71</v>
      </c>
      <c r="J127" s="1019">
        <v>114</v>
      </c>
      <c r="K127" s="1040">
        <v>37</v>
      </c>
      <c r="L127" s="962">
        <v>3.3513513513513513</v>
      </c>
      <c r="M127" s="963">
        <v>3.96</v>
      </c>
      <c r="N127" s="579">
        <v>115</v>
      </c>
      <c r="O127" s="1044">
        <v>30</v>
      </c>
      <c r="P127" s="966">
        <v>3.37</v>
      </c>
      <c r="Q127" s="965">
        <v>3.99</v>
      </c>
      <c r="R127" s="579">
        <v>113</v>
      </c>
      <c r="S127" s="1043">
        <v>47</v>
      </c>
      <c r="T127" s="962">
        <v>3.8</v>
      </c>
      <c r="U127" s="959">
        <v>4.01</v>
      </c>
      <c r="V127" s="579">
        <v>86</v>
      </c>
      <c r="W127" s="607">
        <f t="shared" si="13"/>
        <v>540</v>
      </c>
    </row>
    <row r="128" spans="1:23" ht="15" customHeight="1" thickBot="1" x14ac:dyDescent="0.3">
      <c r="A128" s="730">
        <v>10</v>
      </c>
      <c r="B128" s="1017" t="s">
        <v>152</v>
      </c>
      <c r="C128" s="1038">
        <v>215</v>
      </c>
      <c r="D128" s="1009">
        <v>3.7767441860465114</v>
      </c>
      <c r="E128" s="1008">
        <v>3.85</v>
      </c>
      <c r="F128" s="1039">
        <v>58</v>
      </c>
      <c r="G128" s="1042">
        <v>151</v>
      </c>
      <c r="H128" s="746">
        <v>3.57</v>
      </c>
      <c r="I128" s="1008">
        <v>3.71</v>
      </c>
      <c r="J128" s="1039">
        <v>73</v>
      </c>
      <c r="K128" s="1042">
        <v>78</v>
      </c>
      <c r="L128" s="1011">
        <v>3.9102564102564101</v>
      </c>
      <c r="M128" s="1012">
        <v>3.96</v>
      </c>
      <c r="N128" s="747">
        <v>59</v>
      </c>
      <c r="O128" s="1046">
        <v>51</v>
      </c>
      <c r="P128" s="1013">
        <v>3.73</v>
      </c>
      <c r="Q128" s="1014">
        <v>3.99</v>
      </c>
      <c r="R128" s="747">
        <v>86</v>
      </c>
      <c r="S128" s="1053"/>
      <c r="T128" s="1015"/>
      <c r="U128" s="1010">
        <v>4.01</v>
      </c>
      <c r="V128" s="747">
        <v>116</v>
      </c>
      <c r="W128" s="731">
        <f t="shared" si="13"/>
        <v>392</v>
      </c>
    </row>
    <row r="129" spans="1:22" ht="15" customHeight="1" x14ac:dyDescent="0.25">
      <c r="A129" s="732" t="s">
        <v>160</v>
      </c>
      <c r="B129" s="733"/>
      <c r="C129" s="733"/>
      <c r="D129" s="734">
        <f>$D$4</f>
        <v>3.8086556875572088</v>
      </c>
      <c r="E129" s="733"/>
      <c r="F129" s="733"/>
      <c r="G129" s="733"/>
      <c r="H129" s="734">
        <f>$H$4</f>
        <v>3.6537939460857332</v>
      </c>
      <c r="I129" s="733"/>
      <c r="J129" s="733"/>
      <c r="L129" s="734">
        <f>$L$4</f>
        <v>3.8936103038000116</v>
      </c>
      <c r="M129" s="735"/>
      <c r="N129" s="735"/>
      <c r="O129" s="735"/>
      <c r="P129" s="736">
        <f>$P$4</f>
        <v>3.9273275862068959</v>
      </c>
      <c r="Q129" s="735"/>
      <c r="R129" s="735"/>
      <c r="S129" s="735"/>
      <c r="T129" s="736">
        <f>$T$4</f>
        <v>3.9514782608695653</v>
      </c>
      <c r="U129" s="735"/>
      <c r="V129" s="737"/>
    </row>
    <row r="130" spans="1:22" x14ac:dyDescent="0.25">
      <c r="A130" s="738" t="s">
        <v>161</v>
      </c>
      <c r="D130" s="739">
        <v>3.85</v>
      </c>
      <c r="G130" s="739"/>
      <c r="H130" s="739">
        <v>3.71</v>
      </c>
      <c r="I130" s="739"/>
      <c r="J130" s="739"/>
      <c r="K130" s="739"/>
      <c r="L130" s="739">
        <v>3.96</v>
      </c>
      <c r="M130" s="740"/>
      <c r="N130" s="740"/>
      <c r="O130" s="740"/>
      <c r="P130" s="741">
        <v>3.99</v>
      </c>
      <c r="Q130" s="740"/>
      <c r="R130" s="740"/>
      <c r="S130" s="740"/>
      <c r="T130" s="741">
        <v>4.01</v>
      </c>
      <c r="U130" s="740"/>
      <c r="V130" s="739"/>
    </row>
  </sheetData>
  <mergeCells count="8">
    <mergeCell ref="W2:W3"/>
    <mergeCell ref="C2:F2"/>
    <mergeCell ref="A2:A3"/>
    <mergeCell ref="B2:B3"/>
    <mergeCell ref="G2:J2"/>
    <mergeCell ref="K2:N2"/>
    <mergeCell ref="O2:R2"/>
    <mergeCell ref="S2:V2"/>
  </mergeCells>
  <conditionalFormatting sqref="H4:H15 H30 H50:H87 H129:H130 H118">
    <cfRule type="cellIs" dxfId="211" priority="169" stopIfTrue="1" operator="equal">
      <formula>$H$129</formula>
    </cfRule>
    <cfRule type="containsBlanks" dxfId="210" priority="170" stopIfTrue="1">
      <formula>LEN(TRIM(H4))=0</formula>
    </cfRule>
    <cfRule type="cellIs" dxfId="209" priority="171" stopIfTrue="1" operator="lessThan">
      <formula>3.5</formula>
    </cfRule>
    <cfRule type="cellIs" dxfId="208" priority="172" stopIfTrue="1" operator="between">
      <formula>$H$129</formula>
      <formula>3.5</formula>
    </cfRule>
    <cfRule type="cellIs" dxfId="207" priority="173" stopIfTrue="1" operator="between">
      <formula>4.5</formula>
      <formula>$H$129</formula>
    </cfRule>
    <cfRule type="cellIs" dxfId="206" priority="174" stopIfTrue="1" operator="greaterThanOrEqual">
      <formula>4.5</formula>
    </cfRule>
  </conditionalFormatting>
  <conditionalFormatting sqref="L4:L15 L30 L50:L87 L129:L130 L118">
    <cfRule type="cellIs" dxfId="205" priority="175" stopIfTrue="1" operator="equal">
      <formula>$L$129</formula>
    </cfRule>
    <cfRule type="cellIs" dxfId="204" priority="176" stopIfTrue="1" operator="lessThan">
      <formula>3.5</formula>
    </cfRule>
    <cfRule type="cellIs" dxfId="203" priority="177" stopIfTrue="1" operator="between">
      <formula>$L$129</formula>
      <formula>3.5</formula>
    </cfRule>
    <cfRule type="cellIs" dxfId="202" priority="178" stopIfTrue="1" operator="between">
      <formula>4.5</formula>
      <formula>$L$129</formula>
    </cfRule>
    <cfRule type="cellIs" dxfId="201" priority="179" stopIfTrue="1" operator="greaterThanOrEqual">
      <formula>4.5</formula>
    </cfRule>
  </conditionalFormatting>
  <conditionalFormatting sqref="P4:P15 P30 P50:P87 P129:P130 P118">
    <cfRule type="cellIs" dxfId="200" priority="180" stopIfTrue="1" operator="equal">
      <formula>$P$129</formula>
    </cfRule>
    <cfRule type="cellIs" dxfId="199" priority="181" stopIfTrue="1" operator="lessThan">
      <formula>3.5</formula>
    </cfRule>
    <cfRule type="cellIs" dxfId="198" priority="182" stopIfTrue="1" operator="between">
      <formula>$P$129</formula>
      <formula>3.5</formula>
    </cfRule>
    <cfRule type="cellIs" dxfId="197" priority="183" stopIfTrue="1" operator="between">
      <formula>4.5</formula>
      <formula>$P$129</formula>
    </cfRule>
    <cfRule type="cellIs" dxfId="196" priority="184" stopIfTrue="1" operator="greaterThanOrEqual">
      <formula>4.5</formula>
    </cfRule>
  </conditionalFormatting>
  <conditionalFormatting sqref="T16:T29">
    <cfRule type="cellIs" dxfId="195" priority="135" stopIfTrue="1" operator="equal">
      <formula>$U$140</formula>
    </cfRule>
    <cfRule type="containsBlanks" dxfId="194" priority="136" stopIfTrue="1">
      <formula>LEN(TRIM(T16))=0</formula>
    </cfRule>
    <cfRule type="cellIs" dxfId="193" priority="137" stopIfTrue="1" operator="lessThan">
      <formula>3.5</formula>
    </cfRule>
    <cfRule type="cellIs" dxfId="192" priority="138" stopIfTrue="1" operator="between">
      <formula>$U$140</formula>
      <formula>3.5</formula>
    </cfRule>
    <cfRule type="cellIs" dxfId="191" priority="139" stopIfTrue="1" operator="between">
      <formula>4.499</formula>
      <formula>$U$140</formula>
    </cfRule>
    <cfRule type="cellIs" dxfId="190" priority="140" stopIfTrue="1" operator="greaterThanOrEqual">
      <formula>4.5</formula>
    </cfRule>
  </conditionalFormatting>
  <conditionalFormatting sqref="H16:H29">
    <cfRule type="cellIs" dxfId="189" priority="141" stopIfTrue="1" operator="equal">
      <formula>$I$140</formula>
    </cfRule>
    <cfRule type="containsBlanks" dxfId="188" priority="142" stopIfTrue="1">
      <formula>LEN(TRIM(H16))=0</formula>
    </cfRule>
    <cfRule type="cellIs" dxfId="187" priority="143" stopIfTrue="1" operator="lessThan">
      <formula>3.5</formula>
    </cfRule>
    <cfRule type="cellIs" dxfId="186" priority="144" stopIfTrue="1" operator="between">
      <formula>$I$140</formula>
      <formula>3.5</formula>
    </cfRule>
    <cfRule type="cellIs" dxfId="185" priority="145" stopIfTrue="1" operator="between">
      <formula>4.5</formula>
      <formula>$I$140</formula>
    </cfRule>
    <cfRule type="cellIs" dxfId="184" priority="146" stopIfTrue="1" operator="greaterThanOrEqual">
      <formula>4.5</formula>
    </cfRule>
  </conditionalFormatting>
  <conditionalFormatting sqref="L16:L29">
    <cfRule type="containsBlanks" dxfId="183" priority="147" stopIfTrue="1">
      <formula>LEN(TRIM(L16))=0</formula>
    </cfRule>
    <cfRule type="cellIs" dxfId="182" priority="148" stopIfTrue="1" operator="equal">
      <formula>$M$140</formula>
    </cfRule>
    <cfRule type="cellIs" dxfId="181" priority="149" stopIfTrue="1" operator="lessThan">
      <formula>3.5</formula>
    </cfRule>
    <cfRule type="cellIs" dxfId="180" priority="150" stopIfTrue="1" operator="between">
      <formula>$M$140</formula>
      <formula>3.5</formula>
    </cfRule>
    <cfRule type="cellIs" dxfId="179" priority="151" stopIfTrue="1" operator="between">
      <formula>4.5</formula>
      <formula>$M$140</formula>
    </cfRule>
    <cfRule type="cellIs" dxfId="178" priority="152" stopIfTrue="1" operator="greaterThanOrEqual">
      <formula>4.5</formula>
    </cfRule>
  </conditionalFormatting>
  <conditionalFormatting sqref="P16:P29">
    <cfRule type="containsBlanks" dxfId="177" priority="153" stopIfTrue="1">
      <formula>LEN(TRIM(P16))=0</formula>
    </cfRule>
    <cfRule type="cellIs" dxfId="176" priority="154" stopIfTrue="1" operator="equal">
      <formula>$Q$140</formula>
    </cfRule>
    <cfRule type="cellIs" dxfId="175" priority="155" stopIfTrue="1" operator="lessThan">
      <formula>3.5</formula>
    </cfRule>
    <cfRule type="cellIs" dxfId="174" priority="156" stopIfTrue="1" operator="between">
      <formula>$Q$140</formula>
      <formula>3.5</formula>
    </cfRule>
    <cfRule type="cellIs" dxfId="173" priority="157" stopIfTrue="1" operator="between">
      <formula>4.5</formula>
      <formula>$Q$140</formula>
    </cfRule>
    <cfRule type="cellIs" dxfId="172" priority="158" stopIfTrue="1" operator="greaterThanOrEqual">
      <formula>4.5</formula>
    </cfRule>
  </conditionalFormatting>
  <conditionalFormatting sqref="T31:T49">
    <cfRule type="cellIs" dxfId="171" priority="106" stopIfTrue="1" operator="equal">
      <formula>$U$135</formula>
    </cfRule>
    <cfRule type="containsBlanks" dxfId="170" priority="107" stopIfTrue="1">
      <formula>LEN(TRIM(T31))=0</formula>
    </cfRule>
    <cfRule type="cellIs" dxfId="169" priority="108" stopIfTrue="1" operator="lessThan">
      <formula>3.5</formula>
    </cfRule>
    <cfRule type="cellIs" dxfId="168" priority="109" stopIfTrue="1" operator="between">
      <formula>$U$135</formula>
      <formula>3.5</formula>
    </cfRule>
    <cfRule type="cellIs" dxfId="167" priority="110" stopIfTrue="1" operator="between">
      <formula>4.499</formula>
      <formula>$U$135</formula>
    </cfRule>
    <cfRule type="cellIs" dxfId="166" priority="111" stopIfTrue="1" operator="greaterThanOrEqual">
      <formula>4.5</formula>
    </cfRule>
  </conditionalFormatting>
  <conditionalFormatting sqref="H31:H49">
    <cfRule type="cellIs" dxfId="165" priority="112" stopIfTrue="1" operator="equal">
      <formula>$I$135</formula>
    </cfRule>
    <cfRule type="containsBlanks" dxfId="164" priority="113" stopIfTrue="1">
      <formula>LEN(TRIM(H31))=0</formula>
    </cfRule>
    <cfRule type="cellIs" dxfId="163" priority="114" stopIfTrue="1" operator="lessThan">
      <formula>3.5</formula>
    </cfRule>
    <cfRule type="cellIs" dxfId="162" priority="115" stopIfTrue="1" operator="between">
      <formula>$I$135</formula>
      <formula>3.5</formula>
    </cfRule>
    <cfRule type="cellIs" dxfId="161" priority="116" stopIfTrue="1" operator="between">
      <formula>4.5</formula>
      <formula>$I$135</formula>
    </cfRule>
    <cfRule type="cellIs" dxfId="160" priority="117" stopIfTrue="1" operator="greaterThanOrEqual">
      <formula>4.5</formula>
    </cfRule>
  </conditionalFormatting>
  <conditionalFormatting sqref="L31:L49">
    <cfRule type="containsBlanks" dxfId="159" priority="118" stopIfTrue="1">
      <formula>LEN(TRIM(L31))=0</formula>
    </cfRule>
    <cfRule type="cellIs" dxfId="158" priority="119" stopIfTrue="1" operator="equal">
      <formula>$M$135</formula>
    </cfRule>
    <cfRule type="cellIs" dxfId="157" priority="120" stopIfTrue="1" operator="lessThan">
      <formula>3.5</formula>
    </cfRule>
    <cfRule type="cellIs" dxfId="156" priority="121" stopIfTrue="1" operator="between">
      <formula>$M$135</formula>
      <formula>3.5</formula>
    </cfRule>
    <cfRule type="cellIs" dxfId="155" priority="122" stopIfTrue="1" operator="between">
      <formula>4.5</formula>
      <formula>$M$135</formula>
    </cfRule>
    <cfRule type="cellIs" dxfId="154" priority="123" stopIfTrue="1" operator="greaterThanOrEqual">
      <formula>4.5</formula>
    </cfRule>
  </conditionalFormatting>
  <conditionalFormatting sqref="P31:P49">
    <cfRule type="containsBlanks" dxfId="153" priority="124" stopIfTrue="1">
      <formula>LEN(TRIM(P31))=0</formula>
    </cfRule>
    <cfRule type="cellIs" dxfId="152" priority="125" stopIfTrue="1" operator="equal">
      <formula>$Q$135</formula>
    </cfRule>
    <cfRule type="cellIs" dxfId="151" priority="126" stopIfTrue="1" operator="lessThan">
      <formula>3.5</formula>
    </cfRule>
    <cfRule type="cellIs" dxfId="150" priority="127" stopIfTrue="1" operator="between">
      <formula>$Q$135</formula>
      <formula>3.5</formula>
    </cfRule>
    <cfRule type="cellIs" dxfId="149" priority="128" stopIfTrue="1" operator="between">
      <formula>4.5</formula>
      <formula>$Q$135</formula>
    </cfRule>
    <cfRule type="cellIs" dxfId="148" priority="129" stopIfTrue="1" operator="greaterThanOrEqual">
      <formula>4.5</formula>
    </cfRule>
  </conditionalFormatting>
  <conditionalFormatting sqref="H119:H128">
    <cfRule type="cellIs" dxfId="147" priority="43" stopIfTrue="1" operator="equal">
      <formula>$I$132</formula>
    </cfRule>
    <cfRule type="containsBlanks" dxfId="146" priority="44" stopIfTrue="1">
      <formula>LEN(TRIM(H119))=0</formula>
    </cfRule>
    <cfRule type="cellIs" dxfId="145" priority="45" stopIfTrue="1" operator="lessThan">
      <formula>3.5</formula>
    </cfRule>
    <cfRule type="cellIs" dxfId="144" priority="46" stopIfTrue="1" operator="between">
      <formula>$I$132</formula>
      <formula>3.5</formula>
    </cfRule>
    <cfRule type="cellIs" dxfId="143" priority="47" stopIfTrue="1" operator="between">
      <formula>4.5</formula>
      <formula>$I$132</formula>
    </cfRule>
    <cfRule type="cellIs" dxfId="142" priority="48" stopIfTrue="1" operator="greaterThanOrEqual">
      <formula>4.5</formula>
    </cfRule>
  </conditionalFormatting>
  <conditionalFormatting sqref="L119:L128">
    <cfRule type="containsBlanks" dxfId="141" priority="49" stopIfTrue="1">
      <formula>LEN(TRIM(L119))=0</formula>
    </cfRule>
    <cfRule type="cellIs" dxfId="140" priority="50" stopIfTrue="1" operator="equal">
      <formula>$M$132</formula>
    </cfRule>
    <cfRule type="cellIs" dxfId="139" priority="51" stopIfTrue="1" operator="lessThan">
      <formula>3.5</formula>
    </cfRule>
    <cfRule type="cellIs" dxfId="138" priority="52" stopIfTrue="1" operator="between">
      <formula>$M$132</formula>
      <formula>3.5</formula>
    </cfRule>
    <cfRule type="cellIs" dxfId="137" priority="53" stopIfTrue="1" operator="between">
      <formula>4.5</formula>
      <formula>$M$132</formula>
    </cfRule>
    <cfRule type="cellIs" dxfId="136" priority="54" stopIfTrue="1" operator="greaterThanOrEqual">
      <formula>4.5</formula>
    </cfRule>
  </conditionalFormatting>
  <conditionalFormatting sqref="P119:P128">
    <cfRule type="containsBlanks" dxfId="135" priority="55" stopIfTrue="1">
      <formula>LEN(TRIM(P119))=0</formula>
    </cfRule>
    <cfRule type="cellIs" dxfId="134" priority="56" stopIfTrue="1" operator="equal">
      <formula>$Q$132</formula>
    </cfRule>
    <cfRule type="cellIs" dxfId="133" priority="57" stopIfTrue="1" operator="lessThan">
      <formula>3.5</formula>
    </cfRule>
    <cfRule type="cellIs" dxfId="132" priority="58" stopIfTrue="1" operator="between">
      <formula>$Q$132</formula>
      <formula>3.5</formula>
    </cfRule>
    <cfRule type="cellIs" dxfId="131" priority="59" stopIfTrue="1" operator="between">
      <formula>4.5</formula>
      <formula>$Q$132</formula>
    </cfRule>
    <cfRule type="cellIs" dxfId="130" priority="60" stopIfTrue="1" operator="greaterThanOrEqual">
      <formula>4.5</formula>
    </cfRule>
  </conditionalFormatting>
  <conditionalFormatting sqref="T88:T117">
    <cfRule type="cellIs" dxfId="129" priority="7" stopIfTrue="1" operator="equal">
      <formula>$U$113</formula>
    </cfRule>
    <cfRule type="containsBlanks" dxfId="128" priority="8" stopIfTrue="1">
      <formula>LEN(TRIM(T88))=0</formula>
    </cfRule>
    <cfRule type="cellIs" dxfId="127" priority="9" stopIfTrue="1" operator="lessThan">
      <formula>3.5</formula>
    </cfRule>
    <cfRule type="cellIs" dxfId="126" priority="10" stopIfTrue="1" operator="between">
      <formula>$U$113</formula>
      <formula>3.5</formula>
    </cfRule>
    <cfRule type="cellIs" dxfId="125" priority="11" stopIfTrue="1" operator="between">
      <formula>4.499</formula>
      <formula>$U$113</formula>
    </cfRule>
    <cfRule type="cellIs" dxfId="124" priority="12" stopIfTrue="1" operator="greaterThanOrEqual">
      <formula>4.5</formula>
    </cfRule>
  </conditionalFormatting>
  <conditionalFormatting sqref="H88:H117">
    <cfRule type="cellIs" dxfId="123" priority="13" stopIfTrue="1" operator="equal">
      <formula>$I$113</formula>
    </cfRule>
    <cfRule type="containsBlanks" dxfId="122" priority="14" stopIfTrue="1">
      <formula>LEN(TRIM(H88))=0</formula>
    </cfRule>
    <cfRule type="cellIs" dxfId="121" priority="15" stopIfTrue="1" operator="lessThan">
      <formula>3.5</formula>
    </cfRule>
    <cfRule type="cellIs" dxfId="120" priority="16" stopIfTrue="1" operator="between">
      <formula>$I$113</formula>
      <formula>3.5</formula>
    </cfRule>
    <cfRule type="cellIs" dxfId="119" priority="17" stopIfTrue="1" operator="between">
      <formula>4.5</formula>
      <formula>$I$113</formula>
    </cfRule>
    <cfRule type="cellIs" dxfId="118" priority="18" stopIfTrue="1" operator="greaterThanOrEqual">
      <formula>4.5</formula>
    </cfRule>
  </conditionalFormatting>
  <conditionalFormatting sqref="L88:L117">
    <cfRule type="containsBlanks" dxfId="117" priority="19" stopIfTrue="1">
      <formula>LEN(TRIM(L88))=0</formula>
    </cfRule>
    <cfRule type="cellIs" dxfId="116" priority="20" stopIfTrue="1" operator="equal">
      <formula>$M$113</formula>
    </cfRule>
    <cfRule type="cellIs" dxfId="115" priority="21" stopIfTrue="1" operator="lessThan">
      <formula>3.5</formula>
    </cfRule>
    <cfRule type="cellIs" dxfId="114" priority="22" stopIfTrue="1" operator="between">
      <formula>$M$113</formula>
      <formula>3.5</formula>
    </cfRule>
    <cfRule type="cellIs" dxfId="113" priority="23" stopIfTrue="1" operator="between">
      <formula>4.5</formula>
      <formula>$M$113</formula>
    </cfRule>
    <cfRule type="cellIs" dxfId="112" priority="24" stopIfTrue="1" operator="greaterThanOrEqual">
      <formula>4.5</formula>
    </cfRule>
  </conditionalFormatting>
  <conditionalFormatting sqref="P88:P117">
    <cfRule type="containsBlanks" dxfId="111" priority="25" stopIfTrue="1">
      <formula>LEN(TRIM(P88))=0</formula>
    </cfRule>
    <cfRule type="cellIs" dxfId="110" priority="26" stopIfTrue="1" operator="equal">
      <formula>$Q$113</formula>
    </cfRule>
    <cfRule type="cellIs" dxfId="109" priority="27" stopIfTrue="1" operator="lessThan">
      <formula>3.5</formula>
    </cfRule>
    <cfRule type="cellIs" dxfId="108" priority="28" stopIfTrue="1" operator="between">
      <formula>$Q$113</formula>
      <formula>3.5</formula>
    </cfRule>
    <cfRule type="cellIs" dxfId="107" priority="29" stopIfTrue="1" operator="between">
      <formula>4.5</formula>
      <formula>$Q$113</formula>
    </cfRule>
    <cfRule type="cellIs" dxfId="106" priority="30" stopIfTrue="1" operator="greaterThanOrEqual">
      <formula>4.5</formula>
    </cfRule>
  </conditionalFormatting>
  <conditionalFormatting sqref="D4:D130">
    <cfRule type="cellIs" dxfId="105" priority="6" stopIfTrue="1" operator="greaterThanOrEqual">
      <formula>4.5</formula>
    </cfRule>
    <cfRule type="cellIs" dxfId="104" priority="5" stopIfTrue="1" operator="between">
      <formula>4.5</formula>
      <formula>$D$129</formula>
    </cfRule>
    <cfRule type="cellIs" dxfId="103" priority="4" stopIfTrue="1" operator="between">
      <formula>$D$129</formula>
      <formula>3.5</formula>
    </cfRule>
    <cfRule type="cellIs" dxfId="102" priority="3" stopIfTrue="1" operator="lessThan">
      <formula>3.5</formula>
    </cfRule>
    <cfRule type="containsBlanks" dxfId="101" priority="2" stopIfTrue="1">
      <formula>LEN(TRIM(D4))=0</formula>
    </cfRule>
    <cfRule type="cellIs" dxfId="100" priority="1" stopIfTrue="1" operator="equal">
      <formula>$D$129</formula>
    </cfRule>
  </conditionalFormatting>
  <conditionalFormatting sqref="T4:T128">
    <cfRule type="containsBlanks" dxfId="99" priority="38" stopIfTrue="1">
      <formula>LEN(TRIM(T4))=0</formula>
    </cfRule>
    <cfRule type="cellIs" dxfId="98" priority="37" stopIfTrue="1" operator="equal">
      <formula>$T$129</formula>
    </cfRule>
    <cfRule type="cellIs" dxfId="97" priority="39" stopIfTrue="1" operator="lessThan">
      <formula>3.5</formula>
    </cfRule>
    <cfRule type="cellIs" dxfId="96" priority="40" stopIfTrue="1" operator="between">
      <formula>$T$129</formula>
      <formula>3.5</formula>
    </cfRule>
    <cfRule type="cellIs" dxfId="95" priority="41" stopIfTrue="1" operator="between">
      <formula>4.499</formula>
      <formula>$T$129</formula>
    </cfRule>
    <cfRule type="cellIs" dxfId="94" priority="42" stopIfTrue="1" operator="greaterThanOrEqual">
      <formula>4.5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30"/>
  <sheetViews>
    <sheetView zoomScale="90" zoomScaleNormal="90" workbookViewId="0">
      <selection activeCell="F120" sqref="F120"/>
    </sheetView>
  </sheetViews>
  <sheetFormatPr defaultColWidth="9.140625" defaultRowHeight="15" x14ac:dyDescent="0.25"/>
  <cols>
    <col min="1" max="1" width="5.7109375" style="544" customWidth="1"/>
    <col min="2" max="2" width="33.7109375" style="544" customWidth="1"/>
    <col min="3" max="7" width="8.5703125" style="544" customWidth="1"/>
    <col min="8" max="12" width="7.7109375" style="544" customWidth="1"/>
    <col min="13" max="21" width="7.7109375" style="545" customWidth="1"/>
    <col min="22" max="22" width="7.7109375" style="544" customWidth="1"/>
    <col min="23" max="23" width="9.140625" style="544"/>
    <col min="24" max="24" width="7.7109375" style="544" customWidth="1"/>
    <col min="25" max="25" width="9.5703125" style="544" customWidth="1"/>
    <col min="26" max="16384" width="9.140625" style="544"/>
  </cols>
  <sheetData>
    <row r="1" spans="1:26" ht="409.5" customHeight="1" thickBot="1" x14ac:dyDescent="0.3"/>
    <row r="2" spans="1:26" ht="15" customHeight="1" x14ac:dyDescent="0.25">
      <c r="A2" s="1072" t="s">
        <v>68</v>
      </c>
      <c r="B2" s="1074" t="s">
        <v>154</v>
      </c>
      <c r="C2" s="1069">
        <v>2019</v>
      </c>
      <c r="D2" s="1070"/>
      <c r="E2" s="1070"/>
      <c r="F2" s="1071"/>
      <c r="G2" s="1069">
        <v>2018</v>
      </c>
      <c r="H2" s="1070"/>
      <c r="I2" s="1070"/>
      <c r="J2" s="1071"/>
      <c r="K2" s="1069">
        <v>2017</v>
      </c>
      <c r="L2" s="1070"/>
      <c r="M2" s="1070"/>
      <c r="N2" s="1071"/>
      <c r="O2" s="1076">
        <v>2016</v>
      </c>
      <c r="P2" s="1077"/>
      <c r="Q2" s="1077"/>
      <c r="R2" s="1078"/>
      <c r="S2" s="1079">
        <v>2015</v>
      </c>
      <c r="T2" s="1080"/>
      <c r="U2" s="1080"/>
      <c r="V2" s="1081"/>
      <c r="W2" s="1067" t="s">
        <v>155</v>
      </c>
    </row>
    <row r="3" spans="1:26" ht="40.5" customHeight="1" thickBot="1" x14ac:dyDescent="0.3">
      <c r="A3" s="1073"/>
      <c r="B3" s="1075"/>
      <c r="C3" s="546" t="s">
        <v>111</v>
      </c>
      <c r="D3" s="547" t="s">
        <v>156</v>
      </c>
      <c r="E3" s="548" t="s">
        <v>157</v>
      </c>
      <c r="F3" s="549" t="s">
        <v>158</v>
      </c>
      <c r="G3" s="546" t="s">
        <v>111</v>
      </c>
      <c r="H3" s="547" t="s">
        <v>156</v>
      </c>
      <c r="I3" s="548" t="s">
        <v>157</v>
      </c>
      <c r="J3" s="549" t="s">
        <v>158</v>
      </c>
      <c r="K3" s="550" t="s">
        <v>111</v>
      </c>
      <c r="L3" s="551" t="s">
        <v>156</v>
      </c>
      <c r="M3" s="552" t="s">
        <v>157</v>
      </c>
      <c r="N3" s="553" t="s">
        <v>158</v>
      </c>
      <c r="O3" s="550" t="s">
        <v>111</v>
      </c>
      <c r="P3" s="551" t="s">
        <v>156</v>
      </c>
      <c r="Q3" s="552" t="s">
        <v>157</v>
      </c>
      <c r="R3" s="553" t="s">
        <v>158</v>
      </c>
      <c r="S3" s="550" t="s">
        <v>111</v>
      </c>
      <c r="T3" s="551" t="s">
        <v>156</v>
      </c>
      <c r="U3" s="552" t="s">
        <v>157</v>
      </c>
      <c r="V3" s="553" t="s">
        <v>158</v>
      </c>
      <c r="W3" s="1068"/>
    </row>
    <row r="4" spans="1:26" ht="15" customHeight="1" thickBot="1" x14ac:dyDescent="0.3">
      <c r="A4" s="554"/>
      <c r="B4" s="555" t="s">
        <v>134</v>
      </c>
      <c r="C4" s="556">
        <f>C5+C6+C15+C30+C50+C70+C87+C118</f>
        <v>9635</v>
      </c>
      <c r="D4" s="557">
        <f>AVERAGE(D5,D7:D14,D16:D29,D31:D49,D51:D69,D71:D86,D88:D117,D119:D128)</f>
        <v>3.8086556875572084</v>
      </c>
      <c r="E4" s="952">
        <v>3.85</v>
      </c>
      <c r="F4" s="559"/>
      <c r="G4" s="556">
        <f>G5+G6+G15+G30+G50+G70+G87+G118</f>
        <v>8972</v>
      </c>
      <c r="H4" s="557">
        <f>AVERAGE(H5,H7:H14,H16:H29,H31:H49,H51:H69,H71:H86,H88:H117,H119:H128)</f>
        <v>3.6537939460857345</v>
      </c>
      <c r="I4" s="558">
        <v>3.71</v>
      </c>
      <c r="J4" s="559"/>
      <c r="K4" s="560">
        <f>K5+K6+K15+K30+K50+K70+K87+K118</f>
        <v>7857</v>
      </c>
      <c r="L4" s="561">
        <f>AVERAGE(L5,L7:L14,L16:L29,L31:L49,L51:L69,L71:L86,L88:L117,L119:L128)</f>
        <v>3.8936103038000107</v>
      </c>
      <c r="M4" s="562">
        <v>3.96</v>
      </c>
      <c r="N4" s="563"/>
      <c r="O4" s="560">
        <f>O5+O6+O15+O30+O50+O70+O87+O118</f>
        <v>7424</v>
      </c>
      <c r="P4" s="561">
        <f>AVERAGE(P5,P7:P14,P16:P29,P31:P49,P51:P69,P71:P86,P88:P117,P119:P128)</f>
        <v>3.9273275862068964</v>
      </c>
      <c r="Q4" s="562">
        <v>3.99</v>
      </c>
      <c r="R4" s="563"/>
      <c r="S4" s="564">
        <f>S5+S6+S15+S30+S50+S70+S87+S118</f>
        <v>6973</v>
      </c>
      <c r="T4" s="565">
        <f>AVERAGE(T5,T7:T14,T16:T29,T31:T49,T51:T69,T71:T86,T88:T117,T119:T128)</f>
        <v>3.9514782608695653</v>
      </c>
      <c r="U4" s="566">
        <v>4.01</v>
      </c>
      <c r="V4" s="567"/>
      <c r="W4" s="568"/>
      <c r="Y4" s="569"/>
      <c r="Z4" s="61" t="s">
        <v>114</v>
      </c>
    </row>
    <row r="5" spans="1:26" ht="15" customHeight="1" thickBot="1" x14ac:dyDescent="0.3">
      <c r="A5" s="570">
        <v>1</v>
      </c>
      <c r="B5" s="571" t="s">
        <v>26</v>
      </c>
      <c r="C5" s="1059">
        <v>85</v>
      </c>
      <c r="D5" s="507">
        <v>3.9882352941176471</v>
      </c>
      <c r="E5" s="958">
        <v>3.85</v>
      </c>
      <c r="F5" s="1019">
        <v>32</v>
      </c>
      <c r="G5" s="572">
        <v>57</v>
      </c>
      <c r="H5" s="573">
        <v>3.82</v>
      </c>
      <c r="I5" s="574">
        <v>3.71</v>
      </c>
      <c r="J5" s="575">
        <v>32</v>
      </c>
      <c r="K5" s="576">
        <v>51</v>
      </c>
      <c r="L5" s="577">
        <v>4.2745098039215685</v>
      </c>
      <c r="M5" s="578">
        <v>3.96</v>
      </c>
      <c r="N5" s="579">
        <v>10</v>
      </c>
      <c r="O5" s="580">
        <v>47</v>
      </c>
      <c r="P5" s="581">
        <v>4.13</v>
      </c>
      <c r="Q5" s="582">
        <v>3.99</v>
      </c>
      <c r="R5" s="579">
        <v>27</v>
      </c>
      <c r="S5" s="583">
        <v>50</v>
      </c>
      <c r="T5" s="584">
        <v>4.3</v>
      </c>
      <c r="U5" s="585">
        <v>4.01</v>
      </c>
      <c r="V5" s="579">
        <v>17</v>
      </c>
      <c r="W5" s="586">
        <f>V5+R5+N5+J5+F5</f>
        <v>118</v>
      </c>
      <c r="Y5" s="148"/>
      <c r="Z5" s="61" t="s">
        <v>115</v>
      </c>
    </row>
    <row r="6" spans="1:26" ht="15" customHeight="1" thickBot="1" x14ac:dyDescent="0.3">
      <c r="A6" s="587"/>
      <c r="B6" s="588" t="s">
        <v>133</v>
      </c>
      <c r="C6" s="589">
        <f>SUM(C7:C14)</f>
        <v>717</v>
      </c>
      <c r="D6" s="590">
        <f>AVERAGE(D7:D14)</f>
        <v>3.9571555087977339</v>
      </c>
      <c r="E6" s="953">
        <v>3.85</v>
      </c>
      <c r="F6" s="592"/>
      <c r="G6" s="589">
        <f>SUM(G7:G14)</f>
        <v>685</v>
      </c>
      <c r="H6" s="590">
        <f>AVERAGE(H7:H14)</f>
        <v>3.8464026969149492</v>
      </c>
      <c r="I6" s="591">
        <v>3.71</v>
      </c>
      <c r="J6" s="592"/>
      <c r="K6" s="593">
        <f>SUM(K7:K14)</f>
        <v>595</v>
      </c>
      <c r="L6" s="594">
        <f>AVERAGE(L7:L14)</f>
        <v>4.0657748668508154</v>
      </c>
      <c r="M6" s="595">
        <v>3.96</v>
      </c>
      <c r="N6" s="596"/>
      <c r="O6" s="593">
        <f>SUM(O7:O14)</f>
        <v>589</v>
      </c>
      <c r="P6" s="594">
        <f>AVERAGE(P7:P14)</f>
        <v>4.1687500000000002</v>
      </c>
      <c r="Q6" s="595">
        <v>3.99</v>
      </c>
      <c r="R6" s="596"/>
      <c r="S6" s="597">
        <f>SUM(S7:S14)</f>
        <v>493</v>
      </c>
      <c r="T6" s="598">
        <f>AVERAGE(T7:T14)</f>
        <v>4.1887499999999998</v>
      </c>
      <c r="U6" s="599">
        <v>4.01</v>
      </c>
      <c r="V6" s="600"/>
      <c r="W6" s="601"/>
      <c r="Y6" s="149"/>
      <c r="Z6" s="61" t="s">
        <v>116</v>
      </c>
    </row>
    <row r="7" spans="1:26" ht="15" customHeight="1" x14ac:dyDescent="0.25">
      <c r="A7" s="602">
        <v>1</v>
      </c>
      <c r="B7" s="37" t="s">
        <v>80</v>
      </c>
      <c r="C7" s="1018">
        <v>113</v>
      </c>
      <c r="D7" s="961">
        <v>4.336283185840708</v>
      </c>
      <c r="E7" s="960">
        <v>3.85</v>
      </c>
      <c r="F7" s="1019">
        <v>3</v>
      </c>
      <c r="G7" s="1040">
        <v>130</v>
      </c>
      <c r="H7" s="573">
        <v>4.023076923076923</v>
      </c>
      <c r="I7" s="960">
        <v>3.71</v>
      </c>
      <c r="J7" s="1019">
        <v>8</v>
      </c>
      <c r="K7" s="1040">
        <v>95</v>
      </c>
      <c r="L7" s="962">
        <v>4.3578947368421055</v>
      </c>
      <c r="M7" s="963">
        <v>3.96</v>
      </c>
      <c r="N7" s="579">
        <v>7</v>
      </c>
      <c r="O7" s="1044">
        <v>99</v>
      </c>
      <c r="P7" s="964">
        <v>4.26</v>
      </c>
      <c r="Q7" s="965">
        <v>3.99</v>
      </c>
      <c r="R7" s="579">
        <v>17</v>
      </c>
      <c r="S7" s="1043">
        <v>104</v>
      </c>
      <c r="T7" s="962">
        <v>4.2</v>
      </c>
      <c r="U7" s="959">
        <v>4.01</v>
      </c>
      <c r="V7" s="579">
        <v>21</v>
      </c>
      <c r="W7" s="610">
        <f>V7+R7+N7+J7+F7</f>
        <v>56</v>
      </c>
      <c r="Y7" s="62"/>
      <c r="Z7" s="61" t="s">
        <v>117</v>
      </c>
    </row>
    <row r="8" spans="1:26" ht="15" customHeight="1" x14ac:dyDescent="0.25">
      <c r="A8" s="608">
        <v>2</v>
      </c>
      <c r="B8" s="1054" t="s">
        <v>81</v>
      </c>
      <c r="C8" s="1018">
        <v>40</v>
      </c>
      <c r="D8" s="961">
        <v>4.3</v>
      </c>
      <c r="E8" s="960">
        <v>3.85</v>
      </c>
      <c r="F8" s="1019">
        <v>6</v>
      </c>
      <c r="G8" s="1040">
        <v>49</v>
      </c>
      <c r="H8" s="573">
        <v>3.8775510204081631</v>
      </c>
      <c r="I8" s="960">
        <v>3.71</v>
      </c>
      <c r="J8" s="1019">
        <v>20</v>
      </c>
      <c r="K8" s="1040">
        <v>37</v>
      </c>
      <c r="L8" s="962">
        <v>4.1081081081081079</v>
      </c>
      <c r="M8" s="963">
        <v>3.96</v>
      </c>
      <c r="N8" s="579">
        <v>19</v>
      </c>
      <c r="O8" s="1044">
        <v>48</v>
      </c>
      <c r="P8" s="964">
        <v>4.2300000000000004</v>
      </c>
      <c r="Q8" s="966">
        <v>4.49</v>
      </c>
      <c r="R8" s="579">
        <v>19</v>
      </c>
      <c r="S8" s="1043">
        <v>29</v>
      </c>
      <c r="T8" s="962">
        <v>3.9</v>
      </c>
      <c r="U8" s="959">
        <v>4.01</v>
      </c>
      <c r="V8" s="579">
        <v>81</v>
      </c>
      <c r="W8" s="607">
        <f t="shared" ref="W8:W14" si="0">V8+R8+N8+J8+F8</f>
        <v>145</v>
      </c>
    </row>
    <row r="9" spans="1:26" ht="15" customHeight="1" x14ac:dyDescent="0.25">
      <c r="A9" s="608">
        <v>3</v>
      </c>
      <c r="B9" s="37" t="s">
        <v>84</v>
      </c>
      <c r="C9" s="1018">
        <v>124</v>
      </c>
      <c r="D9" s="961">
        <v>4.064516129032258</v>
      </c>
      <c r="E9" s="960">
        <v>3.85</v>
      </c>
      <c r="F9" s="1019">
        <v>19</v>
      </c>
      <c r="G9" s="1040">
        <v>137</v>
      </c>
      <c r="H9" s="609">
        <v>3.7664233576642334</v>
      </c>
      <c r="I9" s="960">
        <v>3.71</v>
      </c>
      <c r="J9" s="1019">
        <v>39</v>
      </c>
      <c r="K9" s="1040">
        <v>65</v>
      </c>
      <c r="L9" s="962">
        <v>3.6769230769230767</v>
      </c>
      <c r="M9" s="963">
        <v>3.96</v>
      </c>
      <c r="N9" s="579">
        <v>82</v>
      </c>
      <c r="O9" s="1044">
        <v>106</v>
      </c>
      <c r="P9" s="964">
        <v>4.0599999999999996</v>
      </c>
      <c r="Q9" s="965">
        <v>3.99</v>
      </c>
      <c r="R9" s="579">
        <v>37</v>
      </c>
      <c r="S9" s="1051">
        <v>94</v>
      </c>
      <c r="T9" s="967">
        <v>4.4000000000000004</v>
      </c>
      <c r="U9" s="959">
        <v>4.01</v>
      </c>
      <c r="V9" s="579">
        <v>8</v>
      </c>
      <c r="W9" s="607">
        <f t="shared" si="0"/>
        <v>185</v>
      </c>
    </row>
    <row r="10" spans="1:26" ht="15" customHeight="1" x14ac:dyDescent="0.25">
      <c r="A10" s="608">
        <v>4</v>
      </c>
      <c r="B10" s="224" t="s">
        <v>135</v>
      </c>
      <c r="C10" s="1020">
        <v>73</v>
      </c>
      <c r="D10" s="969">
        <v>3.904109589041096</v>
      </c>
      <c r="E10" s="968">
        <v>3.85</v>
      </c>
      <c r="F10" s="1019">
        <v>40</v>
      </c>
      <c r="G10" s="1040">
        <v>71</v>
      </c>
      <c r="H10" s="609">
        <v>3.93</v>
      </c>
      <c r="I10" s="960">
        <v>3.71</v>
      </c>
      <c r="J10" s="1019">
        <v>13</v>
      </c>
      <c r="K10" s="1040">
        <v>71</v>
      </c>
      <c r="L10" s="962">
        <v>3.9859154929577465</v>
      </c>
      <c r="M10" s="963">
        <v>3.96</v>
      </c>
      <c r="N10" s="579">
        <v>49</v>
      </c>
      <c r="O10" s="1044">
        <v>58</v>
      </c>
      <c r="P10" s="964">
        <v>4</v>
      </c>
      <c r="Q10" s="965">
        <v>3.99</v>
      </c>
      <c r="R10" s="579">
        <v>45</v>
      </c>
      <c r="S10" s="1043">
        <v>40</v>
      </c>
      <c r="T10" s="962">
        <v>4.0999999999999996</v>
      </c>
      <c r="U10" s="959">
        <v>4.01</v>
      </c>
      <c r="V10" s="579">
        <v>39</v>
      </c>
      <c r="W10" s="607">
        <f t="shared" si="0"/>
        <v>186</v>
      </c>
    </row>
    <row r="11" spans="1:26" ht="15" customHeight="1" x14ac:dyDescent="0.25">
      <c r="A11" s="608">
        <v>5</v>
      </c>
      <c r="B11" s="37" t="s">
        <v>82</v>
      </c>
      <c r="C11" s="1018">
        <v>117</v>
      </c>
      <c r="D11" s="961">
        <v>3.8974358974358974</v>
      </c>
      <c r="E11" s="960">
        <v>3.85</v>
      </c>
      <c r="F11" s="1019">
        <v>37</v>
      </c>
      <c r="G11" s="1040">
        <v>99</v>
      </c>
      <c r="H11" s="573">
        <v>3.808080808080808</v>
      </c>
      <c r="I11" s="960">
        <v>3.71</v>
      </c>
      <c r="J11" s="1019">
        <v>34</v>
      </c>
      <c r="K11" s="1040">
        <v>110</v>
      </c>
      <c r="L11" s="962">
        <v>4.3636363636363633</v>
      </c>
      <c r="M11" s="963">
        <v>3.96</v>
      </c>
      <c r="N11" s="579">
        <v>6</v>
      </c>
      <c r="O11" s="1044">
        <v>101</v>
      </c>
      <c r="P11" s="964">
        <v>4.21</v>
      </c>
      <c r="Q11" s="966">
        <v>4.41</v>
      </c>
      <c r="R11" s="579">
        <v>20</v>
      </c>
      <c r="S11" s="1043">
        <v>97</v>
      </c>
      <c r="T11" s="962">
        <v>4.01</v>
      </c>
      <c r="U11" s="959">
        <v>4.01</v>
      </c>
      <c r="V11" s="579">
        <v>49</v>
      </c>
      <c r="W11" s="607">
        <f t="shared" si="0"/>
        <v>146</v>
      </c>
    </row>
    <row r="12" spans="1:26" ht="15" customHeight="1" x14ac:dyDescent="0.25">
      <c r="A12" s="608">
        <v>6</v>
      </c>
      <c r="B12" s="37" t="s">
        <v>83</v>
      </c>
      <c r="C12" s="1018">
        <v>100</v>
      </c>
      <c r="D12" s="961">
        <v>3.87</v>
      </c>
      <c r="E12" s="960">
        <v>3.85</v>
      </c>
      <c r="F12" s="1019">
        <v>46</v>
      </c>
      <c r="G12" s="1040">
        <v>99</v>
      </c>
      <c r="H12" s="609">
        <v>3.9898989898989901</v>
      </c>
      <c r="I12" s="960">
        <v>3.71</v>
      </c>
      <c r="J12" s="1019">
        <v>9</v>
      </c>
      <c r="K12" s="1040">
        <v>29</v>
      </c>
      <c r="L12" s="962">
        <v>4.068965517241379</v>
      </c>
      <c r="M12" s="963">
        <v>3.96</v>
      </c>
      <c r="N12" s="579">
        <v>32</v>
      </c>
      <c r="O12" s="1044">
        <v>86</v>
      </c>
      <c r="P12" s="964">
        <v>4.13</v>
      </c>
      <c r="Q12" s="965">
        <v>3.99</v>
      </c>
      <c r="R12" s="579">
        <v>26</v>
      </c>
      <c r="S12" s="1043">
        <v>51</v>
      </c>
      <c r="T12" s="962">
        <v>4.0999999999999996</v>
      </c>
      <c r="U12" s="959">
        <v>4.01</v>
      </c>
      <c r="V12" s="579">
        <v>35</v>
      </c>
      <c r="W12" s="607">
        <f t="shared" si="0"/>
        <v>148</v>
      </c>
    </row>
    <row r="13" spans="1:26" ht="15" customHeight="1" x14ac:dyDescent="0.25">
      <c r="A13" s="608">
        <v>7</v>
      </c>
      <c r="B13" s="37" t="s">
        <v>86</v>
      </c>
      <c r="C13" s="1018">
        <v>79</v>
      </c>
      <c r="D13" s="961">
        <v>3.721518987341772</v>
      </c>
      <c r="E13" s="960">
        <v>3.85</v>
      </c>
      <c r="F13" s="1019">
        <v>76</v>
      </c>
      <c r="G13" s="1040">
        <v>30</v>
      </c>
      <c r="H13" s="609">
        <v>3.7333333333333334</v>
      </c>
      <c r="I13" s="960">
        <v>3.71</v>
      </c>
      <c r="J13" s="1019">
        <v>49</v>
      </c>
      <c r="K13" s="1040">
        <v>112</v>
      </c>
      <c r="L13" s="962">
        <v>3.9910714285714284</v>
      </c>
      <c r="M13" s="963">
        <v>3.96</v>
      </c>
      <c r="N13" s="579">
        <v>47</v>
      </c>
      <c r="O13" s="1044">
        <v>41</v>
      </c>
      <c r="P13" s="964">
        <v>4.2</v>
      </c>
      <c r="Q13" s="965">
        <v>3.99</v>
      </c>
      <c r="R13" s="579">
        <v>22</v>
      </c>
      <c r="S13" s="1043">
        <v>27</v>
      </c>
      <c r="T13" s="962">
        <v>4.2</v>
      </c>
      <c r="U13" s="959">
        <v>4.01</v>
      </c>
      <c r="V13" s="579">
        <v>25</v>
      </c>
      <c r="W13" s="607">
        <f t="shared" si="0"/>
        <v>219</v>
      </c>
    </row>
    <row r="14" spans="1:26" ht="15" customHeight="1" thickBot="1" x14ac:dyDescent="0.3">
      <c r="A14" s="608">
        <v>8</v>
      </c>
      <c r="B14" s="37" t="s">
        <v>85</v>
      </c>
      <c r="C14" s="1018">
        <v>71</v>
      </c>
      <c r="D14" s="961">
        <v>3.563380281690141</v>
      </c>
      <c r="E14" s="960">
        <v>3.85</v>
      </c>
      <c r="F14" s="1019">
        <v>90</v>
      </c>
      <c r="G14" s="1040">
        <v>70</v>
      </c>
      <c r="H14" s="609">
        <v>3.6428571428571428</v>
      </c>
      <c r="I14" s="960">
        <v>3.71</v>
      </c>
      <c r="J14" s="1019">
        <v>68</v>
      </c>
      <c r="K14" s="1040">
        <v>76</v>
      </c>
      <c r="L14" s="962">
        <v>3.9736842105263159</v>
      </c>
      <c r="M14" s="963">
        <v>3.96</v>
      </c>
      <c r="N14" s="579">
        <v>52</v>
      </c>
      <c r="O14" s="1044">
        <v>50</v>
      </c>
      <c r="P14" s="964">
        <v>4.26</v>
      </c>
      <c r="Q14" s="965">
        <v>3.99</v>
      </c>
      <c r="R14" s="579">
        <v>18</v>
      </c>
      <c r="S14" s="1051">
        <v>51</v>
      </c>
      <c r="T14" s="967">
        <v>4.5999999999999996</v>
      </c>
      <c r="U14" s="959">
        <v>4.01</v>
      </c>
      <c r="V14" s="579">
        <v>1</v>
      </c>
      <c r="W14" s="607">
        <f t="shared" si="0"/>
        <v>229</v>
      </c>
    </row>
    <row r="15" spans="1:26" ht="15" customHeight="1" thickBot="1" x14ac:dyDescent="0.3">
      <c r="A15" s="612"/>
      <c r="B15" s="613" t="s">
        <v>132</v>
      </c>
      <c r="C15" s="614">
        <f>SUM(C16:C29)</f>
        <v>1091</v>
      </c>
      <c r="D15" s="615">
        <f>AVERAGE(D16:D29)</f>
        <v>3.8217976043941997</v>
      </c>
      <c r="E15" s="157">
        <v>3.85</v>
      </c>
      <c r="F15" s="601"/>
      <c r="G15" s="614">
        <f>SUM(G16:G29)</f>
        <v>957</v>
      </c>
      <c r="H15" s="615">
        <f>AVERAGE(H16:H29)</f>
        <v>3.5821327763260848</v>
      </c>
      <c r="I15" s="616">
        <v>3.71</v>
      </c>
      <c r="J15" s="601"/>
      <c r="K15" s="617">
        <f>SUM(K16:K29)</f>
        <v>844</v>
      </c>
      <c r="L15" s="618">
        <f>AVERAGE(L16:L29)</f>
        <v>3.8056595304455709</v>
      </c>
      <c r="M15" s="619">
        <v>3.96</v>
      </c>
      <c r="N15" s="620"/>
      <c r="O15" s="621">
        <f>SUM(O16:O29)</f>
        <v>781</v>
      </c>
      <c r="P15" s="622">
        <f>AVERAGE(P16:P29)</f>
        <v>3.9042857142857144</v>
      </c>
      <c r="Q15" s="623">
        <v>3.99</v>
      </c>
      <c r="R15" s="624"/>
      <c r="S15" s="621">
        <f>SUM(S16:S29)</f>
        <v>842</v>
      </c>
      <c r="T15" s="625">
        <f>AVERAGE(T16:T29)</f>
        <v>3.8235714285714293</v>
      </c>
      <c r="U15" s="625">
        <v>4.01</v>
      </c>
      <c r="V15" s="626"/>
      <c r="W15" s="627"/>
    </row>
    <row r="16" spans="1:26" ht="15" customHeight="1" x14ac:dyDescent="0.25">
      <c r="A16" s="673">
        <v>1</v>
      </c>
      <c r="B16" s="37" t="s">
        <v>59</v>
      </c>
      <c r="C16" s="1018">
        <v>67</v>
      </c>
      <c r="D16" s="961">
        <v>4.2238805970149258</v>
      </c>
      <c r="E16" s="960">
        <v>3.85</v>
      </c>
      <c r="F16" s="1019">
        <v>8</v>
      </c>
      <c r="G16" s="1040">
        <v>50</v>
      </c>
      <c r="H16" s="905">
        <v>3.9</v>
      </c>
      <c r="I16" s="960">
        <v>3.71</v>
      </c>
      <c r="J16" s="1019">
        <v>16</v>
      </c>
      <c r="K16" s="1040">
        <v>51</v>
      </c>
      <c r="L16" s="962">
        <v>3.8823529411764706</v>
      </c>
      <c r="M16" s="963">
        <v>3.96</v>
      </c>
      <c r="N16" s="579">
        <v>63</v>
      </c>
      <c r="O16" s="1043">
        <v>45</v>
      </c>
      <c r="P16" s="964">
        <v>4.18</v>
      </c>
      <c r="Q16" s="965">
        <v>3.99</v>
      </c>
      <c r="R16" s="579">
        <v>23</v>
      </c>
      <c r="S16" s="1043">
        <v>55</v>
      </c>
      <c r="T16" s="962">
        <v>4.0999999999999996</v>
      </c>
      <c r="U16" s="959">
        <v>4.01</v>
      </c>
      <c r="V16" s="579">
        <v>32</v>
      </c>
      <c r="W16" s="630">
        <f t="shared" ref="W16:W79" si="1">V16+R16+N16+J16+F16</f>
        <v>142</v>
      </c>
    </row>
    <row r="17" spans="1:23" ht="15" customHeight="1" x14ac:dyDescent="0.25">
      <c r="A17" s="608">
        <v>2</v>
      </c>
      <c r="B17" s="37" t="s">
        <v>61</v>
      </c>
      <c r="C17" s="1018">
        <v>104</v>
      </c>
      <c r="D17" s="961">
        <v>4.1057692307692308</v>
      </c>
      <c r="E17" s="960">
        <v>3.85</v>
      </c>
      <c r="F17" s="1019">
        <v>13</v>
      </c>
      <c r="G17" s="1040">
        <v>99</v>
      </c>
      <c r="H17" s="905">
        <v>3.8484848484848486</v>
      </c>
      <c r="I17" s="960">
        <v>3.71</v>
      </c>
      <c r="J17" s="1019">
        <v>22</v>
      </c>
      <c r="K17" s="1040">
        <v>98</v>
      </c>
      <c r="L17" s="962">
        <v>3.9285714285714284</v>
      </c>
      <c r="M17" s="963">
        <v>3.96</v>
      </c>
      <c r="N17" s="579">
        <v>57</v>
      </c>
      <c r="O17" s="1043">
        <v>75</v>
      </c>
      <c r="P17" s="964">
        <v>3.99</v>
      </c>
      <c r="Q17" s="965">
        <v>3.99</v>
      </c>
      <c r="R17" s="579">
        <v>49</v>
      </c>
      <c r="S17" s="1043">
        <v>81</v>
      </c>
      <c r="T17" s="962">
        <v>3.98</v>
      </c>
      <c r="U17" s="959">
        <v>4.01</v>
      </c>
      <c r="V17" s="579">
        <v>65</v>
      </c>
      <c r="W17" s="607">
        <f t="shared" si="1"/>
        <v>206</v>
      </c>
    </row>
    <row r="18" spans="1:23" ht="15" customHeight="1" x14ac:dyDescent="0.25">
      <c r="A18" s="608">
        <v>3</v>
      </c>
      <c r="B18" s="37" t="s">
        <v>62</v>
      </c>
      <c r="C18" s="1018">
        <v>77</v>
      </c>
      <c r="D18" s="961">
        <v>4.1038961038961039</v>
      </c>
      <c r="E18" s="960">
        <v>3.85</v>
      </c>
      <c r="F18" s="1019">
        <v>15</v>
      </c>
      <c r="G18" s="1040">
        <v>98</v>
      </c>
      <c r="H18" s="905">
        <v>3.8877551020408165</v>
      </c>
      <c r="I18" s="960">
        <v>3.71</v>
      </c>
      <c r="J18" s="1019">
        <v>17</v>
      </c>
      <c r="K18" s="1040">
        <v>92</v>
      </c>
      <c r="L18" s="962">
        <v>4.1413043478260869</v>
      </c>
      <c r="M18" s="963">
        <v>3.96</v>
      </c>
      <c r="N18" s="579">
        <v>20</v>
      </c>
      <c r="O18" s="1043">
        <v>68</v>
      </c>
      <c r="P18" s="964">
        <v>4.3499999999999996</v>
      </c>
      <c r="Q18" s="965">
        <v>3.99</v>
      </c>
      <c r="R18" s="579">
        <v>9</v>
      </c>
      <c r="S18" s="1043">
        <v>103</v>
      </c>
      <c r="T18" s="962">
        <v>4</v>
      </c>
      <c r="U18" s="959">
        <v>4.01</v>
      </c>
      <c r="V18" s="579">
        <v>53</v>
      </c>
      <c r="W18" s="607">
        <f t="shared" si="1"/>
        <v>114</v>
      </c>
    </row>
    <row r="19" spans="1:23" ht="15" customHeight="1" x14ac:dyDescent="0.25">
      <c r="A19" s="608">
        <v>4</v>
      </c>
      <c r="B19" s="44" t="s">
        <v>63</v>
      </c>
      <c r="C19" s="1021">
        <v>163</v>
      </c>
      <c r="D19" s="974">
        <v>4.0429447852760738</v>
      </c>
      <c r="E19" s="973">
        <v>3.85</v>
      </c>
      <c r="F19" s="1019">
        <v>22</v>
      </c>
      <c r="G19" s="1040">
        <v>148</v>
      </c>
      <c r="H19" s="905">
        <v>3.8243243243243241</v>
      </c>
      <c r="I19" s="973">
        <v>3.71</v>
      </c>
      <c r="J19" s="1019">
        <v>31</v>
      </c>
      <c r="K19" s="1040">
        <v>154</v>
      </c>
      <c r="L19" s="962">
        <v>4.0389610389610393</v>
      </c>
      <c r="M19" s="963">
        <v>3.96</v>
      </c>
      <c r="N19" s="579">
        <v>37</v>
      </c>
      <c r="O19" s="1043">
        <v>141</v>
      </c>
      <c r="P19" s="964">
        <v>4.09</v>
      </c>
      <c r="Q19" s="965">
        <v>3.99</v>
      </c>
      <c r="R19" s="579">
        <v>31</v>
      </c>
      <c r="S19" s="1043">
        <v>143</v>
      </c>
      <c r="T19" s="962">
        <v>4.2</v>
      </c>
      <c r="U19" s="959">
        <v>4.01</v>
      </c>
      <c r="V19" s="579">
        <v>18</v>
      </c>
      <c r="W19" s="607">
        <f t="shared" si="1"/>
        <v>139</v>
      </c>
    </row>
    <row r="20" spans="1:23" ht="15" customHeight="1" x14ac:dyDescent="0.25">
      <c r="A20" s="608">
        <v>5</v>
      </c>
      <c r="B20" s="44" t="s">
        <v>64</v>
      </c>
      <c r="C20" s="1021">
        <v>119</v>
      </c>
      <c r="D20" s="974">
        <v>4.0084033613445378</v>
      </c>
      <c r="E20" s="973">
        <v>3.85</v>
      </c>
      <c r="F20" s="1019">
        <v>27</v>
      </c>
      <c r="G20" s="1040">
        <v>119</v>
      </c>
      <c r="H20" s="905">
        <v>3.7815126050420167</v>
      </c>
      <c r="I20" s="973">
        <v>3.71</v>
      </c>
      <c r="J20" s="1019">
        <v>38</v>
      </c>
      <c r="K20" s="1040">
        <v>113</v>
      </c>
      <c r="L20" s="962">
        <v>4.2389380530973453</v>
      </c>
      <c r="M20" s="963">
        <v>3.96</v>
      </c>
      <c r="N20" s="579">
        <v>11</v>
      </c>
      <c r="O20" s="1043">
        <v>96</v>
      </c>
      <c r="P20" s="964">
        <v>4.2699999999999996</v>
      </c>
      <c r="Q20" s="965">
        <v>3.99</v>
      </c>
      <c r="R20" s="579">
        <v>16</v>
      </c>
      <c r="S20" s="1043">
        <v>110</v>
      </c>
      <c r="T20" s="962">
        <v>4</v>
      </c>
      <c r="U20" s="959">
        <v>4.01</v>
      </c>
      <c r="V20" s="579">
        <v>52</v>
      </c>
      <c r="W20" s="607">
        <f t="shared" si="1"/>
        <v>144</v>
      </c>
    </row>
    <row r="21" spans="1:23" ht="15" customHeight="1" x14ac:dyDescent="0.25">
      <c r="A21" s="608">
        <v>6</v>
      </c>
      <c r="B21" s="44" t="s">
        <v>74</v>
      </c>
      <c r="C21" s="1021">
        <v>72</v>
      </c>
      <c r="D21" s="974">
        <v>3.8888888888888888</v>
      </c>
      <c r="E21" s="973">
        <v>3.85</v>
      </c>
      <c r="F21" s="1019">
        <v>44</v>
      </c>
      <c r="G21" s="1040">
        <v>50</v>
      </c>
      <c r="H21" s="905">
        <v>3.44</v>
      </c>
      <c r="I21" s="973">
        <v>3.71</v>
      </c>
      <c r="J21" s="1019">
        <v>90</v>
      </c>
      <c r="K21" s="1040">
        <v>48</v>
      </c>
      <c r="L21" s="962">
        <v>3.9791666666666665</v>
      </c>
      <c r="M21" s="963">
        <v>3.96</v>
      </c>
      <c r="N21" s="579">
        <v>50</v>
      </c>
      <c r="O21" s="1043">
        <v>51</v>
      </c>
      <c r="P21" s="964">
        <v>3.71</v>
      </c>
      <c r="Q21" s="965">
        <v>3.99</v>
      </c>
      <c r="R21" s="579">
        <v>89</v>
      </c>
      <c r="S21" s="1043">
        <v>52</v>
      </c>
      <c r="T21" s="962">
        <v>4.0999999999999996</v>
      </c>
      <c r="U21" s="959">
        <v>4.01</v>
      </c>
      <c r="V21" s="579">
        <v>34</v>
      </c>
      <c r="W21" s="607">
        <f t="shared" si="1"/>
        <v>307</v>
      </c>
    </row>
    <row r="22" spans="1:23" ht="15" customHeight="1" x14ac:dyDescent="0.25">
      <c r="A22" s="608">
        <v>7</v>
      </c>
      <c r="B22" s="392" t="s">
        <v>53</v>
      </c>
      <c r="C22" s="1023">
        <v>46</v>
      </c>
      <c r="D22" s="976">
        <v>3.7826086956521738</v>
      </c>
      <c r="E22" s="975">
        <v>3.85</v>
      </c>
      <c r="F22" s="1019">
        <v>62</v>
      </c>
      <c r="G22" s="1041">
        <v>74</v>
      </c>
      <c r="H22" s="905">
        <v>3.3783783783783785</v>
      </c>
      <c r="I22" s="973">
        <v>3.71</v>
      </c>
      <c r="J22" s="1019">
        <v>97</v>
      </c>
      <c r="K22" s="1040">
        <v>27</v>
      </c>
      <c r="L22" s="962">
        <v>3.4444444444444446</v>
      </c>
      <c r="M22" s="963">
        <v>3.96</v>
      </c>
      <c r="N22" s="579">
        <v>110</v>
      </c>
      <c r="O22" s="1043">
        <v>48</v>
      </c>
      <c r="P22" s="964">
        <v>3.48</v>
      </c>
      <c r="Q22" s="965">
        <v>3.99</v>
      </c>
      <c r="R22" s="579">
        <v>109</v>
      </c>
      <c r="S22" s="1043">
        <v>45</v>
      </c>
      <c r="T22" s="962">
        <v>3.5</v>
      </c>
      <c r="U22" s="959">
        <v>4.01</v>
      </c>
      <c r="V22" s="579">
        <v>102</v>
      </c>
      <c r="W22" s="607">
        <f t="shared" si="1"/>
        <v>480</v>
      </c>
    </row>
    <row r="23" spans="1:23" ht="15" customHeight="1" x14ac:dyDescent="0.25">
      <c r="A23" s="608">
        <v>8</v>
      </c>
      <c r="B23" s="44" t="s">
        <v>57</v>
      </c>
      <c r="C23" s="1021">
        <v>66</v>
      </c>
      <c r="D23" s="974">
        <v>3.7727272727272729</v>
      </c>
      <c r="E23" s="973">
        <v>3.85</v>
      </c>
      <c r="F23" s="1019">
        <v>65</v>
      </c>
      <c r="G23" s="1040">
        <v>21</v>
      </c>
      <c r="H23" s="905">
        <v>3.2857142857142856</v>
      </c>
      <c r="I23" s="973">
        <v>3.71</v>
      </c>
      <c r="J23" s="1019">
        <v>108</v>
      </c>
      <c r="K23" s="1040">
        <v>25</v>
      </c>
      <c r="L23" s="962">
        <v>3.64</v>
      </c>
      <c r="M23" s="963">
        <v>3.96</v>
      </c>
      <c r="N23" s="579">
        <v>92</v>
      </c>
      <c r="O23" s="1043">
        <v>24</v>
      </c>
      <c r="P23" s="964">
        <v>3.79</v>
      </c>
      <c r="Q23" s="965">
        <v>3.99</v>
      </c>
      <c r="R23" s="579">
        <v>79</v>
      </c>
      <c r="S23" s="1043">
        <v>25</v>
      </c>
      <c r="T23" s="962">
        <v>3.8</v>
      </c>
      <c r="U23" s="959">
        <v>4.01</v>
      </c>
      <c r="V23" s="579">
        <v>89</v>
      </c>
      <c r="W23" s="607">
        <f t="shared" si="1"/>
        <v>433</v>
      </c>
    </row>
    <row r="24" spans="1:23" ht="15" customHeight="1" x14ac:dyDescent="0.25">
      <c r="A24" s="608">
        <v>9</v>
      </c>
      <c r="B24" s="44" t="s">
        <v>66</v>
      </c>
      <c r="C24" s="1021">
        <v>122</v>
      </c>
      <c r="D24" s="974">
        <v>3.7049180327868854</v>
      </c>
      <c r="E24" s="973">
        <v>3.85</v>
      </c>
      <c r="F24" s="1019">
        <v>78</v>
      </c>
      <c r="G24" s="1040">
        <v>97</v>
      </c>
      <c r="H24" s="905">
        <v>3.4845360824742269</v>
      </c>
      <c r="I24" s="973">
        <v>3.71</v>
      </c>
      <c r="J24" s="1019">
        <v>83</v>
      </c>
      <c r="K24" s="1040">
        <v>56</v>
      </c>
      <c r="L24" s="962">
        <v>3.6785714285714284</v>
      </c>
      <c r="M24" s="963">
        <v>3.96</v>
      </c>
      <c r="N24" s="579">
        <v>83</v>
      </c>
      <c r="O24" s="1043">
        <v>76</v>
      </c>
      <c r="P24" s="964">
        <v>3.92</v>
      </c>
      <c r="Q24" s="965">
        <v>3.99</v>
      </c>
      <c r="R24" s="579">
        <v>61</v>
      </c>
      <c r="S24" s="1043">
        <v>69</v>
      </c>
      <c r="T24" s="962">
        <v>3.8</v>
      </c>
      <c r="U24" s="959">
        <v>4.01</v>
      </c>
      <c r="V24" s="579">
        <v>82</v>
      </c>
      <c r="W24" s="607">
        <f t="shared" si="1"/>
        <v>387</v>
      </c>
    </row>
    <row r="25" spans="1:23" ht="15" customHeight="1" x14ac:dyDescent="0.25">
      <c r="A25" s="608">
        <v>10</v>
      </c>
      <c r="B25" s="44" t="s">
        <v>58</v>
      </c>
      <c r="C25" s="1021">
        <v>57</v>
      </c>
      <c r="D25" s="974">
        <v>3.6666666666666665</v>
      </c>
      <c r="E25" s="973">
        <v>3.85</v>
      </c>
      <c r="F25" s="1019">
        <v>83</v>
      </c>
      <c r="G25" s="1040">
        <v>49</v>
      </c>
      <c r="H25" s="905">
        <v>3.3877551020408165</v>
      </c>
      <c r="I25" s="973">
        <v>3.71</v>
      </c>
      <c r="J25" s="1019">
        <v>96</v>
      </c>
      <c r="K25" s="1040">
        <v>52</v>
      </c>
      <c r="L25" s="962">
        <v>3.5961538461538463</v>
      </c>
      <c r="M25" s="963">
        <v>3.96</v>
      </c>
      <c r="N25" s="579">
        <v>96</v>
      </c>
      <c r="O25" s="1043">
        <v>49</v>
      </c>
      <c r="P25" s="964">
        <v>3.71</v>
      </c>
      <c r="Q25" s="965">
        <v>3.99</v>
      </c>
      <c r="R25" s="579">
        <v>90</v>
      </c>
      <c r="S25" s="1043">
        <v>28</v>
      </c>
      <c r="T25" s="962">
        <v>3.7</v>
      </c>
      <c r="U25" s="959">
        <v>4.01</v>
      </c>
      <c r="V25" s="579">
        <v>94</v>
      </c>
      <c r="W25" s="607">
        <f t="shared" si="1"/>
        <v>459</v>
      </c>
    </row>
    <row r="26" spans="1:23" ht="15" customHeight="1" x14ac:dyDescent="0.25">
      <c r="A26" s="608">
        <v>11</v>
      </c>
      <c r="B26" s="44" t="s">
        <v>103</v>
      </c>
      <c r="C26" s="1021">
        <v>71</v>
      </c>
      <c r="D26" s="974">
        <v>3.5211267605633805</v>
      </c>
      <c r="E26" s="973">
        <v>3.85</v>
      </c>
      <c r="F26" s="1019">
        <v>98</v>
      </c>
      <c r="G26" s="1040">
        <v>53</v>
      </c>
      <c r="H26" s="905">
        <v>3.5094339622641511</v>
      </c>
      <c r="I26" s="973">
        <v>3.71</v>
      </c>
      <c r="J26" s="1019">
        <v>81</v>
      </c>
      <c r="K26" s="1040">
        <v>26</v>
      </c>
      <c r="L26" s="962">
        <v>3.6538461538461537</v>
      </c>
      <c r="M26" s="963">
        <v>3.96</v>
      </c>
      <c r="N26" s="579">
        <v>91</v>
      </c>
      <c r="O26" s="1043">
        <v>29</v>
      </c>
      <c r="P26" s="964">
        <v>4</v>
      </c>
      <c r="Q26" s="965">
        <v>3.99</v>
      </c>
      <c r="R26" s="579">
        <v>47</v>
      </c>
      <c r="S26" s="1043">
        <v>27</v>
      </c>
      <c r="T26" s="962">
        <v>4.0999999999999996</v>
      </c>
      <c r="U26" s="959">
        <v>4.01</v>
      </c>
      <c r="V26" s="579">
        <v>40</v>
      </c>
      <c r="W26" s="607">
        <f t="shared" si="1"/>
        <v>357</v>
      </c>
    </row>
    <row r="27" spans="1:23" ht="15" customHeight="1" x14ac:dyDescent="0.25">
      <c r="A27" s="608">
        <v>12</v>
      </c>
      <c r="B27" s="44" t="s">
        <v>60</v>
      </c>
      <c r="C27" s="1021">
        <v>52</v>
      </c>
      <c r="D27" s="974">
        <v>3.4615384615384617</v>
      </c>
      <c r="E27" s="973">
        <v>3.85</v>
      </c>
      <c r="F27" s="1019">
        <v>101</v>
      </c>
      <c r="G27" s="1040">
        <v>26</v>
      </c>
      <c r="H27" s="905">
        <v>3.5384615384615383</v>
      </c>
      <c r="I27" s="973">
        <v>3.71</v>
      </c>
      <c r="J27" s="1019">
        <v>78</v>
      </c>
      <c r="K27" s="1040">
        <v>25</v>
      </c>
      <c r="L27" s="962">
        <v>4.08</v>
      </c>
      <c r="M27" s="963">
        <v>3.96</v>
      </c>
      <c r="N27" s="579">
        <v>30</v>
      </c>
      <c r="O27" s="1043">
        <v>26</v>
      </c>
      <c r="P27" s="964">
        <v>3.85</v>
      </c>
      <c r="Q27" s="965">
        <v>3.99</v>
      </c>
      <c r="R27" s="579">
        <v>71</v>
      </c>
      <c r="S27" s="634">
        <v>26</v>
      </c>
      <c r="T27" s="962">
        <v>3.65</v>
      </c>
      <c r="U27" s="959">
        <v>4.01</v>
      </c>
      <c r="V27" s="579">
        <v>97</v>
      </c>
      <c r="W27" s="607">
        <f t="shared" si="1"/>
        <v>377</v>
      </c>
    </row>
    <row r="28" spans="1:23" ht="15" customHeight="1" x14ac:dyDescent="0.25">
      <c r="A28" s="608">
        <v>13</v>
      </c>
      <c r="B28" s="389" t="s">
        <v>56</v>
      </c>
      <c r="C28" s="1022">
        <v>75</v>
      </c>
      <c r="D28" s="977">
        <v>3.4</v>
      </c>
      <c r="E28" s="192">
        <v>3.85</v>
      </c>
      <c r="F28" s="1019">
        <v>104</v>
      </c>
      <c r="G28" s="1040">
        <v>73</v>
      </c>
      <c r="H28" s="905">
        <v>3.3013698630136985</v>
      </c>
      <c r="I28" s="192">
        <v>3.71</v>
      </c>
      <c r="J28" s="1019">
        <v>103</v>
      </c>
      <c r="K28" s="1040">
        <v>52</v>
      </c>
      <c r="L28" s="962">
        <v>3.5769230769230771</v>
      </c>
      <c r="M28" s="963">
        <v>3.96</v>
      </c>
      <c r="N28" s="579">
        <v>101</v>
      </c>
      <c r="O28" s="1043">
        <v>27</v>
      </c>
      <c r="P28" s="964">
        <v>3.63</v>
      </c>
      <c r="Q28" s="965">
        <v>3.99</v>
      </c>
      <c r="R28" s="579">
        <v>99</v>
      </c>
      <c r="S28" s="1043">
        <v>49</v>
      </c>
      <c r="T28" s="962">
        <v>3.4</v>
      </c>
      <c r="U28" s="959">
        <v>4.01</v>
      </c>
      <c r="V28" s="579">
        <v>105</v>
      </c>
      <c r="W28" s="607">
        <f t="shared" si="1"/>
        <v>512</v>
      </c>
    </row>
    <row r="29" spans="1:23" ht="15" customHeight="1" thickBot="1" x14ac:dyDescent="0.3">
      <c r="A29" s="650">
        <v>14</v>
      </c>
      <c r="B29" s="635" t="s">
        <v>55</v>
      </c>
      <c r="C29" s="636"/>
      <c r="D29" s="637"/>
      <c r="E29" s="637">
        <v>3.85</v>
      </c>
      <c r="F29" s="1019">
        <v>114</v>
      </c>
      <c r="G29" s="636"/>
      <c r="H29" s="637"/>
      <c r="I29" s="637">
        <v>3.71</v>
      </c>
      <c r="J29" s="1019">
        <v>115</v>
      </c>
      <c r="K29" s="1040">
        <v>25</v>
      </c>
      <c r="L29" s="962">
        <v>3.4</v>
      </c>
      <c r="M29" s="963">
        <v>3.96</v>
      </c>
      <c r="N29" s="579">
        <v>112</v>
      </c>
      <c r="O29" s="1043">
        <v>26</v>
      </c>
      <c r="P29" s="964">
        <v>3.69</v>
      </c>
      <c r="Q29" s="965">
        <v>3.99</v>
      </c>
      <c r="R29" s="579">
        <v>95</v>
      </c>
      <c r="S29" s="634">
        <v>29</v>
      </c>
      <c r="T29" s="962">
        <v>3.2</v>
      </c>
      <c r="U29" s="959">
        <v>4.01</v>
      </c>
      <c r="V29" s="579">
        <v>113</v>
      </c>
      <c r="W29" s="649">
        <f t="shared" si="1"/>
        <v>549</v>
      </c>
    </row>
    <row r="30" spans="1:23" ht="15" customHeight="1" thickBot="1" x14ac:dyDescent="0.3">
      <c r="A30" s="612"/>
      <c r="B30" s="652" t="s">
        <v>131</v>
      </c>
      <c r="C30" s="653">
        <f>SUM(C31:C49)</f>
        <v>1407</v>
      </c>
      <c r="D30" s="654">
        <f>AVERAGE(D31:D49)</f>
        <v>3.7048492879553443</v>
      </c>
      <c r="E30" s="954">
        <v>3.85</v>
      </c>
      <c r="F30" s="656"/>
      <c r="G30" s="653">
        <f>SUM(G31:G49)</f>
        <v>1302</v>
      </c>
      <c r="H30" s="654">
        <f>AVERAGE(H31:H49)</f>
        <v>3.5231912166485833</v>
      </c>
      <c r="I30" s="655">
        <v>3.71</v>
      </c>
      <c r="J30" s="656"/>
      <c r="K30" s="617">
        <f>SUM(K31:K49)</f>
        <v>1155</v>
      </c>
      <c r="L30" s="618">
        <f>AVERAGE(L31:L49)</f>
        <v>3.7626072383896378</v>
      </c>
      <c r="M30" s="619">
        <v>3.96</v>
      </c>
      <c r="N30" s="620"/>
      <c r="O30" s="621">
        <f>SUM(O31:O49)</f>
        <v>1134</v>
      </c>
      <c r="P30" s="657">
        <f>AVERAGE(P31:P49)</f>
        <v>3.8142105263157893</v>
      </c>
      <c r="Q30" s="657">
        <v>3.99</v>
      </c>
      <c r="R30" s="624"/>
      <c r="S30" s="621">
        <f>SUM(S31:S49)</f>
        <v>1024</v>
      </c>
      <c r="T30" s="658">
        <f>AVERAGE(T31:T49)</f>
        <v>3.7468421052631569</v>
      </c>
      <c r="U30" s="619">
        <v>4.01</v>
      </c>
      <c r="V30" s="626"/>
      <c r="W30" s="627"/>
    </row>
    <row r="31" spans="1:23" ht="15" customHeight="1" x14ac:dyDescent="0.25">
      <c r="A31" s="673">
        <v>1</v>
      </c>
      <c r="B31" s="37" t="s">
        <v>87</v>
      </c>
      <c r="C31" s="1018">
        <v>97</v>
      </c>
      <c r="D31" s="961">
        <v>4.1030927835051543</v>
      </c>
      <c r="E31" s="960">
        <v>3.85</v>
      </c>
      <c r="F31" s="1019">
        <v>14</v>
      </c>
      <c r="G31" s="1040">
        <v>102</v>
      </c>
      <c r="H31" s="609">
        <v>3.8333333333333335</v>
      </c>
      <c r="I31" s="960">
        <v>3.71</v>
      </c>
      <c r="J31" s="1019">
        <v>28</v>
      </c>
      <c r="K31" s="1040">
        <v>116</v>
      </c>
      <c r="L31" s="962">
        <v>4.0431034482758621</v>
      </c>
      <c r="M31" s="963">
        <v>3.96</v>
      </c>
      <c r="N31" s="579">
        <v>38</v>
      </c>
      <c r="O31" s="1044">
        <v>101</v>
      </c>
      <c r="P31" s="964">
        <v>4.12</v>
      </c>
      <c r="Q31" s="965">
        <v>3.99</v>
      </c>
      <c r="R31" s="579">
        <v>29</v>
      </c>
      <c r="S31" s="514">
        <v>77</v>
      </c>
      <c r="T31" s="962">
        <v>4.2</v>
      </c>
      <c r="U31" s="959">
        <v>4.01</v>
      </c>
      <c r="V31" s="579">
        <v>23</v>
      </c>
      <c r="W31" s="630">
        <f t="shared" si="1"/>
        <v>132</v>
      </c>
    </row>
    <row r="32" spans="1:23" ht="15" customHeight="1" x14ac:dyDescent="0.25">
      <c r="A32" s="608">
        <v>2</v>
      </c>
      <c r="B32" s="37" t="s">
        <v>79</v>
      </c>
      <c r="C32" s="1018">
        <v>111</v>
      </c>
      <c r="D32" s="961">
        <v>4</v>
      </c>
      <c r="E32" s="960">
        <v>3.85</v>
      </c>
      <c r="F32" s="1019">
        <v>30</v>
      </c>
      <c r="G32" s="1040">
        <v>107</v>
      </c>
      <c r="H32" s="609">
        <v>3.7196261682242993</v>
      </c>
      <c r="I32" s="960">
        <v>3.71</v>
      </c>
      <c r="J32" s="1019">
        <v>50</v>
      </c>
      <c r="K32" s="1040">
        <v>74</v>
      </c>
      <c r="L32" s="962">
        <v>3.7297297297297298</v>
      </c>
      <c r="M32" s="963">
        <v>3.96</v>
      </c>
      <c r="N32" s="579">
        <v>79</v>
      </c>
      <c r="O32" s="1044">
        <v>94</v>
      </c>
      <c r="P32" s="964">
        <v>3.77</v>
      </c>
      <c r="Q32" s="965">
        <v>3.99</v>
      </c>
      <c r="R32" s="579">
        <v>81</v>
      </c>
      <c r="S32" s="514">
        <v>91</v>
      </c>
      <c r="T32" s="962">
        <v>4.07</v>
      </c>
      <c r="U32" s="959">
        <v>4.01</v>
      </c>
      <c r="V32" s="579">
        <v>44</v>
      </c>
      <c r="W32" s="607">
        <f t="shared" si="1"/>
        <v>284</v>
      </c>
    </row>
    <row r="33" spans="1:23" ht="15" customHeight="1" x14ac:dyDescent="0.25">
      <c r="A33" s="608">
        <v>3</v>
      </c>
      <c r="B33" s="224" t="s">
        <v>139</v>
      </c>
      <c r="C33" s="1020">
        <v>116</v>
      </c>
      <c r="D33" s="969">
        <v>3.9827586206896552</v>
      </c>
      <c r="E33" s="968">
        <v>3.85</v>
      </c>
      <c r="F33" s="1019">
        <v>33</v>
      </c>
      <c r="G33" s="1040">
        <v>114</v>
      </c>
      <c r="H33" s="609">
        <v>3.7105263157894739</v>
      </c>
      <c r="I33" s="960">
        <v>3.71</v>
      </c>
      <c r="J33" s="1019">
        <v>52</v>
      </c>
      <c r="K33" s="1040">
        <v>130</v>
      </c>
      <c r="L33" s="962">
        <v>3.8538461538461539</v>
      </c>
      <c r="M33" s="963">
        <v>3.96</v>
      </c>
      <c r="N33" s="579">
        <v>69</v>
      </c>
      <c r="O33" s="1044">
        <v>56</v>
      </c>
      <c r="P33" s="964">
        <v>4.2</v>
      </c>
      <c r="Q33" s="965">
        <v>3.99</v>
      </c>
      <c r="R33" s="579">
        <v>21</v>
      </c>
      <c r="S33" s="514">
        <v>98</v>
      </c>
      <c r="T33" s="962">
        <v>4.2</v>
      </c>
      <c r="U33" s="959">
        <v>4.01</v>
      </c>
      <c r="V33" s="579">
        <v>22</v>
      </c>
      <c r="W33" s="607">
        <f t="shared" si="1"/>
        <v>197</v>
      </c>
    </row>
    <row r="34" spans="1:23" ht="15" customHeight="1" x14ac:dyDescent="0.25">
      <c r="A34" s="608">
        <v>4</v>
      </c>
      <c r="B34" s="389" t="s">
        <v>77</v>
      </c>
      <c r="C34" s="1022">
        <v>98</v>
      </c>
      <c r="D34" s="977">
        <v>3.9387755102040818</v>
      </c>
      <c r="E34" s="192">
        <v>3.85</v>
      </c>
      <c r="F34" s="1019">
        <v>35</v>
      </c>
      <c r="G34" s="1040">
        <v>123</v>
      </c>
      <c r="H34" s="609">
        <v>3.5772357723577235</v>
      </c>
      <c r="I34" s="192">
        <v>3.71</v>
      </c>
      <c r="J34" s="1019">
        <v>71</v>
      </c>
      <c r="K34" s="1040">
        <v>103</v>
      </c>
      <c r="L34" s="962">
        <v>4.058252427184466</v>
      </c>
      <c r="M34" s="963">
        <v>3.96</v>
      </c>
      <c r="N34" s="579">
        <v>33</v>
      </c>
      <c r="O34" s="1044">
        <v>97</v>
      </c>
      <c r="P34" s="964">
        <v>3.98</v>
      </c>
      <c r="Q34" s="965">
        <v>3.99</v>
      </c>
      <c r="R34" s="579">
        <v>50</v>
      </c>
      <c r="S34" s="514">
        <v>100</v>
      </c>
      <c r="T34" s="962">
        <v>3.9</v>
      </c>
      <c r="U34" s="959">
        <v>4.01</v>
      </c>
      <c r="V34" s="579">
        <v>69</v>
      </c>
      <c r="W34" s="607">
        <f t="shared" si="1"/>
        <v>258</v>
      </c>
    </row>
    <row r="35" spans="1:23" ht="15" customHeight="1" x14ac:dyDescent="0.25">
      <c r="A35" s="608">
        <v>5</v>
      </c>
      <c r="B35" s="389" t="s">
        <v>52</v>
      </c>
      <c r="C35" s="1022">
        <v>97</v>
      </c>
      <c r="D35" s="977">
        <v>3.8969072164948453</v>
      </c>
      <c r="E35" s="192">
        <v>3.85</v>
      </c>
      <c r="F35" s="1019">
        <v>39</v>
      </c>
      <c r="G35" s="1040">
        <v>76</v>
      </c>
      <c r="H35" s="609">
        <v>3.7894736842105261</v>
      </c>
      <c r="I35" s="192">
        <v>3.71</v>
      </c>
      <c r="J35" s="1019">
        <v>37</v>
      </c>
      <c r="K35" s="1040">
        <v>71</v>
      </c>
      <c r="L35" s="962">
        <v>4.23943661971831</v>
      </c>
      <c r="M35" s="963">
        <v>3.96</v>
      </c>
      <c r="N35" s="579">
        <v>12</v>
      </c>
      <c r="O35" s="1044">
        <v>70</v>
      </c>
      <c r="P35" s="964">
        <v>4.03</v>
      </c>
      <c r="Q35" s="965">
        <v>3.99</v>
      </c>
      <c r="R35" s="579">
        <v>41</v>
      </c>
      <c r="S35" s="514">
        <v>53</v>
      </c>
      <c r="T35" s="962">
        <v>4.0199999999999996</v>
      </c>
      <c r="U35" s="959">
        <v>4.01</v>
      </c>
      <c r="V35" s="579">
        <v>48</v>
      </c>
      <c r="W35" s="607">
        <f t="shared" si="1"/>
        <v>177</v>
      </c>
    </row>
    <row r="36" spans="1:23" ht="15" customHeight="1" x14ac:dyDescent="0.25">
      <c r="A36" s="608">
        <v>6</v>
      </c>
      <c r="B36" s="37" t="s">
        <v>48</v>
      </c>
      <c r="C36" s="1018">
        <v>74</v>
      </c>
      <c r="D36" s="961">
        <v>3.810810810810811</v>
      </c>
      <c r="E36" s="960">
        <v>3.85</v>
      </c>
      <c r="F36" s="1019">
        <v>55</v>
      </c>
      <c r="G36" s="1040">
        <v>57</v>
      </c>
      <c r="H36" s="609">
        <v>3.6842105263157894</v>
      </c>
      <c r="I36" s="960">
        <v>3.71</v>
      </c>
      <c r="J36" s="1019">
        <v>59</v>
      </c>
      <c r="K36" s="1040">
        <v>52</v>
      </c>
      <c r="L36" s="962">
        <v>4.0192307692307692</v>
      </c>
      <c r="M36" s="963">
        <v>3.96</v>
      </c>
      <c r="N36" s="579">
        <v>39</v>
      </c>
      <c r="O36" s="1044">
        <v>50</v>
      </c>
      <c r="P36" s="964">
        <v>3.86</v>
      </c>
      <c r="Q36" s="965">
        <v>3.99</v>
      </c>
      <c r="R36" s="579">
        <v>68</v>
      </c>
      <c r="S36" s="514">
        <v>42</v>
      </c>
      <c r="T36" s="962">
        <v>3.9</v>
      </c>
      <c r="U36" s="959">
        <v>4.01</v>
      </c>
      <c r="V36" s="579">
        <v>79</v>
      </c>
      <c r="W36" s="607">
        <f t="shared" si="1"/>
        <v>300</v>
      </c>
    </row>
    <row r="37" spans="1:23" ht="15" customHeight="1" x14ac:dyDescent="0.25">
      <c r="A37" s="608">
        <v>7</v>
      </c>
      <c r="B37" s="37" t="s">
        <v>78</v>
      </c>
      <c r="C37" s="1018">
        <v>75</v>
      </c>
      <c r="D37" s="961">
        <v>3.7733333333333334</v>
      </c>
      <c r="E37" s="960">
        <v>3.85</v>
      </c>
      <c r="F37" s="1019">
        <v>64</v>
      </c>
      <c r="G37" s="1040">
        <v>73</v>
      </c>
      <c r="H37" s="609">
        <v>3.6575342465753424</v>
      </c>
      <c r="I37" s="960">
        <v>3.71</v>
      </c>
      <c r="J37" s="1019">
        <v>64</v>
      </c>
      <c r="K37" s="1040">
        <v>60</v>
      </c>
      <c r="L37" s="962">
        <v>4.1333333333333337</v>
      </c>
      <c r="M37" s="963">
        <v>3.96</v>
      </c>
      <c r="N37" s="579">
        <v>25</v>
      </c>
      <c r="O37" s="1044">
        <v>76</v>
      </c>
      <c r="P37" s="964">
        <v>4.04</v>
      </c>
      <c r="Q37" s="965">
        <v>3.99</v>
      </c>
      <c r="R37" s="579">
        <v>38</v>
      </c>
      <c r="S37" s="514">
        <v>54</v>
      </c>
      <c r="T37" s="962">
        <v>4.0999999999999996</v>
      </c>
      <c r="U37" s="959">
        <v>4.01</v>
      </c>
      <c r="V37" s="579">
        <v>33</v>
      </c>
      <c r="W37" s="607">
        <f t="shared" si="1"/>
        <v>224</v>
      </c>
    </row>
    <row r="38" spans="1:23" ht="15" customHeight="1" x14ac:dyDescent="0.25">
      <c r="A38" s="608">
        <v>8</v>
      </c>
      <c r="B38" s="389" t="s">
        <v>45</v>
      </c>
      <c r="C38" s="1022">
        <v>39</v>
      </c>
      <c r="D38" s="977">
        <v>3.7692307692307692</v>
      </c>
      <c r="E38" s="192">
        <v>3.85</v>
      </c>
      <c r="F38" s="1019">
        <v>66</v>
      </c>
      <c r="G38" s="1040">
        <v>31</v>
      </c>
      <c r="H38" s="609">
        <v>3.2903225806451615</v>
      </c>
      <c r="I38" s="192">
        <v>3.71</v>
      </c>
      <c r="J38" s="1019">
        <v>107</v>
      </c>
      <c r="K38" s="1040">
        <v>18</v>
      </c>
      <c r="L38" s="962">
        <v>3.3888888888888888</v>
      </c>
      <c r="M38" s="963">
        <v>3.96</v>
      </c>
      <c r="N38" s="579">
        <v>113</v>
      </c>
      <c r="O38" s="1044">
        <v>30</v>
      </c>
      <c r="P38" s="964">
        <v>3.53</v>
      </c>
      <c r="Q38" s="965">
        <v>3.99</v>
      </c>
      <c r="R38" s="579">
        <v>106</v>
      </c>
      <c r="S38" s="514">
        <v>21</v>
      </c>
      <c r="T38" s="962">
        <v>3.3</v>
      </c>
      <c r="U38" s="959">
        <v>4.01</v>
      </c>
      <c r="V38" s="579">
        <v>111</v>
      </c>
      <c r="W38" s="607">
        <f t="shared" si="1"/>
        <v>503</v>
      </c>
    </row>
    <row r="39" spans="1:23" ht="15" customHeight="1" x14ac:dyDescent="0.25">
      <c r="A39" s="608">
        <v>9</v>
      </c>
      <c r="B39" s="389" t="s">
        <v>40</v>
      </c>
      <c r="C39" s="1022">
        <v>101</v>
      </c>
      <c r="D39" s="977">
        <v>3.7623762376237622</v>
      </c>
      <c r="E39" s="192">
        <v>3.85</v>
      </c>
      <c r="F39" s="1019">
        <v>67</v>
      </c>
      <c r="G39" s="1040">
        <v>123</v>
      </c>
      <c r="H39" s="609">
        <v>3.6585365853658538</v>
      </c>
      <c r="I39" s="192">
        <v>3.71</v>
      </c>
      <c r="J39" s="1019">
        <v>63</v>
      </c>
      <c r="K39" s="1040">
        <v>74</v>
      </c>
      <c r="L39" s="962">
        <v>3.7162162162162162</v>
      </c>
      <c r="M39" s="963">
        <v>3.96</v>
      </c>
      <c r="N39" s="579">
        <v>80</v>
      </c>
      <c r="O39" s="1044">
        <v>82</v>
      </c>
      <c r="P39" s="964">
        <v>3.98</v>
      </c>
      <c r="Q39" s="965">
        <v>3.99</v>
      </c>
      <c r="R39" s="579">
        <v>51</v>
      </c>
      <c r="S39" s="514">
        <v>77</v>
      </c>
      <c r="T39" s="962">
        <v>3.9</v>
      </c>
      <c r="U39" s="959">
        <v>4.01</v>
      </c>
      <c r="V39" s="579">
        <v>71</v>
      </c>
      <c r="W39" s="607">
        <f t="shared" si="1"/>
        <v>332</v>
      </c>
    </row>
    <row r="40" spans="1:23" ht="15" customHeight="1" x14ac:dyDescent="0.25">
      <c r="A40" s="608">
        <v>10</v>
      </c>
      <c r="B40" s="1055" t="s">
        <v>42</v>
      </c>
      <c r="C40" s="1024">
        <v>50</v>
      </c>
      <c r="D40" s="980">
        <v>3.68</v>
      </c>
      <c r="E40" s="979">
        <v>3.85</v>
      </c>
      <c r="F40" s="1019">
        <v>79</v>
      </c>
      <c r="G40" s="1040">
        <v>53</v>
      </c>
      <c r="H40" s="609">
        <v>3.5283018867924527</v>
      </c>
      <c r="I40" s="979">
        <v>3.71</v>
      </c>
      <c r="J40" s="1019">
        <v>80</v>
      </c>
      <c r="K40" s="1040">
        <v>26</v>
      </c>
      <c r="L40" s="962">
        <v>3.9230769230769229</v>
      </c>
      <c r="M40" s="963">
        <v>3.96</v>
      </c>
      <c r="N40" s="579">
        <v>58</v>
      </c>
      <c r="O40" s="1044">
        <v>25</v>
      </c>
      <c r="P40" s="964">
        <v>3.84</v>
      </c>
      <c r="Q40" s="965">
        <v>3.99</v>
      </c>
      <c r="R40" s="579">
        <v>73</v>
      </c>
      <c r="S40" s="1047">
        <v>41</v>
      </c>
      <c r="T40" s="962">
        <v>3.5</v>
      </c>
      <c r="U40" s="959">
        <v>4.01</v>
      </c>
      <c r="V40" s="579">
        <v>104</v>
      </c>
      <c r="W40" s="607">
        <f t="shared" si="1"/>
        <v>394</v>
      </c>
    </row>
    <row r="41" spans="1:23" ht="15" customHeight="1" x14ac:dyDescent="0.25">
      <c r="A41" s="608">
        <v>11</v>
      </c>
      <c r="B41" s="37" t="s">
        <v>47</v>
      </c>
      <c r="C41" s="1018">
        <v>24</v>
      </c>
      <c r="D41" s="961">
        <v>3.6666666666666665</v>
      </c>
      <c r="E41" s="960">
        <v>3.85</v>
      </c>
      <c r="F41" s="1019">
        <v>85</v>
      </c>
      <c r="G41" s="1040">
        <v>26</v>
      </c>
      <c r="H41" s="609">
        <v>3.8461538461538463</v>
      </c>
      <c r="I41" s="960">
        <v>3.71</v>
      </c>
      <c r="J41" s="1019">
        <v>25</v>
      </c>
      <c r="K41" s="1040">
        <v>21</v>
      </c>
      <c r="L41" s="962">
        <v>3.6666666666666665</v>
      </c>
      <c r="M41" s="963">
        <v>3.96</v>
      </c>
      <c r="N41" s="579">
        <v>90</v>
      </c>
      <c r="O41" s="1044">
        <v>29</v>
      </c>
      <c r="P41" s="964">
        <v>3.59</v>
      </c>
      <c r="Q41" s="965">
        <v>3.99</v>
      </c>
      <c r="R41" s="579">
        <v>102</v>
      </c>
      <c r="S41" s="514">
        <v>28</v>
      </c>
      <c r="T41" s="962">
        <v>3.8</v>
      </c>
      <c r="U41" s="959">
        <v>4.01</v>
      </c>
      <c r="V41" s="579">
        <v>88</v>
      </c>
      <c r="W41" s="607">
        <f t="shared" si="1"/>
        <v>390</v>
      </c>
    </row>
    <row r="42" spans="1:23" ht="15" customHeight="1" x14ac:dyDescent="0.25">
      <c r="A42" s="608">
        <v>12</v>
      </c>
      <c r="B42" s="635" t="s">
        <v>76</v>
      </c>
      <c r="C42" s="636">
        <v>66</v>
      </c>
      <c r="D42" s="978">
        <v>3.6666666666666665</v>
      </c>
      <c r="E42" s="637">
        <v>3.85</v>
      </c>
      <c r="F42" s="1019">
        <v>82</v>
      </c>
      <c r="G42" s="1040">
        <v>23</v>
      </c>
      <c r="H42" s="609">
        <v>3.2173913043478262</v>
      </c>
      <c r="I42" s="637">
        <v>3.71</v>
      </c>
      <c r="J42" s="1019">
        <v>110</v>
      </c>
      <c r="K42" s="1040">
        <v>22</v>
      </c>
      <c r="L42" s="962">
        <v>3.4545454545454546</v>
      </c>
      <c r="M42" s="963">
        <v>3.96</v>
      </c>
      <c r="N42" s="579">
        <v>109</v>
      </c>
      <c r="O42" s="1044">
        <v>37</v>
      </c>
      <c r="P42" s="964">
        <v>3.51</v>
      </c>
      <c r="Q42" s="965">
        <v>3.99</v>
      </c>
      <c r="R42" s="579">
        <v>107</v>
      </c>
      <c r="S42" s="660">
        <v>39</v>
      </c>
      <c r="T42" s="962">
        <v>3.4</v>
      </c>
      <c r="U42" s="959">
        <v>4.01</v>
      </c>
      <c r="V42" s="579">
        <v>107</v>
      </c>
      <c r="W42" s="607">
        <f t="shared" si="1"/>
        <v>515</v>
      </c>
    </row>
    <row r="43" spans="1:23" ht="15" customHeight="1" x14ac:dyDescent="0.25">
      <c r="A43" s="608">
        <v>13</v>
      </c>
      <c r="B43" s="37" t="s">
        <v>43</v>
      </c>
      <c r="C43" s="1018">
        <v>43</v>
      </c>
      <c r="D43" s="961">
        <v>3.6511627906976742</v>
      </c>
      <c r="E43" s="960">
        <v>3.85</v>
      </c>
      <c r="F43" s="1019">
        <v>86</v>
      </c>
      <c r="G43" s="1040">
        <v>39</v>
      </c>
      <c r="H43" s="609">
        <v>3.4102564102564101</v>
      </c>
      <c r="I43" s="960">
        <v>3.71</v>
      </c>
      <c r="J43" s="1019">
        <v>94</v>
      </c>
      <c r="K43" s="1040">
        <v>50</v>
      </c>
      <c r="L43" s="962">
        <v>3.62</v>
      </c>
      <c r="M43" s="963">
        <v>3.96</v>
      </c>
      <c r="N43" s="579">
        <v>95</v>
      </c>
      <c r="O43" s="1044">
        <v>69</v>
      </c>
      <c r="P43" s="964">
        <v>3.74</v>
      </c>
      <c r="Q43" s="965">
        <v>3.99</v>
      </c>
      <c r="R43" s="579">
        <v>85</v>
      </c>
      <c r="S43" s="514">
        <v>18</v>
      </c>
      <c r="T43" s="962">
        <v>3.4</v>
      </c>
      <c r="U43" s="959">
        <v>4.01</v>
      </c>
      <c r="V43" s="579">
        <v>109</v>
      </c>
      <c r="W43" s="607">
        <f t="shared" si="1"/>
        <v>469</v>
      </c>
    </row>
    <row r="44" spans="1:23" ht="15" customHeight="1" x14ac:dyDescent="0.25">
      <c r="A44" s="608">
        <v>14</v>
      </c>
      <c r="B44" s="37" t="s">
        <v>46</v>
      </c>
      <c r="C44" s="1018">
        <v>62</v>
      </c>
      <c r="D44" s="961">
        <v>3.629032258064516</v>
      </c>
      <c r="E44" s="960">
        <v>3.85</v>
      </c>
      <c r="F44" s="1019">
        <v>87</v>
      </c>
      <c r="G44" s="1040">
        <v>70</v>
      </c>
      <c r="H44" s="609">
        <v>3.4571428571428573</v>
      </c>
      <c r="I44" s="960">
        <v>3.71</v>
      </c>
      <c r="J44" s="1019">
        <v>86</v>
      </c>
      <c r="K44" s="1040">
        <v>56</v>
      </c>
      <c r="L44" s="962">
        <v>3.6785714285714284</v>
      </c>
      <c r="M44" s="963">
        <v>3.96</v>
      </c>
      <c r="N44" s="579">
        <v>84</v>
      </c>
      <c r="O44" s="1044">
        <v>65</v>
      </c>
      <c r="P44" s="964">
        <v>3.82</v>
      </c>
      <c r="Q44" s="965">
        <v>3.99</v>
      </c>
      <c r="R44" s="579">
        <v>75</v>
      </c>
      <c r="S44" s="514">
        <v>52</v>
      </c>
      <c r="T44" s="962">
        <v>3.8</v>
      </c>
      <c r="U44" s="959">
        <v>4.01</v>
      </c>
      <c r="V44" s="579">
        <v>84</v>
      </c>
      <c r="W44" s="607">
        <f t="shared" si="1"/>
        <v>416</v>
      </c>
    </row>
    <row r="45" spans="1:23" ht="15" customHeight="1" x14ac:dyDescent="0.25">
      <c r="A45" s="608">
        <v>15</v>
      </c>
      <c r="B45" s="389" t="s">
        <v>50</v>
      </c>
      <c r="C45" s="1022">
        <v>102</v>
      </c>
      <c r="D45" s="977">
        <v>3.4607843137254903</v>
      </c>
      <c r="E45" s="192">
        <v>3.85</v>
      </c>
      <c r="F45" s="1019">
        <v>100</v>
      </c>
      <c r="G45" s="1040">
        <v>98</v>
      </c>
      <c r="H45" s="609">
        <v>3.4387755102040818</v>
      </c>
      <c r="I45" s="192">
        <v>3.71</v>
      </c>
      <c r="J45" s="1019">
        <v>89</v>
      </c>
      <c r="K45" s="1040">
        <v>73</v>
      </c>
      <c r="L45" s="962">
        <v>3.6712328767123288</v>
      </c>
      <c r="M45" s="963">
        <v>3.96</v>
      </c>
      <c r="N45" s="579">
        <v>87</v>
      </c>
      <c r="O45" s="1044">
        <v>68</v>
      </c>
      <c r="P45" s="964">
        <v>3.85</v>
      </c>
      <c r="Q45" s="965">
        <v>3.99</v>
      </c>
      <c r="R45" s="579">
        <v>70</v>
      </c>
      <c r="S45" s="514">
        <v>65</v>
      </c>
      <c r="T45" s="962">
        <v>3.8</v>
      </c>
      <c r="U45" s="959">
        <v>4.01</v>
      </c>
      <c r="V45" s="579">
        <v>83</v>
      </c>
      <c r="W45" s="607">
        <f t="shared" si="1"/>
        <v>429</v>
      </c>
    </row>
    <row r="46" spans="1:23" ht="15" customHeight="1" x14ac:dyDescent="0.25">
      <c r="A46" s="608">
        <v>16</v>
      </c>
      <c r="B46" s="37" t="s">
        <v>49</v>
      </c>
      <c r="C46" s="1018">
        <v>31</v>
      </c>
      <c r="D46" s="961">
        <v>3.4516129032258065</v>
      </c>
      <c r="E46" s="960">
        <v>3.85</v>
      </c>
      <c r="F46" s="1019">
        <v>102</v>
      </c>
      <c r="G46" s="1040">
        <v>29</v>
      </c>
      <c r="H46" s="609">
        <v>3.3793103448275863</v>
      </c>
      <c r="I46" s="960">
        <v>3.71</v>
      </c>
      <c r="J46" s="1019">
        <v>98</v>
      </c>
      <c r="K46" s="1040">
        <v>35</v>
      </c>
      <c r="L46" s="962">
        <v>3.4</v>
      </c>
      <c r="M46" s="963">
        <v>3.96</v>
      </c>
      <c r="N46" s="579">
        <v>111</v>
      </c>
      <c r="O46" s="1044">
        <v>21</v>
      </c>
      <c r="P46" s="964">
        <v>3.62</v>
      </c>
      <c r="Q46" s="965">
        <v>3.99</v>
      </c>
      <c r="R46" s="579">
        <v>100</v>
      </c>
      <c r="S46" s="514">
        <v>32</v>
      </c>
      <c r="T46" s="962">
        <v>3.4</v>
      </c>
      <c r="U46" s="959">
        <v>4.01</v>
      </c>
      <c r="V46" s="579">
        <v>108</v>
      </c>
      <c r="W46" s="607">
        <f t="shared" si="1"/>
        <v>519</v>
      </c>
    </row>
    <row r="47" spans="1:23" ht="15" customHeight="1" x14ac:dyDescent="0.25">
      <c r="A47" s="608">
        <v>17</v>
      </c>
      <c r="B47" s="389" t="s">
        <v>51</v>
      </c>
      <c r="C47" s="1022">
        <v>81</v>
      </c>
      <c r="D47" s="977">
        <v>3.4320987654320989</v>
      </c>
      <c r="E47" s="192">
        <v>3.85</v>
      </c>
      <c r="F47" s="1019">
        <v>103</v>
      </c>
      <c r="G47" s="1040">
        <v>68</v>
      </c>
      <c r="H47" s="609">
        <v>3.3235294117647061</v>
      </c>
      <c r="I47" s="192">
        <v>3.71</v>
      </c>
      <c r="J47" s="1019">
        <v>101</v>
      </c>
      <c r="K47" s="1040">
        <v>70</v>
      </c>
      <c r="L47" s="962">
        <v>3.5857142857142859</v>
      </c>
      <c r="M47" s="963">
        <v>3.96</v>
      </c>
      <c r="N47" s="579">
        <v>98</v>
      </c>
      <c r="O47" s="1044">
        <v>70</v>
      </c>
      <c r="P47" s="964">
        <v>3.63</v>
      </c>
      <c r="Q47" s="965">
        <v>3.99</v>
      </c>
      <c r="R47" s="579">
        <v>98</v>
      </c>
      <c r="S47" s="514">
        <v>48</v>
      </c>
      <c r="T47" s="962">
        <v>3.8</v>
      </c>
      <c r="U47" s="959">
        <v>4.01</v>
      </c>
      <c r="V47" s="579">
        <v>85</v>
      </c>
      <c r="W47" s="607">
        <f t="shared" si="1"/>
        <v>485</v>
      </c>
    </row>
    <row r="48" spans="1:23" ht="15" customHeight="1" x14ac:dyDescent="0.25">
      <c r="A48" s="608">
        <v>18</v>
      </c>
      <c r="B48" s="389" t="s">
        <v>44</v>
      </c>
      <c r="C48" s="1022">
        <v>67</v>
      </c>
      <c r="D48" s="977">
        <v>3.3880597014925371</v>
      </c>
      <c r="E48" s="192">
        <v>3.85</v>
      </c>
      <c r="F48" s="1019">
        <v>105</v>
      </c>
      <c r="G48" s="1040">
        <v>46</v>
      </c>
      <c r="H48" s="609">
        <v>3.2826086956521738</v>
      </c>
      <c r="I48" s="192">
        <v>3.71</v>
      </c>
      <c r="J48" s="1019">
        <v>109</v>
      </c>
      <c r="K48" s="1040">
        <v>39</v>
      </c>
      <c r="L48" s="962">
        <v>3.7692307692307692</v>
      </c>
      <c r="M48" s="963">
        <v>3.96</v>
      </c>
      <c r="N48" s="579">
        <v>75</v>
      </c>
      <c r="O48" s="1044">
        <v>44</v>
      </c>
      <c r="P48" s="964">
        <v>3.7</v>
      </c>
      <c r="Q48" s="965">
        <v>3.99</v>
      </c>
      <c r="R48" s="579">
        <v>92</v>
      </c>
      <c r="S48" s="1048">
        <v>49</v>
      </c>
      <c r="T48" s="962">
        <v>3.4</v>
      </c>
      <c r="U48" s="959">
        <v>4.01</v>
      </c>
      <c r="V48" s="579">
        <v>106</v>
      </c>
      <c r="W48" s="607">
        <f t="shared" si="1"/>
        <v>487</v>
      </c>
    </row>
    <row r="49" spans="1:23" ht="15" customHeight="1" thickBot="1" x14ac:dyDescent="0.3">
      <c r="A49" s="650">
        <v>19</v>
      </c>
      <c r="B49" s="389" t="s">
        <v>75</v>
      </c>
      <c r="C49" s="1022">
        <v>73</v>
      </c>
      <c r="D49" s="977">
        <v>3.3287671232876712</v>
      </c>
      <c r="E49" s="192">
        <v>3.85</v>
      </c>
      <c r="F49" s="1019">
        <v>109</v>
      </c>
      <c r="G49" s="1040">
        <v>44</v>
      </c>
      <c r="H49" s="609">
        <v>3.1363636363636362</v>
      </c>
      <c r="I49" s="192">
        <v>3.71</v>
      </c>
      <c r="J49" s="1019">
        <v>113</v>
      </c>
      <c r="K49" s="1040">
        <v>65</v>
      </c>
      <c r="L49" s="962">
        <v>3.5384615384615383</v>
      </c>
      <c r="M49" s="963">
        <v>3.96</v>
      </c>
      <c r="N49" s="579">
        <v>105</v>
      </c>
      <c r="O49" s="1044">
        <v>50</v>
      </c>
      <c r="P49" s="964">
        <v>3.66</v>
      </c>
      <c r="Q49" s="965">
        <v>3.99</v>
      </c>
      <c r="R49" s="579">
        <v>96</v>
      </c>
      <c r="S49" s="514">
        <v>39</v>
      </c>
      <c r="T49" s="962">
        <v>3.3</v>
      </c>
      <c r="U49" s="959">
        <v>4.01</v>
      </c>
      <c r="V49" s="579">
        <v>110</v>
      </c>
      <c r="W49" s="649">
        <f t="shared" si="1"/>
        <v>533</v>
      </c>
    </row>
    <row r="50" spans="1:23" ht="15" customHeight="1" thickBot="1" x14ac:dyDescent="0.3">
      <c r="A50" s="612"/>
      <c r="B50" s="667" t="s">
        <v>130</v>
      </c>
      <c r="C50" s="668">
        <f>SUM(C51:C69)</f>
        <v>1402</v>
      </c>
      <c r="D50" s="669">
        <f>AVERAGE(D51:D69)</f>
        <v>3.8693370347695968</v>
      </c>
      <c r="E50" s="955">
        <v>3.85</v>
      </c>
      <c r="F50" s="671"/>
      <c r="G50" s="668">
        <f>SUM(G51:G69)</f>
        <v>1280</v>
      </c>
      <c r="H50" s="669">
        <f>AVERAGE(H51:H69)</f>
        <v>3.7561878565284359</v>
      </c>
      <c r="I50" s="670">
        <v>3.71</v>
      </c>
      <c r="J50" s="671"/>
      <c r="K50" s="617">
        <f>SUM(K51:K69)</f>
        <v>1185</v>
      </c>
      <c r="L50" s="618">
        <f>AVERAGE(L51:L69)</f>
        <v>4.0095517858229872</v>
      </c>
      <c r="M50" s="619">
        <v>3.96</v>
      </c>
      <c r="N50" s="620"/>
      <c r="O50" s="621">
        <f>SUM(O51:O69)</f>
        <v>1159</v>
      </c>
      <c r="P50" s="672">
        <f>AVERAGE(P51:P69)</f>
        <v>3.9499999999999997</v>
      </c>
      <c r="Q50" s="623">
        <v>3.99</v>
      </c>
      <c r="R50" s="620"/>
      <c r="S50" s="621">
        <f>SUM(S51:S69)</f>
        <v>966</v>
      </c>
      <c r="T50" s="619">
        <f>AVERAGE(T51:T69)</f>
        <v>4.0526315789473681</v>
      </c>
      <c r="U50" s="619">
        <v>4.01</v>
      </c>
      <c r="V50" s="626"/>
      <c r="W50" s="627"/>
    </row>
    <row r="51" spans="1:23" ht="15" customHeight="1" x14ac:dyDescent="0.25">
      <c r="A51" s="673">
        <v>1</v>
      </c>
      <c r="B51" s="224" t="s">
        <v>140</v>
      </c>
      <c r="C51" s="1020">
        <v>61</v>
      </c>
      <c r="D51" s="969">
        <v>4.3934426229508201</v>
      </c>
      <c r="E51" s="968">
        <v>3.85</v>
      </c>
      <c r="F51" s="1019">
        <v>2</v>
      </c>
      <c r="G51" s="1040">
        <v>56</v>
      </c>
      <c r="H51" s="675">
        <v>4.0535714285714288</v>
      </c>
      <c r="I51" s="960">
        <v>3.71</v>
      </c>
      <c r="J51" s="1019">
        <v>5</v>
      </c>
      <c r="K51" s="1040">
        <v>57</v>
      </c>
      <c r="L51" s="981">
        <v>4.5087719298245617</v>
      </c>
      <c r="M51" s="963">
        <v>3.96</v>
      </c>
      <c r="N51" s="579">
        <v>3</v>
      </c>
      <c r="O51" s="1044">
        <v>52</v>
      </c>
      <c r="P51" s="964">
        <v>4.46</v>
      </c>
      <c r="Q51" s="965">
        <v>3.99</v>
      </c>
      <c r="R51" s="579">
        <v>3</v>
      </c>
      <c r="S51" s="1051">
        <v>41</v>
      </c>
      <c r="T51" s="967">
        <v>4.4000000000000004</v>
      </c>
      <c r="U51" s="959">
        <v>4.01</v>
      </c>
      <c r="V51" s="579">
        <v>11</v>
      </c>
      <c r="W51" s="630">
        <f t="shared" si="1"/>
        <v>24</v>
      </c>
    </row>
    <row r="52" spans="1:23" ht="15" customHeight="1" x14ac:dyDescent="0.25">
      <c r="A52" s="608">
        <v>2</v>
      </c>
      <c r="B52" s="37" t="s">
        <v>91</v>
      </c>
      <c r="C52" s="1018">
        <v>145</v>
      </c>
      <c r="D52" s="961">
        <v>4.3310344827586205</v>
      </c>
      <c r="E52" s="960">
        <v>3.85</v>
      </c>
      <c r="F52" s="1019">
        <v>4</v>
      </c>
      <c r="G52" s="1040">
        <v>153</v>
      </c>
      <c r="H52" s="609">
        <v>3.9477124183006538</v>
      </c>
      <c r="I52" s="960">
        <v>3.71</v>
      </c>
      <c r="J52" s="1019">
        <v>10</v>
      </c>
      <c r="K52" s="1040">
        <v>129</v>
      </c>
      <c r="L52" s="981">
        <v>4.4000000000000004</v>
      </c>
      <c r="M52" s="963">
        <v>3.96</v>
      </c>
      <c r="N52" s="579">
        <v>5</v>
      </c>
      <c r="O52" s="1044">
        <v>108</v>
      </c>
      <c r="P52" s="964">
        <v>4.3</v>
      </c>
      <c r="Q52" s="965">
        <v>3.99</v>
      </c>
      <c r="R52" s="579">
        <v>14</v>
      </c>
      <c r="S52" s="1051">
        <v>102</v>
      </c>
      <c r="T52" s="967">
        <v>4.4000000000000004</v>
      </c>
      <c r="U52" s="959">
        <v>4.01</v>
      </c>
      <c r="V52" s="579">
        <v>7</v>
      </c>
      <c r="W52" s="607">
        <f t="shared" si="1"/>
        <v>40</v>
      </c>
    </row>
    <row r="53" spans="1:23" ht="15" customHeight="1" x14ac:dyDescent="0.25">
      <c r="A53" s="608">
        <v>3</v>
      </c>
      <c r="B53" s="224" t="s">
        <v>141</v>
      </c>
      <c r="C53" s="1020">
        <v>32</v>
      </c>
      <c r="D53" s="969">
        <v>4.3125</v>
      </c>
      <c r="E53" s="968">
        <v>3.85</v>
      </c>
      <c r="F53" s="1019">
        <v>5</v>
      </c>
      <c r="G53" s="1040">
        <v>29</v>
      </c>
      <c r="H53" s="609">
        <v>4.1379310344827589</v>
      </c>
      <c r="I53" s="960">
        <v>3.71</v>
      </c>
      <c r="J53" s="1019">
        <v>3</v>
      </c>
      <c r="K53" s="1040">
        <v>38</v>
      </c>
      <c r="L53" s="981">
        <v>4.3157894736842106</v>
      </c>
      <c r="M53" s="963">
        <v>3.96</v>
      </c>
      <c r="N53" s="579">
        <v>9</v>
      </c>
      <c r="O53" s="1044">
        <v>49</v>
      </c>
      <c r="P53" s="964">
        <v>4.37</v>
      </c>
      <c r="Q53" s="965">
        <v>3.99</v>
      </c>
      <c r="R53" s="579">
        <v>8</v>
      </c>
      <c r="S53" s="1051">
        <v>24</v>
      </c>
      <c r="T53" s="967">
        <v>4.5999999999999996</v>
      </c>
      <c r="U53" s="959">
        <v>4.01</v>
      </c>
      <c r="V53" s="579">
        <v>2</v>
      </c>
      <c r="W53" s="607">
        <f t="shared" si="1"/>
        <v>27</v>
      </c>
    </row>
    <row r="54" spans="1:23" ht="15" customHeight="1" x14ac:dyDescent="0.25">
      <c r="A54" s="608">
        <v>4</v>
      </c>
      <c r="B54" s="37" t="s">
        <v>105</v>
      </c>
      <c r="C54" s="1018">
        <v>179</v>
      </c>
      <c r="D54" s="961">
        <v>4.1229050279329611</v>
      </c>
      <c r="E54" s="960">
        <v>3.85</v>
      </c>
      <c r="F54" s="1019">
        <v>12</v>
      </c>
      <c r="G54" s="1040">
        <v>171</v>
      </c>
      <c r="H54" s="609">
        <v>4.0292397660818713</v>
      </c>
      <c r="I54" s="960">
        <v>3.71</v>
      </c>
      <c r="J54" s="1019">
        <v>6</v>
      </c>
      <c r="K54" s="1040">
        <v>149</v>
      </c>
      <c r="L54" s="981">
        <v>4.0671140939597317</v>
      </c>
      <c r="M54" s="963">
        <v>3.96</v>
      </c>
      <c r="N54" s="579">
        <v>31</v>
      </c>
      <c r="O54" s="1044">
        <v>149</v>
      </c>
      <c r="P54" s="964">
        <v>4.12</v>
      </c>
      <c r="Q54" s="965">
        <v>3.99</v>
      </c>
      <c r="R54" s="579">
        <v>28</v>
      </c>
      <c r="S54" s="1043">
        <v>154</v>
      </c>
      <c r="T54" s="962">
        <v>4.0999999999999996</v>
      </c>
      <c r="U54" s="959">
        <v>4.01</v>
      </c>
      <c r="V54" s="579">
        <v>28</v>
      </c>
      <c r="W54" s="607">
        <f t="shared" si="1"/>
        <v>105</v>
      </c>
    </row>
    <row r="55" spans="1:23" ht="15" customHeight="1" x14ac:dyDescent="0.25">
      <c r="A55" s="608">
        <v>5</v>
      </c>
      <c r="B55" s="37" t="s">
        <v>38</v>
      </c>
      <c r="C55" s="1018">
        <v>92</v>
      </c>
      <c r="D55" s="961">
        <v>4.0760869565217392</v>
      </c>
      <c r="E55" s="960">
        <v>3.85</v>
      </c>
      <c r="F55" s="1019">
        <v>17</v>
      </c>
      <c r="G55" s="1040">
        <v>96</v>
      </c>
      <c r="H55" s="609">
        <v>4.104166666666667</v>
      </c>
      <c r="I55" s="960">
        <v>3.71</v>
      </c>
      <c r="J55" s="1019">
        <v>4</v>
      </c>
      <c r="K55" s="1040">
        <v>100</v>
      </c>
      <c r="L55" s="981">
        <v>4.17</v>
      </c>
      <c r="M55" s="963">
        <v>3.96</v>
      </c>
      <c r="N55" s="579">
        <v>18</v>
      </c>
      <c r="O55" s="1044">
        <v>97</v>
      </c>
      <c r="P55" s="964">
        <v>4.34</v>
      </c>
      <c r="Q55" s="965">
        <v>3.99</v>
      </c>
      <c r="R55" s="579">
        <v>11</v>
      </c>
      <c r="S55" s="1043">
        <v>71</v>
      </c>
      <c r="T55" s="962">
        <v>4.0999999999999996</v>
      </c>
      <c r="U55" s="959">
        <v>4.01</v>
      </c>
      <c r="V55" s="579">
        <v>31</v>
      </c>
      <c r="W55" s="607">
        <f t="shared" si="1"/>
        <v>81</v>
      </c>
    </row>
    <row r="56" spans="1:23" ht="15" customHeight="1" x14ac:dyDescent="0.25">
      <c r="A56" s="608">
        <v>6</v>
      </c>
      <c r="B56" s="37" t="s">
        <v>104</v>
      </c>
      <c r="C56" s="1018">
        <v>167</v>
      </c>
      <c r="D56" s="961">
        <v>4.0419161676646711</v>
      </c>
      <c r="E56" s="960">
        <v>3.85</v>
      </c>
      <c r="F56" s="1019">
        <v>21</v>
      </c>
      <c r="G56" s="1040">
        <v>162</v>
      </c>
      <c r="H56" s="609">
        <v>3.9012345679012346</v>
      </c>
      <c r="I56" s="960">
        <v>3.71</v>
      </c>
      <c r="J56" s="1019">
        <v>15</v>
      </c>
      <c r="K56" s="1040">
        <v>168</v>
      </c>
      <c r="L56" s="981">
        <v>4.0476190476190474</v>
      </c>
      <c r="M56" s="963">
        <v>3.96</v>
      </c>
      <c r="N56" s="579">
        <v>36</v>
      </c>
      <c r="O56" s="1044">
        <v>160</v>
      </c>
      <c r="P56" s="964">
        <v>4</v>
      </c>
      <c r="Q56" s="965">
        <v>3.99</v>
      </c>
      <c r="R56" s="579">
        <v>43</v>
      </c>
      <c r="S56" s="1043">
        <v>114</v>
      </c>
      <c r="T56" s="962">
        <v>4.2</v>
      </c>
      <c r="U56" s="959">
        <v>4.01</v>
      </c>
      <c r="V56" s="579">
        <v>20</v>
      </c>
      <c r="W56" s="607">
        <f t="shared" si="1"/>
        <v>135</v>
      </c>
    </row>
    <row r="57" spans="1:23" ht="15" customHeight="1" x14ac:dyDescent="0.25">
      <c r="A57" s="608">
        <v>7</v>
      </c>
      <c r="B57" s="37" t="s">
        <v>89</v>
      </c>
      <c r="C57" s="1018">
        <v>10</v>
      </c>
      <c r="D57" s="961">
        <v>3.9</v>
      </c>
      <c r="E57" s="960">
        <v>3.85</v>
      </c>
      <c r="F57" s="1019">
        <v>42</v>
      </c>
      <c r="G57" s="1040">
        <v>7</v>
      </c>
      <c r="H57" s="609">
        <v>3.7142857142857144</v>
      </c>
      <c r="I57" s="960">
        <v>3.71</v>
      </c>
      <c r="J57" s="1019">
        <v>55</v>
      </c>
      <c r="K57" s="1040">
        <v>8</v>
      </c>
      <c r="L57" s="981">
        <v>4.125</v>
      </c>
      <c r="M57" s="963">
        <v>3.96</v>
      </c>
      <c r="N57" s="579">
        <v>26</v>
      </c>
      <c r="O57" s="1044">
        <v>19</v>
      </c>
      <c r="P57" s="964">
        <v>3.37</v>
      </c>
      <c r="Q57" s="965">
        <v>3.99</v>
      </c>
      <c r="R57" s="579">
        <v>114</v>
      </c>
      <c r="S57" s="1043">
        <v>16</v>
      </c>
      <c r="T57" s="962">
        <v>3.3</v>
      </c>
      <c r="U57" s="959">
        <v>4.01</v>
      </c>
      <c r="V57" s="579">
        <v>112</v>
      </c>
      <c r="W57" s="607">
        <f t="shared" si="1"/>
        <v>349</v>
      </c>
    </row>
    <row r="58" spans="1:23" ht="15" customHeight="1" x14ac:dyDescent="0.25">
      <c r="A58" s="608">
        <v>8</v>
      </c>
      <c r="B58" s="37" t="s">
        <v>34</v>
      </c>
      <c r="C58" s="1018">
        <v>68</v>
      </c>
      <c r="D58" s="961">
        <v>3.8970588235294117</v>
      </c>
      <c r="E58" s="960">
        <v>3.85</v>
      </c>
      <c r="F58" s="1019">
        <v>41</v>
      </c>
      <c r="G58" s="1040">
        <v>44</v>
      </c>
      <c r="H58" s="609">
        <v>3.7954545454545454</v>
      </c>
      <c r="I58" s="960">
        <v>3.71</v>
      </c>
      <c r="J58" s="1019">
        <v>36</v>
      </c>
      <c r="K58" s="1040">
        <v>44</v>
      </c>
      <c r="L58" s="981">
        <v>4.3409090909090908</v>
      </c>
      <c r="M58" s="963">
        <v>3.96</v>
      </c>
      <c r="N58" s="579">
        <v>8</v>
      </c>
      <c r="O58" s="1044">
        <v>48</v>
      </c>
      <c r="P58" s="964">
        <v>3.92</v>
      </c>
      <c r="Q58" s="965">
        <v>3.99</v>
      </c>
      <c r="R58" s="579">
        <v>62</v>
      </c>
      <c r="S58" s="1043">
        <v>46</v>
      </c>
      <c r="T58" s="962">
        <v>4.0999999999999996</v>
      </c>
      <c r="U58" s="959">
        <v>4.01</v>
      </c>
      <c r="V58" s="579">
        <v>37</v>
      </c>
      <c r="W58" s="607">
        <f t="shared" si="1"/>
        <v>184</v>
      </c>
    </row>
    <row r="59" spans="1:23" ht="15" customHeight="1" x14ac:dyDescent="0.25">
      <c r="A59" s="608">
        <v>9</v>
      </c>
      <c r="B59" s="37" t="s">
        <v>36</v>
      </c>
      <c r="C59" s="1018">
        <v>82</v>
      </c>
      <c r="D59" s="961">
        <v>3.8536585365853657</v>
      </c>
      <c r="E59" s="960">
        <v>3.85</v>
      </c>
      <c r="F59" s="1019">
        <v>50</v>
      </c>
      <c r="G59" s="1040">
        <v>76</v>
      </c>
      <c r="H59" s="609">
        <v>3.8026315789473686</v>
      </c>
      <c r="I59" s="960">
        <v>3.71</v>
      </c>
      <c r="J59" s="1019">
        <v>35</v>
      </c>
      <c r="K59" s="1040">
        <v>70</v>
      </c>
      <c r="L59" s="981">
        <v>4.128571428571429</v>
      </c>
      <c r="M59" s="963">
        <v>3.96</v>
      </c>
      <c r="N59" s="579">
        <v>24</v>
      </c>
      <c r="O59" s="1044">
        <v>53</v>
      </c>
      <c r="P59" s="964">
        <v>4.08</v>
      </c>
      <c r="Q59" s="965">
        <v>3.99</v>
      </c>
      <c r="R59" s="579">
        <v>34</v>
      </c>
      <c r="S59" s="1043">
        <v>49</v>
      </c>
      <c r="T59" s="962">
        <v>4.0999999999999996</v>
      </c>
      <c r="U59" s="959">
        <v>4.01</v>
      </c>
      <c r="V59" s="579">
        <v>36</v>
      </c>
      <c r="W59" s="607">
        <f t="shared" si="1"/>
        <v>179</v>
      </c>
    </row>
    <row r="60" spans="1:23" ht="15" customHeight="1" x14ac:dyDescent="0.25">
      <c r="A60" s="608">
        <v>10</v>
      </c>
      <c r="B60" s="681" t="s">
        <v>33</v>
      </c>
      <c r="C60" s="1025">
        <v>41</v>
      </c>
      <c r="D60" s="984">
        <v>3.8536585365853657</v>
      </c>
      <c r="E60" s="201">
        <v>3.85</v>
      </c>
      <c r="F60" s="1019">
        <v>52</v>
      </c>
      <c r="G60" s="1040">
        <v>16</v>
      </c>
      <c r="H60" s="609">
        <v>3.375</v>
      </c>
      <c r="I60" s="201">
        <v>3.71</v>
      </c>
      <c r="J60" s="1019">
        <v>99</v>
      </c>
      <c r="K60" s="1040">
        <v>30</v>
      </c>
      <c r="L60" s="981">
        <v>3.6</v>
      </c>
      <c r="M60" s="963">
        <v>3.96</v>
      </c>
      <c r="N60" s="579">
        <v>97</v>
      </c>
      <c r="O60" s="1044">
        <v>25</v>
      </c>
      <c r="P60" s="964">
        <v>3.56</v>
      </c>
      <c r="Q60" s="965">
        <v>3.99</v>
      </c>
      <c r="R60" s="579">
        <v>105</v>
      </c>
      <c r="S60" s="1043">
        <v>16</v>
      </c>
      <c r="T60" s="962">
        <v>3.6</v>
      </c>
      <c r="U60" s="959">
        <v>4.01</v>
      </c>
      <c r="V60" s="579">
        <v>100</v>
      </c>
      <c r="W60" s="607">
        <f t="shared" si="1"/>
        <v>453</v>
      </c>
    </row>
    <row r="61" spans="1:23" ht="15" customHeight="1" x14ac:dyDescent="0.25">
      <c r="A61" s="608">
        <v>11</v>
      </c>
      <c r="B61" s="37" t="s">
        <v>39</v>
      </c>
      <c r="C61" s="1018">
        <v>54</v>
      </c>
      <c r="D61" s="961">
        <v>3.8148148148148149</v>
      </c>
      <c r="E61" s="960">
        <v>3.85</v>
      </c>
      <c r="F61" s="1019">
        <v>56</v>
      </c>
      <c r="G61" s="1040">
        <v>48</v>
      </c>
      <c r="H61" s="609">
        <v>3.7291666666666665</v>
      </c>
      <c r="I61" s="960">
        <v>3.71</v>
      </c>
      <c r="J61" s="1019">
        <v>48</v>
      </c>
      <c r="K61" s="1040">
        <v>43</v>
      </c>
      <c r="L61" s="981">
        <v>3.8837209302325579</v>
      </c>
      <c r="M61" s="963">
        <v>3.96</v>
      </c>
      <c r="N61" s="579">
        <v>64</v>
      </c>
      <c r="O61" s="1044">
        <v>50</v>
      </c>
      <c r="P61" s="964">
        <v>4.12</v>
      </c>
      <c r="Q61" s="965">
        <v>3.99</v>
      </c>
      <c r="R61" s="579">
        <v>30</v>
      </c>
      <c r="S61" s="1043">
        <v>40</v>
      </c>
      <c r="T61" s="962">
        <v>3.9</v>
      </c>
      <c r="U61" s="959">
        <v>4.01</v>
      </c>
      <c r="V61" s="579">
        <v>80</v>
      </c>
      <c r="W61" s="607">
        <f t="shared" si="1"/>
        <v>278</v>
      </c>
    </row>
    <row r="62" spans="1:23" ht="15" customHeight="1" x14ac:dyDescent="0.25">
      <c r="A62" s="608">
        <v>12</v>
      </c>
      <c r="B62" s="1056" t="s">
        <v>122</v>
      </c>
      <c r="C62" s="1026">
        <v>83</v>
      </c>
      <c r="D62" s="986">
        <v>3.7951807228915664</v>
      </c>
      <c r="E62" s="985">
        <v>3.85</v>
      </c>
      <c r="F62" s="1027">
        <v>57</v>
      </c>
      <c r="G62" s="1040">
        <v>73</v>
      </c>
      <c r="H62" s="683">
        <v>3.6712328767123288</v>
      </c>
      <c r="I62" s="987">
        <v>3.71</v>
      </c>
      <c r="J62" s="1027">
        <v>61</v>
      </c>
      <c r="K62" s="1040">
        <v>74</v>
      </c>
      <c r="L62" s="686">
        <v>3.9729729729729728</v>
      </c>
      <c r="M62" s="963">
        <v>3.96</v>
      </c>
      <c r="N62" s="579">
        <v>53</v>
      </c>
      <c r="O62" s="1044">
        <v>52</v>
      </c>
      <c r="P62" s="964">
        <v>4.08</v>
      </c>
      <c r="Q62" s="965">
        <v>3.99</v>
      </c>
      <c r="R62" s="579">
        <v>35</v>
      </c>
      <c r="S62" s="1043">
        <v>66</v>
      </c>
      <c r="T62" s="967">
        <v>4.4000000000000004</v>
      </c>
      <c r="U62" s="967">
        <v>4.4000000000000004</v>
      </c>
      <c r="V62" s="579">
        <v>10</v>
      </c>
      <c r="W62" s="607">
        <f t="shared" si="1"/>
        <v>216</v>
      </c>
    </row>
    <row r="63" spans="1:23" ht="15" customHeight="1" x14ac:dyDescent="0.25">
      <c r="A63" s="608">
        <v>13</v>
      </c>
      <c r="B63" s="37" t="s">
        <v>88</v>
      </c>
      <c r="C63" s="1018">
        <v>46</v>
      </c>
      <c r="D63" s="961">
        <v>3.7826086956521738</v>
      </c>
      <c r="E63" s="960">
        <v>3.85</v>
      </c>
      <c r="F63" s="1019">
        <v>63</v>
      </c>
      <c r="G63" s="1040">
        <v>59</v>
      </c>
      <c r="H63" s="609">
        <v>3.5593220338983049</v>
      </c>
      <c r="I63" s="960">
        <v>3.71</v>
      </c>
      <c r="J63" s="1019">
        <v>76</v>
      </c>
      <c r="K63" s="1040">
        <v>29</v>
      </c>
      <c r="L63" s="981">
        <v>4</v>
      </c>
      <c r="M63" s="963">
        <v>3.96</v>
      </c>
      <c r="N63" s="579">
        <v>44</v>
      </c>
      <c r="O63" s="1044">
        <v>49</v>
      </c>
      <c r="P63" s="964">
        <v>3.94</v>
      </c>
      <c r="Q63" s="965">
        <v>3.99</v>
      </c>
      <c r="R63" s="579">
        <v>60</v>
      </c>
      <c r="S63" s="1043">
        <v>25</v>
      </c>
      <c r="T63" s="962">
        <v>4.2</v>
      </c>
      <c r="U63" s="959">
        <v>4.01</v>
      </c>
      <c r="V63" s="579">
        <v>26</v>
      </c>
      <c r="W63" s="607">
        <f t="shared" si="1"/>
        <v>269</v>
      </c>
    </row>
    <row r="64" spans="1:23" ht="15" customHeight="1" x14ac:dyDescent="0.25">
      <c r="A64" s="608">
        <v>14</v>
      </c>
      <c r="B64" s="41" t="s">
        <v>31</v>
      </c>
      <c r="C64" s="1028">
        <v>68</v>
      </c>
      <c r="D64" s="983">
        <v>3.7647058823529411</v>
      </c>
      <c r="E64" s="982">
        <v>3.85</v>
      </c>
      <c r="F64" s="1027">
        <v>69</v>
      </c>
      <c r="G64" s="1040">
        <v>25</v>
      </c>
      <c r="H64" s="609">
        <v>3.76</v>
      </c>
      <c r="I64" s="982">
        <v>3.71</v>
      </c>
      <c r="J64" s="1027">
        <v>42</v>
      </c>
      <c r="K64" s="1040">
        <v>23</v>
      </c>
      <c r="L64" s="981">
        <v>4</v>
      </c>
      <c r="M64" s="963">
        <v>3.96</v>
      </c>
      <c r="N64" s="579">
        <v>45</v>
      </c>
      <c r="O64" s="1044">
        <v>66</v>
      </c>
      <c r="P64" s="964">
        <v>3.64</v>
      </c>
      <c r="Q64" s="965">
        <v>3.99</v>
      </c>
      <c r="R64" s="579">
        <v>97</v>
      </c>
      <c r="S64" s="1043">
        <v>28</v>
      </c>
      <c r="T64" s="967">
        <v>4.4000000000000004</v>
      </c>
      <c r="U64" s="967">
        <v>4.4000000000000004</v>
      </c>
      <c r="V64" s="579">
        <v>12</v>
      </c>
      <c r="W64" s="607">
        <f t="shared" si="1"/>
        <v>265</v>
      </c>
    </row>
    <row r="65" spans="1:23" ht="15" customHeight="1" x14ac:dyDescent="0.25">
      <c r="A65" s="608">
        <v>15</v>
      </c>
      <c r="B65" s="37" t="s">
        <v>37</v>
      </c>
      <c r="C65" s="1018">
        <v>101</v>
      </c>
      <c r="D65" s="961">
        <v>3.7524752475247523</v>
      </c>
      <c r="E65" s="960">
        <v>3.85</v>
      </c>
      <c r="F65" s="1019">
        <v>71</v>
      </c>
      <c r="G65" s="1040">
        <v>103</v>
      </c>
      <c r="H65" s="609">
        <v>3.8058252427184467</v>
      </c>
      <c r="I65" s="960">
        <v>3.71</v>
      </c>
      <c r="J65" s="1019">
        <v>33</v>
      </c>
      <c r="K65" s="1040">
        <v>73</v>
      </c>
      <c r="L65" s="981">
        <v>4.0136986301369859</v>
      </c>
      <c r="M65" s="963">
        <v>3.96</v>
      </c>
      <c r="N65" s="579">
        <v>41</v>
      </c>
      <c r="O65" s="1044">
        <v>50</v>
      </c>
      <c r="P65" s="964">
        <v>4.4000000000000004</v>
      </c>
      <c r="Q65" s="965">
        <v>3.99</v>
      </c>
      <c r="R65" s="579">
        <v>7</v>
      </c>
      <c r="S65" s="1051">
        <v>51</v>
      </c>
      <c r="T65" s="967">
        <v>4.3</v>
      </c>
      <c r="U65" s="959">
        <v>4.01</v>
      </c>
      <c r="V65" s="579">
        <v>16</v>
      </c>
      <c r="W65" s="607">
        <f t="shared" si="1"/>
        <v>168</v>
      </c>
    </row>
    <row r="66" spans="1:23" ht="15" customHeight="1" x14ac:dyDescent="0.25">
      <c r="A66" s="608">
        <v>16</v>
      </c>
      <c r="B66" s="37" t="s">
        <v>73</v>
      </c>
      <c r="C66" s="1018">
        <v>21</v>
      </c>
      <c r="D66" s="961">
        <v>3.5714285714285716</v>
      </c>
      <c r="E66" s="960">
        <v>3.85</v>
      </c>
      <c r="F66" s="1019">
        <v>89</v>
      </c>
      <c r="G66" s="1040">
        <v>17</v>
      </c>
      <c r="H66" s="609">
        <v>3.6470588235294117</v>
      </c>
      <c r="I66" s="960">
        <v>3.71</v>
      </c>
      <c r="J66" s="1019">
        <v>65</v>
      </c>
      <c r="K66" s="1040">
        <v>11</v>
      </c>
      <c r="L66" s="981">
        <v>4</v>
      </c>
      <c r="M66" s="963">
        <v>3.96</v>
      </c>
      <c r="N66" s="579">
        <v>46</v>
      </c>
      <c r="O66" s="1044">
        <v>12</v>
      </c>
      <c r="P66" s="964">
        <v>3.5</v>
      </c>
      <c r="Q66" s="965">
        <v>3.99</v>
      </c>
      <c r="R66" s="579">
        <v>108</v>
      </c>
      <c r="S66" s="1043">
        <v>16</v>
      </c>
      <c r="T66" s="962">
        <v>3.6</v>
      </c>
      <c r="U66" s="959">
        <v>4.01</v>
      </c>
      <c r="V66" s="579">
        <v>99</v>
      </c>
      <c r="W66" s="607">
        <f t="shared" si="1"/>
        <v>407</v>
      </c>
    </row>
    <row r="67" spans="1:23" ht="15" customHeight="1" x14ac:dyDescent="0.25">
      <c r="A67" s="608">
        <v>17</v>
      </c>
      <c r="B67" s="37" t="s">
        <v>35</v>
      </c>
      <c r="C67" s="1018">
        <v>63</v>
      </c>
      <c r="D67" s="961">
        <v>3.5714285714285716</v>
      </c>
      <c r="E67" s="960">
        <v>3.85</v>
      </c>
      <c r="F67" s="1019">
        <v>88</v>
      </c>
      <c r="G67" s="1040">
        <v>46</v>
      </c>
      <c r="H67" s="609">
        <v>3.5652173913043477</v>
      </c>
      <c r="I67" s="960">
        <v>3.71</v>
      </c>
      <c r="J67" s="1019">
        <v>74</v>
      </c>
      <c r="K67" s="1040">
        <v>54</v>
      </c>
      <c r="L67" s="981">
        <v>3.6851851851851851</v>
      </c>
      <c r="M67" s="963">
        <v>3.96</v>
      </c>
      <c r="N67" s="579">
        <v>81</v>
      </c>
      <c r="O67" s="1044">
        <v>44</v>
      </c>
      <c r="P67" s="964">
        <v>3.45</v>
      </c>
      <c r="Q67" s="965">
        <v>3.99</v>
      </c>
      <c r="R67" s="579">
        <v>110</v>
      </c>
      <c r="S67" s="1043">
        <v>40</v>
      </c>
      <c r="T67" s="962">
        <v>3.7</v>
      </c>
      <c r="U67" s="959">
        <v>4.01</v>
      </c>
      <c r="V67" s="579">
        <v>92</v>
      </c>
      <c r="W67" s="607">
        <f t="shared" si="1"/>
        <v>445</v>
      </c>
    </row>
    <row r="68" spans="1:23" ht="15" customHeight="1" x14ac:dyDescent="0.25">
      <c r="A68" s="608">
        <v>18</v>
      </c>
      <c r="B68" s="37" t="s">
        <v>90</v>
      </c>
      <c r="C68" s="1018">
        <v>64</v>
      </c>
      <c r="D68" s="961">
        <v>3.5625</v>
      </c>
      <c r="E68" s="960">
        <v>3.85</v>
      </c>
      <c r="F68" s="1019">
        <v>91</v>
      </c>
      <c r="G68" s="1040">
        <v>72</v>
      </c>
      <c r="H68" s="609">
        <v>3.4722222222222223</v>
      </c>
      <c r="I68" s="960">
        <v>3.71</v>
      </c>
      <c r="J68" s="1019">
        <v>84</v>
      </c>
      <c r="K68" s="1040">
        <v>61</v>
      </c>
      <c r="L68" s="981">
        <v>3.6721311475409837</v>
      </c>
      <c r="M68" s="963">
        <v>3.96</v>
      </c>
      <c r="N68" s="579">
        <v>88</v>
      </c>
      <c r="O68" s="1044">
        <v>50</v>
      </c>
      <c r="P68" s="964">
        <v>3.98</v>
      </c>
      <c r="Q68" s="965">
        <v>3.99</v>
      </c>
      <c r="R68" s="579">
        <v>53</v>
      </c>
      <c r="S68" s="1043">
        <v>43</v>
      </c>
      <c r="T68" s="962">
        <v>3.5</v>
      </c>
      <c r="U68" s="959">
        <v>4.01</v>
      </c>
      <c r="V68" s="579">
        <v>103</v>
      </c>
      <c r="W68" s="607">
        <f t="shared" si="1"/>
        <v>419</v>
      </c>
    </row>
    <row r="69" spans="1:23" ht="15" customHeight="1" thickBot="1" x14ac:dyDescent="0.3">
      <c r="A69" s="650">
        <v>19</v>
      </c>
      <c r="B69" s="44" t="s">
        <v>72</v>
      </c>
      <c r="C69" s="1021">
        <v>25</v>
      </c>
      <c r="D69" s="974">
        <v>3.12</v>
      </c>
      <c r="E69" s="973">
        <v>3.85</v>
      </c>
      <c r="F69" s="1019">
        <v>113</v>
      </c>
      <c r="G69" s="1040">
        <v>27</v>
      </c>
      <c r="H69" s="609">
        <v>3.2962962962962963</v>
      </c>
      <c r="I69" s="973">
        <v>3.71</v>
      </c>
      <c r="J69" s="1019">
        <v>105</v>
      </c>
      <c r="K69" s="1040">
        <v>24</v>
      </c>
      <c r="L69" s="981">
        <v>3.25</v>
      </c>
      <c r="M69" s="963">
        <v>3.96</v>
      </c>
      <c r="N69" s="579">
        <v>116</v>
      </c>
      <c r="O69" s="1044">
        <v>26</v>
      </c>
      <c r="P69" s="964">
        <v>3.42</v>
      </c>
      <c r="Q69" s="965">
        <v>3.99</v>
      </c>
      <c r="R69" s="579">
        <v>111</v>
      </c>
      <c r="S69" s="1043">
        <v>24</v>
      </c>
      <c r="T69" s="962">
        <v>4.0999999999999996</v>
      </c>
      <c r="U69" s="959">
        <v>4.01</v>
      </c>
      <c r="V69" s="579">
        <v>41</v>
      </c>
      <c r="W69" s="743">
        <f t="shared" si="1"/>
        <v>486</v>
      </c>
    </row>
    <row r="70" spans="1:23" ht="15" customHeight="1" thickBot="1" x14ac:dyDescent="0.3">
      <c r="A70" s="612"/>
      <c r="B70" s="691" t="s">
        <v>129</v>
      </c>
      <c r="C70" s="692">
        <f>SUM(C71:C86)</f>
        <v>1150</v>
      </c>
      <c r="D70" s="693">
        <f>AVERAGE(D71:D86)</f>
        <v>3.8040271884988379</v>
      </c>
      <c r="E70" s="166">
        <v>3.85</v>
      </c>
      <c r="F70" s="695"/>
      <c r="G70" s="692">
        <f>SUM(G71:G86)</f>
        <v>1084</v>
      </c>
      <c r="H70" s="693">
        <f>AVERAGE(H71:H86)</f>
        <v>3.6481424123642965</v>
      </c>
      <c r="I70" s="694">
        <v>3.71</v>
      </c>
      <c r="J70" s="695"/>
      <c r="K70" s="617">
        <f>SUM(K71:K86)</f>
        <v>983</v>
      </c>
      <c r="L70" s="618">
        <f>AVERAGE(L71:L86)</f>
        <v>3.819484424737233</v>
      </c>
      <c r="M70" s="696">
        <v>3.96</v>
      </c>
      <c r="N70" s="620"/>
      <c r="O70" s="621">
        <f>SUM(O71:O86)</f>
        <v>835</v>
      </c>
      <c r="P70" s="622">
        <f>AVERAGE(P71:P86)</f>
        <v>3.7906250000000004</v>
      </c>
      <c r="Q70" s="623">
        <v>3.99</v>
      </c>
      <c r="R70" s="620"/>
      <c r="S70" s="621">
        <f>SUM(S71:S86)</f>
        <v>893</v>
      </c>
      <c r="T70" s="619">
        <f>AVERAGE(T71:T86)</f>
        <v>3.9737499999999999</v>
      </c>
      <c r="U70" s="619">
        <v>4.01</v>
      </c>
      <c r="V70" s="626"/>
      <c r="W70" s="744"/>
    </row>
    <row r="71" spans="1:23" ht="15" customHeight="1" x14ac:dyDescent="0.25">
      <c r="A71" s="673">
        <v>1</v>
      </c>
      <c r="B71" s="391" t="s">
        <v>29</v>
      </c>
      <c r="C71" s="1029">
        <v>105</v>
      </c>
      <c r="D71" s="991">
        <v>4.0761904761904759</v>
      </c>
      <c r="E71" s="990">
        <v>3.85</v>
      </c>
      <c r="F71" s="1019">
        <v>16</v>
      </c>
      <c r="G71" s="1040">
        <v>95</v>
      </c>
      <c r="H71" s="609">
        <v>3.71</v>
      </c>
      <c r="I71" s="990">
        <v>3.71</v>
      </c>
      <c r="J71" s="1019">
        <v>53</v>
      </c>
      <c r="K71" s="1040">
        <v>47</v>
      </c>
      <c r="L71" s="962">
        <v>3.5531914893617023</v>
      </c>
      <c r="M71" s="963">
        <v>3.96</v>
      </c>
      <c r="N71" s="579">
        <v>104</v>
      </c>
      <c r="O71" s="1044">
        <v>76</v>
      </c>
      <c r="P71" s="964">
        <v>4.03</v>
      </c>
      <c r="Q71" s="965">
        <v>3.99</v>
      </c>
      <c r="R71" s="579">
        <v>40</v>
      </c>
      <c r="S71" s="1065">
        <v>61</v>
      </c>
      <c r="T71" s="967">
        <v>4.3</v>
      </c>
      <c r="U71" s="959">
        <v>4.01</v>
      </c>
      <c r="V71" s="579">
        <v>15</v>
      </c>
      <c r="W71" s="630">
        <f t="shared" si="1"/>
        <v>228</v>
      </c>
    </row>
    <row r="72" spans="1:23" ht="15" customHeight="1" x14ac:dyDescent="0.25">
      <c r="A72" s="608">
        <v>2</v>
      </c>
      <c r="B72" s="1054" t="s">
        <v>30</v>
      </c>
      <c r="C72" s="1018">
        <v>57</v>
      </c>
      <c r="D72" s="961">
        <v>4.0526315789473681</v>
      </c>
      <c r="E72" s="960">
        <v>3.85</v>
      </c>
      <c r="F72" s="1019">
        <v>20</v>
      </c>
      <c r="G72" s="1040">
        <v>73</v>
      </c>
      <c r="H72" s="609">
        <v>3.85</v>
      </c>
      <c r="I72" s="960">
        <v>3.71</v>
      </c>
      <c r="J72" s="1019">
        <v>23</v>
      </c>
      <c r="K72" s="1040">
        <v>49</v>
      </c>
      <c r="L72" s="962">
        <v>4.2244897959183669</v>
      </c>
      <c r="M72" s="963">
        <v>3.96</v>
      </c>
      <c r="N72" s="579">
        <v>16</v>
      </c>
      <c r="O72" s="1044">
        <v>63</v>
      </c>
      <c r="P72" s="964">
        <v>3.95</v>
      </c>
      <c r="Q72" s="965">
        <v>3.99</v>
      </c>
      <c r="R72" s="579">
        <v>56</v>
      </c>
      <c r="S72" s="1065">
        <v>52</v>
      </c>
      <c r="T72" s="967">
        <v>4.38</v>
      </c>
      <c r="U72" s="959">
        <v>4.01</v>
      </c>
      <c r="V72" s="579">
        <v>13</v>
      </c>
      <c r="W72" s="607">
        <f t="shared" si="1"/>
        <v>128</v>
      </c>
    </row>
    <row r="73" spans="1:23" ht="15" customHeight="1" x14ac:dyDescent="0.25">
      <c r="A73" s="608">
        <v>3</v>
      </c>
      <c r="B73" s="1054" t="s">
        <v>98</v>
      </c>
      <c r="C73" s="1018">
        <v>119</v>
      </c>
      <c r="D73" s="961">
        <v>4.0252100840336134</v>
      </c>
      <c r="E73" s="960">
        <v>3.85</v>
      </c>
      <c r="F73" s="1019">
        <v>23</v>
      </c>
      <c r="G73" s="1063">
        <v>99</v>
      </c>
      <c r="H73" s="609">
        <v>3.8282828282828283</v>
      </c>
      <c r="I73" s="960">
        <v>3.71</v>
      </c>
      <c r="J73" s="1019">
        <v>30</v>
      </c>
      <c r="K73" s="1040">
        <v>96</v>
      </c>
      <c r="L73" s="962">
        <v>3.875</v>
      </c>
      <c r="M73" s="963">
        <v>3.96</v>
      </c>
      <c r="N73" s="579">
        <v>62</v>
      </c>
      <c r="O73" s="1044">
        <v>79</v>
      </c>
      <c r="P73" s="964">
        <v>4</v>
      </c>
      <c r="Q73" s="965">
        <v>3.99</v>
      </c>
      <c r="R73" s="579">
        <v>44</v>
      </c>
      <c r="S73" s="1040">
        <v>77</v>
      </c>
      <c r="T73" s="962">
        <v>3.99</v>
      </c>
      <c r="U73" s="959">
        <v>4.01</v>
      </c>
      <c r="V73" s="579">
        <v>64</v>
      </c>
      <c r="W73" s="607">
        <f t="shared" si="1"/>
        <v>223</v>
      </c>
    </row>
    <row r="74" spans="1:23" ht="15" customHeight="1" x14ac:dyDescent="0.25">
      <c r="A74" s="608">
        <v>4</v>
      </c>
      <c r="B74" s="1054" t="s">
        <v>93</v>
      </c>
      <c r="C74" s="1018">
        <v>83</v>
      </c>
      <c r="D74" s="961">
        <v>4.024096385542169</v>
      </c>
      <c r="E74" s="960">
        <v>3.85</v>
      </c>
      <c r="F74" s="1019">
        <v>25</v>
      </c>
      <c r="G74" s="1063">
        <v>98</v>
      </c>
      <c r="H74" s="609">
        <v>3.9183673469387754</v>
      </c>
      <c r="I74" s="960">
        <v>3.71</v>
      </c>
      <c r="J74" s="1019">
        <v>14</v>
      </c>
      <c r="K74" s="1040">
        <v>85</v>
      </c>
      <c r="L74" s="962">
        <v>4.1411764705882357</v>
      </c>
      <c r="M74" s="963">
        <v>3.96</v>
      </c>
      <c r="N74" s="579">
        <v>21</v>
      </c>
      <c r="O74" s="1044">
        <v>58</v>
      </c>
      <c r="P74" s="964">
        <v>4</v>
      </c>
      <c r="Q74" s="965">
        <v>3.99</v>
      </c>
      <c r="R74" s="579">
        <v>46</v>
      </c>
      <c r="S74" s="1040">
        <v>74</v>
      </c>
      <c r="T74" s="962">
        <v>4.05</v>
      </c>
      <c r="U74" s="959">
        <v>4.01</v>
      </c>
      <c r="V74" s="579">
        <v>45</v>
      </c>
      <c r="W74" s="607">
        <f t="shared" si="1"/>
        <v>151</v>
      </c>
    </row>
    <row r="75" spans="1:23" ht="15" customHeight="1" x14ac:dyDescent="0.25">
      <c r="A75" s="608">
        <v>5</v>
      </c>
      <c r="B75" s="391" t="s">
        <v>28</v>
      </c>
      <c r="C75" s="1029">
        <v>93</v>
      </c>
      <c r="D75" s="991">
        <v>4.021505376344086</v>
      </c>
      <c r="E75" s="990">
        <v>3.85</v>
      </c>
      <c r="F75" s="1019">
        <v>24</v>
      </c>
      <c r="G75" s="1040">
        <v>68</v>
      </c>
      <c r="H75" s="609">
        <v>3.8823529411764706</v>
      </c>
      <c r="I75" s="990">
        <v>3.71</v>
      </c>
      <c r="J75" s="1019">
        <v>19</v>
      </c>
      <c r="K75" s="1040">
        <v>28</v>
      </c>
      <c r="L75" s="962">
        <v>3.3571428571428572</v>
      </c>
      <c r="M75" s="963">
        <v>3.96</v>
      </c>
      <c r="N75" s="579">
        <v>114</v>
      </c>
      <c r="O75" s="1044">
        <v>45</v>
      </c>
      <c r="P75" s="964">
        <v>4.4400000000000004</v>
      </c>
      <c r="Q75" s="965">
        <v>3.99</v>
      </c>
      <c r="R75" s="579">
        <v>4</v>
      </c>
      <c r="S75" s="1040">
        <v>71</v>
      </c>
      <c r="T75" s="962">
        <v>3.97</v>
      </c>
      <c r="U75" s="959">
        <v>4.01</v>
      </c>
      <c r="V75" s="579">
        <v>66</v>
      </c>
      <c r="W75" s="607">
        <f t="shared" si="1"/>
        <v>227</v>
      </c>
    </row>
    <row r="76" spans="1:23" ht="15" customHeight="1" x14ac:dyDescent="0.25">
      <c r="A76" s="608">
        <v>6</v>
      </c>
      <c r="B76" s="391" t="s">
        <v>27</v>
      </c>
      <c r="C76" s="1029">
        <v>47</v>
      </c>
      <c r="D76" s="991">
        <v>4.0212765957446805</v>
      </c>
      <c r="E76" s="990">
        <v>3.85</v>
      </c>
      <c r="F76" s="1019">
        <v>26</v>
      </c>
      <c r="G76" s="1040">
        <v>43</v>
      </c>
      <c r="H76" s="609">
        <v>3.7209302325581395</v>
      </c>
      <c r="I76" s="990">
        <v>3.71</v>
      </c>
      <c r="J76" s="1019">
        <v>51</v>
      </c>
      <c r="K76" s="1040">
        <v>91</v>
      </c>
      <c r="L76" s="962">
        <v>4.2197802197802199</v>
      </c>
      <c r="M76" s="963">
        <v>3.96</v>
      </c>
      <c r="N76" s="579">
        <v>15</v>
      </c>
      <c r="O76" s="1044">
        <v>84</v>
      </c>
      <c r="P76" s="964">
        <v>3.88</v>
      </c>
      <c r="Q76" s="965">
        <v>3.99</v>
      </c>
      <c r="R76" s="579">
        <v>66</v>
      </c>
      <c r="S76" s="1040">
        <v>53</v>
      </c>
      <c r="T76" s="962">
        <v>3.92</v>
      </c>
      <c r="U76" s="959">
        <v>4.01</v>
      </c>
      <c r="V76" s="579">
        <v>68</v>
      </c>
      <c r="W76" s="607">
        <f t="shared" si="1"/>
        <v>226</v>
      </c>
    </row>
    <row r="77" spans="1:23" ht="15" customHeight="1" x14ac:dyDescent="0.25">
      <c r="A77" s="608">
        <v>7</v>
      </c>
      <c r="B77" s="391" t="s">
        <v>143</v>
      </c>
      <c r="C77" s="1029">
        <v>70</v>
      </c>
      <c r="D77" s="991">
        <v>3.8571428571428572</v>
      </c>
      <c r="E77" s="990">
        <v>3.85</v>
      </c>
      <c r="F77" s="1019">
        <v>48</v>
      </c>
      <c r="G77" s="1040">
        <v>46</v>
      </c>
      <c r="H77" s="609">
        <v>3.847826086956522</v>
      </c>
      <c r="I77" s="990">
        <v>3.71</v>
      </c>
      <c r="J77" s="1019">
        <v>24</v>
      </c>
      <c r="K77" s="1040">
        <v>79</v>
      </c>
      <c r="L77" s="962">
        <v>3.6708860759493671</v>
      </c>
      <c r="M77" s="963">
        <v>3.96</v>
      </c>
      <c r="N77" s="579">
        <v>86</v>
      </c>
      <c r="O77" s="1044">
        <v>27</v>
      </c>
      <c r="P77" s="964">
        <v>3.78</v>
      </c>
      <c r="Q77" s="965">
        <v>3.99</v>
      </c>
      <c r="R77" s="579">
        <v>80</v>
      </c>
      <c r="S77" s="1040">
        <v>50</v>
      </c>
      <c r="T77" s="962">
        <v>4.04</v>
      </c>
      <c r="U77" s="959">
        <v>4.01</v>
      </c>
      <c r="V77" s="579">
        <v>46</v>
      </c>
      <c r="W77" s="607">
        <f t="shared" si="1"/>
        <v>284</v>
      </c>
    </row>
    <row r="78" spans="1:23" ht="15" customHeight="1" x14ac:dyDescent="0.25">
      <c r="A78" s="608">
        <v>8</v>
      </c>
      <c r="B78" s="1057" t="s">
        <v>146</v>
      </c>
      <c r="C78" s="1031">
        <v>57</v>
      </c>
      <c r="D78" s="994">
        <v>3.8421052631578947</v>
      </c>
      <c r="E78" s="993">
        <v>3.85</v>
      </c>
      <c r="F78" s="1019">
        <v>53</v>
      </c>
      <c r="G78" s="1040">
        <v>67</v>
      </c>
      <c r="H78" s="609">
        <v>3.6865671641791047</v>
      </c>
      <c r="I78" s="993">
        <v>3.71</v>
      </c>
      <c r="J78" s="1019">
        <v>58</v>
      </c>
      <c r="K78" s="1040">
        <v>30</v>
      </c>
      <c r="L78" s="962">
        <v>3.6666666666666665</v>
      </c>
      <c r="M78" s="963">
        <v>3.96</v>
      </c>
      <c r="N78" s="579">
        <v>89</v>
      </c>
      <c r="O78" s="1044">
        <v>41</v>
      </c>
      <c r="P78" s="964">
        <v>3.73</v>
      </c>
      <c r="Q78" s="965">
        <v>3.99</v>
      </c>
      <c r="R78" s="579">
        <v>87</v>
      </c>
      <c r="S78" s="1040">
        <v>54</v>
      </c>
      <c r="T78" s="962">
        <v>3.72</v>
      </c>
      <c r="U78" s="959">
        <v>4.01</v>
      </c>
      <c r="V78" s="579">
        <v>90</v>
      </c>
      <c r="W78" s="607">
        <f t="shared" si="1"/>
        <v>377</v>
      </c>
    </row>
    <row r="79" spans="1:23" ht="15" customHeight="1" x14ac:dyDescent="0.25">
      <c r="A79" s="608">
        <v>9</v>
      </c>
      <c r="B79" s="1054" t="s">
        <v>92</v>
      </c>
      <c r="C79" s="1018">
        <v>74</v>
      </c>
      <c r="D79" s="961">
        <v>3.7837837837837838</v>
      </c>
      <c r="E79" s="960">
        <v>3.85</v>
      </c>
      <c r="F79" s="1019">
        <v>61</v>
      </c>
      <c r="G79" s="1063">
        <v>84</v>
      </c>
      <c r="H79" s="609">
        <v>3.5595238095238093</v>
      </c>
      <c r="I79" s="960">
        <v>3.71</v>
      </c>
      <c r="J79" s="1019">
        <v>75</v>
      </c>
      <c r="K79" s="1040">
        <v>78</v>
      </c>
      <c r="L79" s="962">
        <v>4.0641025641025639</v>
      </c>
      <c r="M79" s="963">
        <v>3.96</v>
      </c>
      <c r="N79" s="579">
        <v>35</v>
      </c>
      <c r="O79" s="1044">
        <v>70</v>
      </c>
      <c r="P79" s="964">
        <v>3.76</v>
      </c>
      <c r="Q79" s="965">
        <v>3.99</v>
      </c>
      <c r="R79" s="579">
        <v>84</v>
      </c>
      <c r="S79" s="1040">
        <v>54</v>
      </c>
      <c r="T79" s="962">
        <v>4.2</v>
      </c>
      <c r="U79" s="959">
        <v>4.01</v>
      </c>
      <c r="V79" s="579">
        <v>24</v>
      </c>
      <c r="W79" s="607">
        <f t="shared" si="1"/>
        <v>279</v>
      </c>
    </row>
    <row r="80" spans="1:23" ht="15" customHeight="1" x14ac:dyDescent="0.25">
      <c r="A80" s="608">
        <v>10</v>
      </c>
      <c r="B80" s="391" t="s">
        <v>144</v>
      </c>
      <c r="C80" s="1029">
        <v>98</v>
      </c>
      <c r="D80" s="991">
        <v>3.7755102040816326</v>
      </c>
      <c r="E80" s="990">
        <v>3.85</v>
      </c>
      <c r="F80" s="1019">
        <v>60</v>
      </c>
      <c r="G80" s="1040">
        <v>102</v>
      </c>
      <c r="H80" s="609">
        <v>3.8333333333333335</v>
      </c>
      <c r="I80" s="990">
        <v>3.71</v>
      </c>
      <c r="J80" s="1019">
        <v>29</v>
      </c>
      <c r="K80" s="1040">
        <v>46</v>
      </c>
      <c r="L80" s="962">
        <v>3.7608695652173911</v>
      </c>
      <c r="M80" s="963">
        <v>3.96</v>
      </c>
      <c r="N80" s="579">
        <v>77</v>
      </c>
      <c r="O80" s="1044">
        <v>77</v>
      </c>
      <c r="P80" s="964">
        <v>3.69</v>
      </c>
      <c r="Q80" s="965">
        <v>3.99</v>
      </c>
      <c r="R80" s="579">
        <v>94</v>
      </c>
      <c r="S80" s="1040">
        <v>73</v>
      </c>
      <c r="T80" s="962">
        <v>4.03</v>
      </c>
      <c r="U80" s="959">
        <v>4.01</v>
      </c>
      <c r="V80" s="579">
        <v>47</v>
      </c>
      <c r="W80" s="607">
        <f t="shared" ref="W80:W128" si="2">V80+R80+N80+J80+F80</f>
        <v>307</v>
      </c>
    </row>
    <row r="81" spans="1:23" ht="15" customHeight="1" x14ac:dyDescent="0.25">
      <c r="A81" s="608">
        <v>11</v>
      </c>
      <c r="B81" s="391" t="s">
        <v>124</v>
      </c>
      <c r="C81" s="1029">
        <v>70</v>
      </c>
      <c r="D81" s="991">
        <v>3.6714285714285713</v>
      </c>
      <c r="E81" s="990">
        <v>3.85</v>
      </c>
      <c r="F81" s="1019">
        <v>81</v>
      </c>
      <c r="G81" s="1040">
        <v>52</v>
      </c>
      <c r="H81" s="609">
        <v>3.3653846153846154</v>
      </c>
      <c r="I81" s="990">
        <v>3.71</v>
      </c>
      <c r="J81" s="1019">
        <v>100</v>
      </c>
      <c r="K81" s="1040">
        <v>79</v>
      </c>
      <c r="L81" s="962">
        <v>3.9493670886075951</v>
      </c>
      <c r="M81" s="963">
        <v>3.96</v>
      </c>
      <c r="N81" s="579">
        <v>55</v>
      </c>
      <c r="O81" s="1044">
        <v>25</v>
      </c>
      <c r="P81" s="964">
        <v>3.88</v>
      </c>
      <c r="Q81" s="965">
        <v>3.99</v>
      </c>
      <c r="R81" s="579">
        <v>67</v>
      </c>
      <c r="S81" s="1065">
        <v>48</v>
      </c>
      <c r="T81" s="967">
        <v>4.3099999999999996</v>
      </c>
      <c r="U81" s="959">
        <v>4.01</v>
      </c>
      <c r="V81" s="579">
        <v>14</v>
      </c>
      <c r="W81" s="607">
        <f t="shared" si="2"/>
        <v>317</v>
      </c>
    </row>
    <row r="82" spans="1:23" ht="15" customHeight="1" x14ac:dyDescent="0.25">
      <c r="A82" s="608">
        <v>12</v>
      </c>
      <c r="B82" s="391" t="s">
        <v>94</v>
      </c>
      <c r="C82" s="1029">
        <v>84</v>
      </c>
      <c r="D82" s="991">
        <v>3.6666666666666665</v>
      </c>
      <c r="E82" s="990">
        <v>3.85</v>
      </c>
      <c r="F82" s="1019">
        <v>80</v>
      </c>
      <c r="G82" s="1040">
        <v>68</v>
      </c>
      <c r="H82" s="609">
        <v>3.4705882352941178</v>
      </c>
      <c r="I82" s="990">
        <v>3.71</v>
      </c>
      <c r="J82" s="1019">
        <v>85</v>
      </c>
      <c r="K82" s="1040">
        <v>53</v>
      </c>
      <c r="L82" s="962">
        <v>3.5660377358490565</v>
      </c>
      <c r="M82" s="963">
        <v>3.96</v>
      </c>
      <c r="N82" s="579">
        <v>102</v>
      </c>
      <c r="O82" s="1044">
        <v>42</v>
      </c>
      <c r="P82" s="964">
        <v>3.79</v>
      </c>
      <c r="Q82" s="965">
        <v>3.99</v>
      </c>
      <c r="R82" s="579">
        <v>77</v>
      </c>
      <c r="S82" s="1040">
        <v>53</v>
      </c>
      <c r="T82" s="962">
        <v>4.09</v>
      </c>
      <c r="U82" s="959">
        <v>4.01</v>
      </c>
      <c r="V82" s="579">
        <v>42</v>
      </c>
      <c r="W82" s="607">
        <f t="shared" si="2"/>
        <v>386</v>
      </c>
    </row>
    <row r="83" spans="1:23" ht="15" customHeight="1" x14ac:dyDescent="0.25">
      <c r="A83" s="608">
        <v>13</v>
      </c>
      <c r="B83" s="391" t="s">
        <v>123</v>
      </c>
      <c r="C83" s="1029">
        <v>46</v>
      </c>
      <c r="D83" s="991">
        <v>3.5217391304347827</v>
      </c>
      <c r="E83" s="990">
        <v>3.85</v>
      </c>
      <c r="F83" s="1019">
        <v>99</v>
      </c>
      <c r="G83" s="1040">
        <v>49</v>
      </c>
      <c r="H83" s="609">
        <v>3.4489795918367347</v>
      </c>
      <c r="I83" s="990">
        <v>3.71</v>
      </c>
      <c r="J83" s="1019">
        <v>87</v>
      </c>
      <c r="K83" s="1040">
        <v>80</v>
      </c>
      <c r="L83" s="962">
        <v>4.2249999999999996</v>
      </c>
      <c r="M83" s="963">
        <v>3.96</v>
      </c>
      <c r="N83" s="579">
        <v>14</v>
      </c>
      <c r="O83" s="1044">
        <v>44</v>
      </c>
      <c r="P83" s="964">
        <v>3.77</v>
      </c>
      <c r="Q83" s="965">
        <v>3.99</v>
      </c>
      <c r="R83" s="579">
        <v>83</v>
      </c>
      <c r="S83" s="1040">
        <v>47</v>
      </c>
      <c r="T83" s="962">
        <v>3.68</v>
      </c>
      <c r="U83" s="959">
        <v>4.01</v>
      </c>
      <c r="V83" s="579">
        <v>95</v>
      </c>
      <c r="W83" s="607">
        <f t="shared" si="2"/>
        <v>378</v>
      </c>
    </row>
    <row r="84" spans="1:23" ht="15" customHeight="1" x14ac:dyDescent="0.25">
      <c r="A84" s="608">
        <v>14</v>
      </c>
      <c r="B84" s="391" t="s">
        <v>142</v>
      </c>
      <c r="C84" s="1029">
        <v>61</v>
      </c>
      <c r="D84" s="991">
        <v>3.360655737704918</v>
      </c>
      <c r="E84" s="990">
        <v>3.85</v>
      </c>
      <c r="F84" s="1019">
        <v>108</v>
      </c>
      <c r="G84" s="1040">
        <v>70</v>
      </c>
      <c r="H84" s="703">
        <v>3.3857142857142857</v>
      </c>
      <c r="I84" s="990">
        <v>3.71</v>
      </c>
      <c r="J84" s="1019">
        <v>95</v>
      </c>
      <c r="K84" s="1040">
        <v>49</v>
      </c>
      <c r="L84" s="992">
        <v>3.6326530612244898</v>
      </c>
      <c r="M84" s="963">
        <v>3.96</v>
      </c>
      <c r="N84" s="579">
        <v>93</v>
      </c>
      <c r="O84" s="1044">
        <v>48</v>
      </c>
      <c r="P84" s="964">
        <v>3.35</v>
      </c>
      <c r="Q84" s="965">
        <v>3.99</v>
      </c>
      <c r="R84" s="579">
        <v>115</v>
      </c>
      <c r="S84" s="1040">
        <v>50</v>
      </c>
      <c r="T84" s="962">
        <v>3.9</v>
      </c>
      <c r="U84" s="959">
        <v>4.01</v>
      </c>
      <c r="V84" s="579">
        <v>75</v>
      </c>
      <c r="W84" s="607">
        <f t="shared" si="2"/>
        <v>486</v>
      </c>
    </row>
    <row r="85" spans="1:23" ht="15" customHeight="1" x14ac:dyDescent="0.25">
      <c r="A85" s="608">
        <v>15</v>
      </c>
      <c r="B85" s="391" t="s">
        <v>145</v>
      </c>
      <c r="C85" s="1029">
        <v>86</v>
      </c>
      <c r="D85" s="991">
        <v>3.36046511627907</v>
      </c>
      <c r="E85" s="990">
        <v>3.85</v>
      </c>
      <c r="F85" s="1019">
        <v>107</v>
      </c>
      <c r="G85" s="1040">
        <v>70</v>
      </c>
      <c r="H85" s="609">
        <v>3.2142857142857144</v>
      </c>
      <c r="I85" s="990">
        <v>3.71</v>
      </c>
      <c r="J85" s="1019">
        <v>111</v>
      </c>
      <c r="K85" s="1040">
        <v>27</v>
      </c>
      <c r="L85" s="962">
        <v>3.6296296296296298</v>
      </c>
      <c r="M85" s="963">
        <v>3.96</v>
      </c>
      <c r="N85" s="579">
        <v>94</v>
      </c>
      <c r="O85" s="1044">
        <v>29</v>
      </c>
      <c r="P85" s="964">
        <v>3.41</v>
      </c>
      <c r="Q85" s="965">
        <v>3.99</v>
      </c>
      <c r="R85" s="579">
        <v>112</v>
      </c>
      <c r="S85" s="1040">
        <v>49</v>
      </c>
      <c r="T85" s="962">
        <v>3.9</v>
      </c>
      <c r="U85" s="959">
        <v>4.01</v>
      </c>
      <c r="V85" s="579">
        <v>77</v>
      </c>
      <c r="W85" s="607">
        <f t="shared" si="2"/>
        <v>501</v>
      </c>
    </row>
    <row r="86" spans="1:23" ht="15" customHeight="1" thickBot="1" x14ac:dyDescent="0.3">
      <c r="A86" s="650">
        <v>16</v>
      </c>
      <c r="B86" s="1058" t="s">
        <v>102</v>
      </c>
      <c r="C86" s="1030"/>
      <c r="D86" s="989"/>
      <c r="E86" s="988">
        <v>3.85</v>
      </c>
      <c r="F86" s="1019">
        <v>114</v>
      </c>
      <c r="G86" s="1029"/>
      <c r="H86" s="990"/>
      <c r="I86" s="990">
        <v>3.71</v>
      </c>
      <c r="J86" s="1019">
        <v>115</v>
      </c>
      <c r="K86" s="1040">
        <v>66</v>
      </c>
      <c r="L86" s="962">
        <v>3.5757575757575757</v>
      </c>
      <c r="M86" s="963">
        <v>3.96</v>
      </c>
      <c r="N86" s="579">
        <v>100</v>
      </c>
      <c r="O86" s="1044">
        <v>27</v>
      </c>
      <c r="P86" s="964">
        <v>3.19</v>
      </c>
      <c r="Q86" s="965">
        <v>3.99</v>
      </c>
      <c r="R86" s="579">
        <v>116</v>
      </c>
      <c r="S86" s="1040">
        <v>27</v>
      </c>
      <c r="T86" s="962">
        <v>3.1</v>
      </c>
      <c r="U86" s="959">
        <v>4.01</v>
      </c>
      <c r="V86" s="579">
        <v>114</v>
      </c>
      <c r="W86" s="649">
        <f t="shared" si="2"/>
        <v>559</v>
      </c>
    </row>
    <row r="87" spans="1:23" ht="15" customHeight="1" thickBot="1" x14ac:dyDescent="0.3">
      <c r="A87" s="612"/>
      <c r="B87" s="710" t="s">
        <v>128</v>
      </c>
      <c r="C87" s="711">
        <f>SUM(C88:C117)</f>
        <v>3067</v>
      </c>
      <c r="D87" s="712">
        <f>AVERAGE(D88:D117)</f>
        <v>3.7578283741565044</v>
      </c>
      <c r="E87" s="956">
        <v>3.85</v>
      </c>
      <c r="F87" s="714"/>
      <c r="G87" s="711">
        <f>SUM(G88:G117)</f>
        <v>2858</v>
      </c>
      <c r="H87" s="712">
        <f>AVERAGE(H88:H117)</f>
        <v>3.6157995323063288</v>
      </c>
      <c r="I87" s="713">
        <v>3.71</v>
      </c>
      <c r="J87" s="714"/>
      <c r="K87" s="617">
        <f>SUM(K88:K117)</f>
        <v>2436</v>
      </c>
      <c r="L87" s="618">
        <f>AVERAGE(L88:L117)</f>
        <v>3.8680082651978109</v>
      </c>
      <c r="M87" s="619">
        <v>3.96</v>
      </c>
      <c r="N87" s="620"/>
      <c r="O87" s="621">
        <f>SUM(O88:O117)</f>
        <v>2336</v>
      </c>
      <c r="P87" s="622">
        <f>AVERAGE(P88:P117)</f>
        <v>3.9172413793103442</v>
      </c>
      <c r="Q87" s="623">
        <v>3.99</v>
      </c>
      <c r="R87" s="620"/>
      <c r="S87" s="621">
        <f>SUM(S88:S117)</f>
        <v>2167</v>
      </c>
      <c r="T87" s="618">
        <f>AVERAGE(T88:T117)</f>
        <v>3.950344827586207</v>
      </c>
      <c r="U87" s="619">
        <v>4.01</v>
      </c>
      <c r="V87" s="626"/>
      <c r="W87" s="627"/>
    </row>
    <row r="88" spans="1:23" ht="15" customHeight="1" x14ac:dyDescent="0.25">
      <c r="A88" s="673">
        <v>1</v>
      </c>
      <c r="B88" s="37" t="s">
        <v>106</v>
      </c>
      <c r="C88" s="1035">
        <v>127</v>
      </c>
      <c r="D88" s="961">
        <v>4.1496062992125982</v>
      </c>
      <c r="E88" s="960">
        <v>3.85</v>
      </c>
      <c r="F88" s="1019">
        <v>10</v>
      </c>
      <c r="G88" s="1040">
        <v>130</v>
      </c>
      <c r="H88" s="609">
        <v>3.7615384615384615</v>
      </c>
      <c r="I88" s="960">
        <v>3.71</v>
      </c>
      <c r="J88" s="1019">
        <v>41</v>
      </c>
      <c r="K88" s="1040">
        <v>111</v>
      </c>
      <c r="L88" s="962">
        <v>3.9729729729729728</v>
      </c>
      <c r="M88" s="963">
        <v>3.96</v>
      </c>
      <c r="N88" s="579">
        <v>51</v>
      </c>
      <c r="O88" s="1044">
        <v>78</v>
      </c>
      <c r="P88" s="964">
        <v>4.08</v>
      </c>
      <c r="Q88" s="965">
        <v>3.99</v>
      </c>
      <c r="R88" s="579">
        <v>33</v>
      </c>
      <c r="S88" s="1049">
        <v>80</v>
      </c>
      <c r="T88" s="962">
        <v>4</v>
      </c>
      <c r="U88" s="959">
        <v>4.01</v>
      </c>
      <c r="V88" s="579">
        <v>57</v>
      </c>
      <c r="W88" s="630">
        <f t="shared" si="2"/>
        <v>192</v>
      </c>
    </row>
    <row r="89" spans="1:23" ht="15" customHeight="1" x14ac:dyDescent="0.25">
      <c r="A89" s="608">
        <v>2</v>
      </c>
      <c r="B89" s="38" t="s">
        <v>6</v>
      </c>
      <c r="C89" s="1032">
        <v>68</v>
      </c>
      <c r="D89" s="998">
        <v>4.132352941176471</v>
      </c>
      <c r="E89" s="997">
        <v>3.85</v>
      </c>
      <c r="F89" s="1019">
        <v>11</v>
      </c>
      <c r="G89" s="1040">
        <v>72</v>
      </c>
      <c r="H89" s="609">
        <v>3.9444444444444446</v>
      </c>
      <c r="I89" s="997">
        <v>3.71</v>
      </c>
      <c r="J89" s="1019">
        <v>11</v>
      </c>
      <c r="K89" s="1040">
        <v>74</v>
      </c>
      <c r="L89" s="962">
        <v>3.8648648648648649</v>
      </c>
      <c r="M89" s="963">
        <v>3.96</v>
      </c>
      <c r="N89" s="579">
        <v>67</v>
      </c>
      <c r="O89" s="1044">
        <v>56</v>
      </c>
      <c r="P89" s="964">
        <v>3.98</v>
      </c>
      <c r="Q89" s="965">
        <v>3.99</v>
      </c>
      <c r="R89" s="579">
        <v>52</v>
      </c>
      <c r="S89" s="1049">
        <v>50</v>
      </c>
      <c r="T89" s="962">
        <v>3.9</v>
      </c>
      <c r="U89" s="959">
        <v>4.01</v>
      </c>
      <c r="V89" s="579">
        <v>76</v>
      </c>
      <c r="W89" s="607">
        <f t="shared" si="2"/>
        <v>217</v>
      </c>
    </row>
    <row r="90" spans="1:23" ht="15" customHeight="1" x14ac:dyDescent="0.25">
      <c r="A90" s="608">
        <v>3</v>
      </c>
      <c r="B90" s="1016" t="s">
        <v>149</v>
      </c>
      <c r="C90" s="1033">
        <v>202</v>
      </c>
      <c r="D90" s="995">
        <v>4</v>
      </c>
      <c r="E90" s="996">
        <v>3.85</v>
      </c>
      <c r="F90" s="1019">
        <v>29</v>
      </c>
      <c r="G90" s="1040">
        <v>177</v>
      </c>
      <c r="H90" s="609">
        <v>3.9322033898305087</v>
      </c>
      <c r="I90" s="997">
        <v>3.71</v>
      </c>
      <c r="J90" s="1019">
        <v>12</v>
      </c>
      <c r="K90" s="1040">
        <v>172</v>
      </c>
      <c r="L90" s="962">
        <v>4.0930232558139537</v>
      </c>
      <c r="M90" s="963">
        <v>3.96</v>
      </c>
      <c r="N90" s="579">
        <v>29</v>
      </c>
      <c r="O90" s="1044">
        <v>144</v>
      </c>
      <c r="P90" s="964">
        <v>4.33</v>
      </c>
      <c r="Q90" s="965">
        <v>3.99</v>
      </c>
      <c r="R90" s="579">
        <v>12</v>
      </c>
      <c r="S90" s="1049">
        <v>136</v>
      </c>
      <c r="T90" s="962">
        <v>4.2</v>
      </c>
      <c r="U90" s="959">
        <v>4.01</v>
      </c>
      <c r="V90" s="579">
        <v>19</v>
      </c>
      <c r="W90" s="607">
        <f t="shared" si="2"/>
        <v>101</v>
      </c>
    </row>
    <row r="91" spans="1:23" ht="15" customHeight="1" x14ac:dyDescent="0.25">
      <c r="A91" s="608">
        <v>4</v>
      </c>
      <c r="B91" s="38" t="s">
        <v>3</v>
      </c>
      <c r="C91" s="1032">
        <v>20</v>
      </c>
      <c r="D91" s="998">
        <v>4</v>
      </c>
      <c r="E91" s="997">
        <v>3.85</v>
      </c>
      <c r="F91" s="1019">
        <v>31</v>
      </c>
      <c r="G91" s="1040">
        <v>23</v>
      </c>
      <c r="H91" s="609">
        <v>3.3043478260869565</v>
      </c>
      <c r="I91" s="997">
        <v>3.71</v>
      </c>
      <c r="J91" s="1019">
        <v>106</v>
      </c>
      <c r="K91" s="1040">
        <v>18</v>
      </c>
      <c r="L91" s="962">
        <v>3.7777777777777777</v>
      </c>
      <c r="M91" s="963">
        <v>3.96</v>
      </c>
      <c r="N91" s="579">
        <v>74</v>
      </c>
      <c r="O91" s="1044">
        <v>23</v>
      </c>
      <c r="P91" s="964">
        <v>3.7</v>
      </c>
      <c r="Q91" s="965">
        <v>3.99</v>
      </c>
      <c r="R91" s="579">
        <v>93</v>
      </c>
      <c r="S91" s="1049">
        <v>19</v>
      </c>
      <c r="T91" s="962">
        <v>4</v>
      </c>
      <c r="U91" s="959">
        <v>4.01</v>
      </c>
      <c r="V91" s="579">
        <v>63</v>
      </c>
      <c r="W91" s="607">
        <f t="shared" si="2"/>
        <v>367</v>
      </c>
    </row>
    <row r="92" spans="1:23" ht="15" customHeight="1" x14ac:dyDescent="0.25">
      <c r="A92" s="608">
        <v>5</v>
      </c>
      <c r="B92" s="1016" t="s">
        <v>150</v>
      </c>
      <c r="C92" s="1033">
        <v>236</v>
      </c>
      <c r="D92" s="995">
        <v>3.9957627118644066</v>
      </c>
      <c r="E92" s="996">
        <v>3.85</v>
      </c>
      <c r="F92" s="1019">
        <v>28</v>
      </c>
      <c r="G92" s="1040">
        <v>201</v>
      </c>
      <c r="H92" s="609">
        <v>3.8258706467661692</v>
      </c>
      <c r="I92" s="997">
        <v>3.71</v>
      </c>
      <c r="J92" s="1019">
        <v>27</v>
      </c>
      <c r="K92" s="1040">
        <v>191</v>
      </c>
      <c r="L92" s="962">
        <v>4.1256544502617798</v>
      </c>
      <c r="M92" s="963">
        <v>3.96</v>
      </c>
      <c r="N92" s="579">
        <v>23</v>
      </c>
      <c r="O92" s="1044">
        <v>194</v>
      </c>
      <c r="P92" s="964">
        <v>4.1500000000000004</v>
      </c>
      <c r="Q92" s="965">
        <v>3.99</v>
      </c>
      <c r="R92" s="579">
        <v>25</v>
      </c>
      <c r="S92" s="1049">
        <v>158</v>
      </c>
      <c r="T92" s="962">
        <v>4.0999999999999996</v>
      </c>
      <c r="U92" s="959">
        <v>4.01</v>
      </c>
      <c r="V92" s="579">
        <v>27</v>
      </c>
      <c r="W92" s="607">
        <f t="shared" si="2"/>
        <v>130</v>
      </c>
    </row>
    <row r="93" spans="1:23" ht="15" customHeight="1" x14ac:dyDescent="0.25">
      <c r="A93" s="608">
        <v>6</v>
      </c>
      <c r="B93" s="38" t="s">
        <v>7</v>
      </c>
      <c r="C93" s="1032">
        <v>82</v>
      </c>
      <c r="D93" s="998">
        <v>3.975609756097561</v>
      </c>
      <c r="E93" s="997">
        <v>3.85</v>
      </c>
      <c r="F93" s="1019">
        <v>34</v>
      </c>
      <c r="G93" s="1040">
        <v>73</v>
      </c>
      <c r="H93" s="609">
        <v>3.5753424657534247</v>
      </c>
      <c r="I93" s="997">
        <v>3.71</v>
      </c>
      <c r="J93" s="1019">
        <v>72</v>
      </c>
      <c r="K93" s="1040">
        <v>81</v>
      </c>
      <c r="L93" s="962">
        <v>3.8024691358024691</v>
      </c>
      <c r="M93" s="963">
        <v>3.96</v>
      </c>
      <c r="N93" s="579">
        <v>71</v>
      </c>
      <c r="O93" s="1044">
        <v>102</v>
      </c>
      <c r="P93" s="964">
        <v>3.8</v>
      </c>
      <c r="Q93" s="965">
        <v>3.99</v>
      </c>
      <c r="R93" s="579">
        <v>76</v>
      </c>
      <c r="S93" s="1049">
        <v>87</v>
      </c>
      <c r="T93" s="962">
        <v>4</v>
      </c>
      <c r="U93" s="959">
        <v>4.01</v>
      </c>
      <c r="V93" s="579">
        <v>55</v>
      </c>
      <c r="W93" s="607">
        <f t="shared" si="2"/>
        <v>308</v>
      </c>
    </row>
    <row r="94" spans="1:23" ht="15" customHeight="1" x14ac:dyDescent="0.25">
      <c r="A94" s="608">
        <v>7</v>
      </c>
      <c r="B94" s="38" t="s">
        <v>16</v>
      </c>
      <c r="C94" s="1034">
        <v>161</v>
      </c>
      <c r="D94" s="998">
        <v>3.9254658385093166</v>
      </c>
      <c r="E94" s="997">
        <v>3.85</v>
      </c>
      <c r="F94" s="1019">
        <v>36</v>
      </c>
      <c r="G94" s="1040">
        <v>175</v>
      </c>
      <c r="H94" s="609">
        <v>3.862857142857143</v>
      </c>
      <c r="I94" s="997">
        <v>3.71</v>
      </c>
      <c r="J94" s="1019">
        <v>21</v>
      </c>
      <c r="K94" s="1040">
        <v>136</v>
      </c>
      <c r="L94" s="962">
        <v>4.2132352941176467</v>
      </c>
      <c r="M94" s="963">
        <v>3.96</v>
      </c>
      <c r="N94" s="579">
        <v>17</v>
      </c>
      <c r="O94" s="1044">
        <v>131</v>
      </c>
      <c r="P94" s="964">
        <v>4.28</v>
      </c>
      <c r="Q94" s="965">
        <v>3.99</v>
      </c>
      <c r="R94" s="579">
        <v>15</v>
      </c>
      <c r="S94" s="1049">
        <v>110</v>
      </c>
      <c r="T94" s="962">
        <v>4.0999999999999996</v>
      </c>
      <c r="U94" s="959">
        <v>4.01</v>
      </c>
      <c r="V94" s="579">
        <v>29</v>
      </c>
      <c r="W94" s="607">
        <f t="shared" si="2"/>
        <v>118</v>
      </c>
    </row>
    <row r="95" spans="1:23" ht="15" customHeight="1" x14ac:dyDescent="0.25">
      <c r="A95" s="608">
        <v>8</v>
      </c>
      <c r="B95" s="38" t="s">
        <v>9</v>
      </c>
      <c r="C95" s="1032">
        <v>104</v>
      </c>
      <c r="D95" s="998">
        <v>3.9038461538461537</v>
      </c>
      <c r="E95" s="997">
        <v>3.85</v>
      </c>
      <c r="F95" s="1019">
        <v>38</v>
      </c>
      <c r="G95" s="1040">
        <v>99</v>
      </c>
      <c r="H95" s="609">
        <v>3.6666666666666665</v>
      </c>
      <c r="I95" s="997">
        <v>3.71</v>
      </c>
      <c r="J95" s="1019">
        <v>60</v>
      </c>
      <c r="K95" s="1040">
        <v>99</v>
      </c>
      <c r="L95" s="962">
        <v>4.0606060606060606</v>
      </c>
      <c r="M95" s="963">
        <v>3.96</v>
      </c>
      <c r="N95" s="579">
        <v>34</v>
      </c>
      <c r="O95" s="1044">
        <v>84</v>
      </c>
      <c r="P95" s="964">
        <v>3.85</v>
      </c>
      <c r="Q95" s="965">
        <v>3.99</v>
      </c>
      <c r="R95" s="579">
        <v>69</v>
      </c>
      <c r="S95" s="1049">
        <v>69</v>
      </c>
      <c r="T95" s="962">
        <v>4</v>
      </c>
      <c r="U95" s="959">
        <v>4.01</v>
      </c>
      <c r="V95" s="579">
        <v>60</v>
      </c>
      <c r="W95" s="607">
        <f t="shared" si="2"/>
        <v>261</v>
      </c>
    </row>
    <row r="96" spans="1:23" ht="15" customHeight="1" x14ac:dyDescent="0.25">
      <c r="A96" s="608">
        <v>9</v>
      </c>
      <c r="B96" s="38" t="s">
        <v>12</v>
      </c>
      <c r="C96" s="1032">
        <v>135</v>
      </c>
      <c r="D96" s="998">
        <v>3.8888888888888888</v>
      </c>
      <c r="E96" s="997">
        <v>3.85</v>
      </c>
      <c r="F96" s="1019">
        <v>43</v>
      </c>
      <c r="G96" s="1040">
        <v>113</v>
      </c>
      <c r="H96" s="609">
        <v>3.7433628318584069</v>
      </c>
      <c r="I96" s="997">
        <v>3.71</v>
      </c>
      <c r="J96" s="1019">
        <v>44</v>
      </c>
      <c r="K96" s="1040">
        <v>83</v>
      </c>
      <c r="L96" s="962">
        <v>3.8554216867469879</v>
      </c>
      <c r="M96" s="963">
        <v>3.96</v>
      </c>
      <c r="N96" s="579">
        <v>66</v>
      </c>
      <c r="O96" s="1044">
        <v>71</v>
      </c>
      <c r="P96" s="964">
        <v>3.97</v>
      </c>
      <c r="Q96" s="965">
        <v>3.99</v>
      </c>
      <c r="R96" s="579">
        <v>55</v>
      </c>
      <c r="S96" s="1049">
        <v>77</v>
      </c>
      <c r="T96" s="962">
        <v>4</v>
      </c>
      <c r="U96" s="959">
        <v>4.01</v>
      </c>
      <c r="V96" s="579">
        <v>59</v>
      </c>
      <c r="W96" s="607">
        <f t="shared" si="2"/>
        <v>267</v>
      </c>
    </row>
    <row r="97" spans="1:23" ht="15" customHeight="1" x14ac:dyDescent="0.25">
      <c r="A97" s="608">
        <v>10</v>
      </c>
      <c r="B97" s="38" t="s">
        <v>19</v>
      </c>
      <c r="C97" s="1032">
        <v>135</v>
      </c>
      <c r="D97" s="998">
        <v>3.8814814814814813</v>
      </c>
      <c r="E97" s="997">
        <v>3.85</v>
      </c>
      <c r="F97" s="1019">
        <v>45</v>
      </c>
      <c r="G97" s="1040">
        <v>143</v>
      </c>
      <c r="H97" s="609">
        <v>3.7272727272727271</v>
      </c>
      <c r="I97" s="997">
        <v>3.71</v>
      </c>
      <c r="J97" s="1019">
        <v>46</v>
      </c>
      <c r="K97" s="1040">
        <v>114</v>
      </c>
      <c r="L97" s="962">
        <v>3.8333333333333335</v>
      </c>
      <c r="M97" s="963">
        <v>3.96</v>
      </c>
      <c r="N97" s="579">
        <v>70</v>
      </c>
      <c r="O97" s="1044">
        <v>117</v>
      </c>
      <c r="P97" s="964">
        <v>3.84</v>
      </c>
      <c r="Q97" s="965">
        <v>3.99</v>
      </c>
      <c r="R97" s="579">
        <v>72</v>
      </c>
      <c r="S97" s="1049">
        <v>98</v>
      </c>
      <c r="T97" s="962">
        <v>4</v>
      </c>
      <c r="U97" s="959">
        <v>4.01</v>
      </c>
      <c r="V97" s="579">
        <v>54</v>
      </c>
      <c r="W97" s="607">
        <f t="shared" si="2"/>
        <v>287</v>
      </c>
    </row>
    <row r="98" spans="1:23" ht="15" customHeight="1" x14ac:dyDescent="0.25">
      <c r="A98" s="608">
        <v>11</v>
      </c>
      <c r="B98" s="1016" t="s">
        <v>147</v>
      </c>
      <c r="C98" s="1033">
        <v>206</v>
      </c>
      <c r="D98" s="995">
        <v>3.8640776699029127</v>
      </c>
      <c r="E98" s="996">
        <v>3.85</v>
      </c>
      <c r="F98" s="1019">
        <v>47</v>
      </c>
      <c r="G98" s="1040">
        <v>222</v>
      </c>
      <c r="H98" s="609">
        <v>3.7432432432432434</v>
      </c>
      <c r="I98" s="997">
        <v>3.71</v>
      </c>
      <c r="J98" s="1019">
        <v>43</v>
      </c>
      <c r="K98" s="1040">
        <v>187</v>
      </c>
      <c r="L98" s="962">
        <v>4.1016042780748663</v>
      </c>
      <c r="M98" s="963">
        <v>3.96</v>
      </c>
      <c r="N98" s="579">
        <v>28</v>
      </c>
      <c r="O98" s="1044">
        <v>162</v>
      </c>
      <c r="P98" s="964">
        <v>4.16</v>
      </c>
      <c r="Q98" s="965">
        <v>3.99</v>
      </c>
      <c r="R98" s="579">
        <v>24</v>
      </c>
      <c r="S98" s="1049">
        <v>193</v>
      </c>
      <c r="T98" s="962">
        <v>4</v>
      </c>
      <c r="U98" s="959">
        <v>4.01</v>
      </c>
      <c r="V98" s="579">
        <v>50</v>
      </c>
      <c r="W98" s="607">
        <f t="shared" si="2"/>
        <v>192</v>
      </c>
    </row>
    <row r="99" spans="1:23" ht="15" customHeight="1" x14ac:dyDescent="0.25">
      <c r="A99" s="608">
        <v>12</v>
      </c>
      <c r="B99" s="38" t="s">
        <v>18</v>
      </c>
      <c r="C99" s="1032">
        <v>168</v>
      </c>
      <c r="D99" s="998">
        <v>3.8511904761904763</v>
      </c>
      <c r="E99" s="997">
        <v>3.85</v>
      </c>
      <c r="F99" s="1019">
        <v>49</v>
      </c>
      <c r="G99" s="1040">
        <v>143</v>
      </c>
      <c r="H99" s="609">
        <v>3.6363636363636362</v>
      </c>
      <c r="I99" s="997">
        <v>3.71</v>
      </c>
      <c r="J99" s="1019">
        <v>66</v>
      </c>
      <c r="K99" s="1040">
        <v>101</v>
      </c>
      <c r="L99" s="962">
        <v>3.9900990099009901</v>
      </c>
      <c r="M99" s="963">
        <v>3.96</v>
      </c>
      <c r="N99" s="579">
        <v>48</v>
      </c>
      <c r="O99" s="1044">
        <v>81</v>
      </c>
      <c r="P99" s="964">
        <v>3.99</v>
      </c>
      <c r="Q99" s="965">
        <v>3.99</v>
      </c>
      <c r="R99" s="579">
        <v>48</v>
      </c>
      <c r="S99" s="1049">
        <v>79</v>
      </c>
      <c r="T99" s="962">
        <v>4</v>
      </c>
      <c r="U99" s="959">
        <v>4.01</v>
      </c>
      <c r="V99" s="579">
        <v>58</v>
      </c>
      <c r="W99" s="607">
        <f t="shared" si="2"/>
        <v>269</v>
      </c>
    </row>
    <row r="100" spans="1:23" ht="15" customHeight="1" x14ac:dyDescent="0.25">
      <c r="A100" s="608">
        <v>13</v>
      </c>
      <c r="B100" s="38" t="s">
        <v>24</v>
      </c>
      <c r="C100" s="1032">
        <v>78</v>
      </c>
      <c r="D100" s="998">
        <v>3.8461538461538463</v>
      </c>
      <c r="E100" s="997">
        <v>3.85</v>
      </c>
      <c r="F100" s="1019">
        <v>51</v>
      </c>
      <c r="G100" s="1040">
        <v>97</v>
      </c>
      <c r="H100" s="609">
        <v>3.7422680412371134</v>
      </c>
      <c r="I100" s="997">
        <v>3.71</v>
      </c>
      <c r="J100" s="1019">
        <v>45</v>
      </c>
      <c r="K100" s="1040">
        <v>76</v>
      </c>
      <c r="L100" s="962">
        <v>4</v>
      </c>
      <c r="M100" s="963">
        <v>3.96</v>
      </c>
      <c r="N100" s="579">
        <v>43</v>
      </c>
      <c r="O100" s="1044">
        <v>67</v>
      </c>
      <c r="P100" s="964">
        <v>3.94</v>
      </c>
      <c r="Q100" s="965">
        <v>3.99</v>
      </c>
      <c r="R100" s="579">
        <v>59</v>
      </c>
      <c r="S100" s="1049">
        <v>52</v>
      </c>
      <c r="T100" s="962">
        <v>3.9</v>
      </c>
      <c r="U100" s="959">
        <v>4.01</v>
      </c>
      <c r="V100" s="579">
        <v>74</v>
      </c>
      <c r="W100" s="607">
        <f t="shared" si="2"/>
        <v>272</v>
      </c>
    </row>
    <row r="101" spans="1:23" ht="15" customHeight="1" x14ac:dyDescent="0.25">
      <c r="A101" s="608">
        <v>14</v>
      </c>
      <c r="B101" s="38" t="s">
        <v>4</v>
      </c>
      <c r="C101" s="1032">
        <v>79</v>
      </c>
      <c r="D101" s="998">
        <v>3.8227848101265822</v>
      </c>
      <c r="E101" s="997">
        <v>3.85</v>
      </c>
      <c r="F101" s="1019">
        <v>54</v>
      </c>
      <c r="G101" s="1040">
        <v>75</v>
      </c>
      <c r="H101" s="609">
        <v>3.5333333333333332</v>
      </c>
      <c r="I101" s="997">
        <v>3.71</v>
      </c>
      <c r="J101" s="1019">
        <v>79</v>
      </c>
      <c r="K101" s="1040">
        <v>97</v>
      </c>
      <c r="L101" s="962">
        <v>3.8865979381443299</v>
      </c>
      <c r="M101" s="963">
        <v>3.96</v>
      </c>
      <c r="N101" s="579">
        <v>61</v>
      </c>
      <c r="O101" s="1044">
        <v>75</v>
      </c>
      <c r="P101" s="964">
        <v>3.89</v>
      </c>
      <c r="Q101" s="965">
        <v>3.99</v>
      </c>
      <c r="R101" s="579">
        <v>64</v>
      </c>
      <c r="S101" s="1049">
        <v>78</v>
      </c>
      <c r="T101" s="962">
        <v>3.9</v>
      </c>
      <c r="U101" s="959">
        <v>4.01</v>
      </c>
      <c r="V101" s="579">
        <v>70</v>
      </c>
      <c r="W101" s="607">
        <f t="shared" si="2"/>
        <v>328</v>
      </c>
    </row>
    <row r="102" spans="1:23" ht="15" customHeight="1" x14ac:dyDescent="0.25">
      <c r="A102" s="608">
        <v>15</v>
      </c>
      <c r="B102" s="38" t="s">
        <v>21</v>
      </c>
      <c r="C102" s="1032">
        <v>111</v>
      </c>
      <c r="D102" s="998">
        <v>3.7837837837837838</v>
      </c>
      <c r="E102" s="997">
        <v>3.85</v>
      </c>
      <c r="F102" s="1019">
        <v>59</v>
      </c>
      <c r="G102" s="1040">
        <v>104</v>
      </c>
      <c r="H102" s="609">
        <v>3.6442307692307692</v>
      </c>
      <c r="I102" s="997">
        <v>3.71</v>
      </c>
      <c r="J102" s="1019">
        <v>67</v>
      </c>
      <c r="K102" s="1040">
        <v>94</v>
      </c>
      <c r="L102" s="962">
        <v>4.0106382978723403</v>
      </c>
      <c r="M102" s="963">
        <v>3.96</v>
      </c>
      <c r="N102" s="579">
        <v>40</v>
      </c>
      <c r="O102" s="1044">
        <v>123</v>
      </c>
      <c r="P102" s="964">
        <v>3.94</v>
      </c>
      <c r="Q102" s="965">
        <v>3.99</v>
      </c>
      <c r="R102" s="579">
        <v>57</v>
      </c>
      <c r="S102" s="1049">
        <v>103</v>
      </c>
      <c r="T102" s="962">
        <v>4.0999999999999996</v>
      </c>
      <c r="U102" s="959">
        <v>4.01</v>
      </c>
      <c r="V102" s="579">
        <v>30</v>
      </c>
      <c r="W102" s="607">
        <f t="shared" si="2"/>
        <v>253</v>
      </c>
    </row>
    <row r="103" spans="1:23" ht="15" customHeight="1" x14ac:dyDescent="0.25">
      <c r="A103" s="608">
        <v>16</v>
      </c>
      <c r="B103" s="38" t="s">
        <v>22</v>
      </c>
      <c r="C103" s="1032">
        <v>51</v>
      </c>
      <c r="D103" s="998">
        <v>3.7647058823529411</v>
      </c>
      <c r="E103" s="997">
        <v>3.85</v>
      </c>
      <c r="F103" s="1019">
        <v>70</v>
      </c>
      <c r="G103" s="1040">
        <v>51</v>
      </c>
      <c r="H103" s="609">
        <v>3.5490196078431371</v>
      </c>
      <c r="I103" s="997">
        <v>3.71</v>
      </c>
      <c r="J103" s="1019">
        <v>77</v>
      </c>
      <c r="K103" s="1040">
        <v>43</v>
      </c>
      <c r="L103" s="962">
        <v>3.86046511627907</v>
      </c>
      <c r="M103" s="963">
        <v>3.96</v>
      </c>
      <c r="N103" s="579">
        <v>68</v>
      </c>
      <c r="O103" s="1044">
        <v>40</v>
      </c>
      <c r="P103" s="964">
        <v>3.98</v>
      </c>
      <c r="Q103" s="965">
        <v>3.99</v>
      </c>
      <c r="R103" s="579">
        <v>54</v>
      </c>
      <c r="S103" s="1049">
        <v>47</v>
      </c>
      <c r="T103" s="962">
        <v>3.68</v>
      </c>
      <c r="U103" s="959">
        <v>4.01</v>
      </c>
      <c r="V103" s="579">
        <v>96</v>
      </c>
      <c r="W103" s="607">
        <f t="shared" si="2"/>
        <v>365</v>
      </c>
    </row>
    <row r="104" spans="1:23" ht="15" customHeight="1" x14ac:dyDescent="0.25">
      <c r="A104" s="608">
        <v>17</v>
      </c>
      <c r="B104" s="38" t="s">
        <v>17</v>
      </c>
      <c r="C104" s="1032">
        <v>78</v>
      </c>
      <c r="D104" s="998">
        <v>3.7564102564102564</v>
      </c>
      <c r="E104" s="997">
        <v>3.85</v>
      </c>
      <c r="F104" s="1019">
        <v>68</v>
      </c>
      <c r="G104" s="1040">
        <v>80</v>
      </c>
      <c r="H104" s="609">
        <v>3.8374999999999999</v>
      </c>
      <c r="I104" s="997">
        <v>3.71</v>
      </c>
      <c r="J104" s="1019">
        <v>26</v>
      </c>
      <c r="K104" s="1040">
        <v>66</v>
      </c>
      <c r="L104" s="962">
        <v>3.7575757575757578</v>
      </c>
      <c r="M104" s="963">
        <v>3.96</v>
      </c>
      <c r="N104" s="579">
        <v>76</v>
      </c>
      <c r="O104" s="1044">
        <v>68</v>
      </c>
      <c r="P104" s="964">
        <v>4.03</v>
      </c>
      <c r="Q104" s="965">
        <v>3.99</v>
      </c>
      <c r="R104" s="579">
        <v>42</v>
      </c>
      <c r="S104" s="1049">
        <v>57</v>
      </c>
      <c r="T104" s="962">
        <v>3.9</v>
      </c>
      <c r="U104" s="959">
        <v>4.01</v>
      </c>
      <c r="V104" s="579">
        <v>72</v>
      </c>
      <c r="W104" s="607">
        <f t="shared" si="2"/>
        <v>284</v>
      </c>
    </row>
    <row r="105" spans="1:23" ht="15" customHeight="1" x14ac:dyDescent="0.25">
      <c r="A105" s="608">
        <v>18</v>
      </c>
      <c r="B105" s="1016" t="s">
        <v>148</v>
      </c>
      <c r="C105" s="1033">
        <v>120</v>
      </c>
      <c r="D105" s="995">
        <v>3.7333333333333334</v>
      </c>
      <c r="E105" s="996">
        <v>3.85</v>
      </c>
      <c r="F105" s="1019">
        <v>73</v>
      </c>
      <c r="G105" s="1040">
        <v>108</v>
      </c>
      <c r="H105" s="609">
        <v>3.6851851851851851</v>
      </c>
      <c r="I105" s="997">
        <v>3.71</v>
      </c>
      <c r="J105" s="1019">
        <v>57</v>
      </c>
      <c r="K105" s="1040">
        <v>110</v>
      </c>
      <c r="L105" s="962">
        <v>4</v>
      </c>
      <c r="M105" s="963">
        <v>3.96</v>
      </c>
      <c r="N105" s="579">
        <v>42</v>
      </c>
      <c r="O105" s="1044">
        <v>114</v>
      </c>
      <c r="P105" s="964">
        <v>4.08</v>
      </c>
      <c r="Q105" s="965">
        <v>3.99</v>
      </c>
      <c r="R105" s="579">
        <v>32</v>
      </c>
      <c r="S105" s="1049">
        <v>128</v>
      </c>
      <c r="T105" s="962">
        <v>4</v>
      </c>
      <c r="U105" s="959">
        <v>4.01</v>
      </c>
      <c r="V105" s="579">
        <v>51</v>
      </c>
      <c r="W105" s="607">
        <f t="shared" si="2"/>
        <v>255</v>
      </c>
    </row>
    <row r="106" spans="1:23" ht="15" customHeight="1" x14ac:dyDescent="0.25">
      <c r="A106" s="608">
        <v>19</v>
      </c>
      <c r="B106" s="38" t="s">
        <v>20</v>
      </c>
      <c r="C106" s="1032">
        <v>102</v>
      </c>
      <c r="D106" s="998">
        <v>3.7254901960784315</v>
      </c>
      <c r="E106" s="997">
        <v>3.85</v>
      </c>
      <c r="F106" s="1019">
        <v>74</v>
      </c>
      <c r="G106" s="1040">
        <v>90</v>
      </c>
      <c r="H106" s="609">
        <v>3.7333333333333334</v>
      </c>
      <c r="I106" s="997">
        <v>3.71</v>
      </c>
      <c r="J106" s="1019">
        <v>47</v>
      </c>
      <c r="K106" s="1040">
        <v>67</v>
      </c>
      <c r="L106" s="962">
        <v>3.8656716417910446</v>
      </c>
      <c r="M106" s="963">
        <v>3.96</v>
      </c>
      <c r="N106" s="579">
        <v>65</v>
      </c>
      <c r="O106" s="1044">
        <v>70</v>
      </c>
      <c r="P106" s="964">
        <v>3.91</v>
      </c>
      <c r="Q106" s="965">
        <v>3.99</v>
      </c>
      <c r="R106" s="579">
        <v>63</v>
      </c>
      <c r="S106" s="1049">
        <v>61</v>
      </c>
      <c r="T106" s="962">
        <v>4</v>
      </c>
      <c r="U106" s="959">
        <v>4.01</v>
      </c>
      <c r="V106" s="579">
        <v>61</v>
      </c>
      <c r="W106" s="607">
        <f t="shared" si="2"/>
        <v>310</v>
      </c>
    </row>
    <row r="107" spans="1:23" ht="15" customHeight="1" x14ac:dyDescent="0.25">
      <c r="A107" s="608">
        <v>20</v>
      </c>
      <c r="B107" s="38" t="s">
        <v>23</v>
      </c>
      <c r="C107" s="1032">
        <v>43</v>
      </c>
      <c r="D107" s="998">
        <v>3.7209302325581395</v>
      </c>
      <c r="E107" s="997">
        <v>3.85</v>
      </c>
      <c r="F107" s="1019">
        <v>77</v>
      </c>
      <c r="G107" s="1040">
        <v>45</v>
      </c>
      <c r="H107" s="609">
        <v>3.4444444444444446</v>
      </c>
      <c r="I107" s="997">
        <v>3.71</v>
      </c>
      <c r="J107" s="1019">
        <v>91</v>
      </c>
      <c r="K107" s="1040">
        <v>40</v>
      </c>
      <c r="L107" s="962">
        <v>3.75</v>
      </c>
      <c r="M107" s="963">
        <v>3.96</v>
      </c>
      <c r="N107" s="579">
        <v>78</v>
      </c>
      <c r="O107" s="1044">
        <v>39</v>
      </c>
      <c r="P107" s="964">
        <v>3.79</v>
      </c>
      <c r="Q107" s="965">
        <v>3.99</v>
      </c>
      <c r="R107" s="579">
        <v>78</v>
      </c>
      <c r="S107" s="1049">
        <v>46</v>
      </c>
      <c r="T107" s="962">
        <v>4.0999999999999996</v>
      </c>
      <c r="U107" s="959">
        <v>4.01</v>
      </c>
      <c r="V107" s="579">
        <v>38</v>
      </c>
      <c r="W107" s="607">
        <f t="shared" si="2"/>
        <v>362</v>
      </c>
    </row>
    <row r="108" spans="1:23" ht="15" customHeight="1" x14ac:dyDescent="0.25">
      <c r="A108" s="608">
        <v>21</v>
      </c>
      <c r="B108" s="38" t="s">
        <v>13</v>
      </c>
      <c r="C108" s="1032">
        <v>103</v>
      </c>
      <c r="D108" s="998">
        <v>3.7184466019417477</v>
      </c>
      <c r="E108" s="997">
        <v>3.85</v>
      </c>
      <c r="F108" s="1019">
        <v>75</v>
      </c>
      <c r="G108" s="1040">
        <v>101</v>
      </c>
      <c r="H108" s="609">
        <v>3.5940594059405941</v>
      </c>
      <c r="I108" s="997">
        <v>3.71</v>
      </c>
      <c r="J108" s="1019">
        <v>69</v>
      </c>
      <c r="K108" s="1040">
        <v>70</v>
      </c>
      <c r="L108" s="962">
        <v>3.9</v>
      </c>
      <c r="M108" s="963">
        <v>3.96</v>
      </c>
      <c r="N108" s="579">
        <v>60</v>
      </c>
      <c r="O108" s="1044">
        <v>97</v>
      </c>
      <c r="P108" s="964">
        <v>3.94</v>
      </c>
      <c r="Q108" s="965">
        <v>3.99</v>
      </c>
      <c r="R108" s="579">
        <v>58</v>
      </c>
      <c r="S108" s="1049">
        <v>81</v>
      </c>
      <c r="T108" s="962">
        <v>4</v>
      </c>
      <c r="U108" s="959">
        <v>4.01</v>
      </c>
      <c r="V108" s="579">
        <v>56</v>
      </c>
      <c r="W108" s="607">
        <f t="shared" si="2"/>
        <v>318</v>
      </c>
    </row>
    <row r="109" spans="1:23" ht="15" customHeight="1" x14ac:dyDescent="0.25">
      <c r="A109" s="608">
        <v>22</v>
      </c>
      <c r="B109" s="38" t="s">
        <v>153</v>
      </c>
      <c r="C109" s="1032">
        <v>57</v>
      </c>
      <c r="D109" s="998">
        <v>3.6666666666666665</v>
      </c>
      <c r="E109" s="997">
        <v>3.85</v>
      </c>
      <c r="F109" s="1019">
        <v>84</v>
      </c>
      <c r="G109" s="1040"/>
      <c r="H109" s="609"/>
      <c r="I109" s="997">
        <v>3.71</v>
      </c>
      <c r="J109" s="1019">
        <v>115</v>
      </c>
      <c r="K109" s="1040"/>
      <c r="L109" s="962"/>
      <c r="M109" s="963">
        <v>3.96</v>
      </c>
      <c r="N109" s="579">
        <v>117</v>
      </c>
      <c r="O109" s="1044"/>
      <c r="P109" s="964"/>
      <c r="Q109" s="965">
        <v>3.99</v>
      </c>
      <c r="R109" s="579">
        <v>117</v>
      </c>
      <c r="S109" s="1049"/>
      <c r="T109" s="962"/>
      <c r="U109" s="959">
        <v>4.01</v>
      </c>
      <c r="V109" s="579">
        <v>116</v>
      </c>
      <c r="W109" s="607">
        <f t="shared" si="2"/>
        <v>549</v>
      </c>
    </row>
    <row r="110" spans="1:23" ht="15" customHeight="1" x14ac:dyDescent="0.25">
      <c r="A110" s="608">
        <v>23</v>
      </c>
      <c r="B110" s="38" t="s">
        <v>8</v>
      </c>
      <c r="C110" s="1032">
        <v>102</v>
      </c>
      <c r="D110" s="998">
        <v>3.5490196078431371</v>
      </c>
      <c r="E110" s="997">
        <v>3.85</v>
      </c>
      <c r="F110" s="1019">
        <v>92</v>
      </c>
      <c r="G110" s="1040">
        <v>85</v>
      </c>
      <c r="H110" s="609">
        <v>3.7058823529411766</v>
      </c>
      <c r="I110" s="997">
        <v>3.71</v>
      </c>
      <c r="J110" s="1019">
        <v>54</v>
      </c>
      <c r="K110" s="1040">
        <v>66</v>
      </c>
      <c r="L110" s="962">
        <v>3.5909090909090908</v>
      </c>
      <c r="M110" s="963">
        <v>3.96</v>
      </c>
      <c r="N110" s="579">
        <v>99</v>
      </c>
      <c r="O110" s="1044">
        <v>52</v>
      </c>
      <c r="P110" s="964">
        <v>3.6</v>
      </c>
      <c r="Q110" s="965">
        <v>3.99</v>
      </c>
      <c r="R110" s="579">
        <v>101</v>
      </c>
      <c r="S110" s="1049">
        <v>57</v>
      </c>
      <c r="T110" s="962">
        <v>3.9</v>
      </c>
      <c r="U110" s="959">
        <v>4.01</v>
      </c>
      <c r="V110" s="579">
        <v>73</v>
      </c>
      <c r="W110" s="607">
        <f t="shared" si="2"/>
        <v>419</v>
      </c>
    </row>
    <row r="111" spans="1:23" ht="15" customHeight="1" x14ac:dyDescent="0.25">
      <c r="A111" s="608">
        <v>24</v>
      </c>
      <c r="B111" s="38" t="s">
        <v>11</v>
      </c>
      <c r="C111" s="1032">
        <v>107</v>
      </c>
      <c r="D111" s="998">
        <v>3.542056074766355</v>
      </c>
      <c r="E111" s="997">
        <v>3.85</v>
      </c>
      <c r="F111" s="1019">
        <v>93</v>
      </c>
      <c r="G111" s="1040">
        <v>100</v>
      </c>
      <c r="H111" s="609">
        <v>3.44</v>
      </c>
      <c r="I111" s="997">
        <v>3.71</v>
      </c>
      <c r="J111" s="1019">
        <v>88</v>
      </c>
      <c r="K111" s="1040">
        <v>75</v>
      </c>
      <c r="L111" s="962">
        <v>3.4933333333333332</v>
      </c>
      <c r="M111" s="963">
        <v>3.96</v>
      </c>
      <c r="N111" s="579">
        <v>106</v>
      </c>
      <c r="O111" s="1044">
        <v>52</v>
      </c>
      <c r="P111" s="964">
        <v>3.77</v>
      </c>
      <c r="Q111" s="965">
        <v>3.99</v>
      </c>
      <c r="R111" s="579">
        <v>82</v>
      </c>
      <c r="S111" s="1049">
        <v>43</v>
      </c>
      <c r="T111" s="962">
        <v>3.8</v>
      </c>
      <c r="U111" s="959">
        <v>4.01</v>
      </c>
      <c r="V111" s="579">
        <v>87</v>
      </c>
      <c r="W111" s="607">
        <f t="shared" si="2"/>
        <v>456</v>
      </c>
    </row>
    <row r="112" spans="1:23" ht="15" customHeight="1" x14ac:dyDescent="0.25">
      <c r="A112" s="608">
        <v>25</v>
      </c>
      <c r="B112" s="38" t="s">
        <v>15</v>
      </c>
      <c r="C112" s="1032">
        <v>71</v>
      </c>
      <c r="D112" s="998">
        <v>3.535211267605634</v>
      </c>
      <c r="E112" s="997">
        <v>3.85</v>
      </c>
      <c r="F112" s="1019">
        <v>94</v>
      </c>
      <c r="G112" s="1040">
        <v>72</v>
      </c>
      <c r="H112" s="609">
        <v>3.4166666666666665</v>
      </c>
      <c r="I112" s="997">
        <v>3.71</v>
      </c>
      <c r="J112" s="1019">
        <v>92</v>
      </c>
      <c r="K112" s="1040">
        <v>42</v>
      </c>
      <c r="L112" s="962">
        <v>3.4761904761904763</v>
      </c>
      <c r="M112" s="963">
        <v>3.96</v>
      </c>
      <c r="N112" s="579">
        <v>107</v>
      </c>
      <c r="O112" s="1044">
        <v>49</v>
      </c>
      <c r="P112" s="964">
        <v>3.57</v>
      </c>
      <c r="Q112" s="965">
        <v>3.99</v>
      </c>
      <c r="R112" s="579">
        <v>103</v>
      </c>
      <c r="S112" s="1049">
        <v>47</v>
      </c>
      <c r="T112" s="962">
        <v>3.9</v>
      </c>
      <c r="U112" s="959">
        <v>4.01</v>
      </c>
      <c r="V112" s="579">
        <v>78</v>
      </c>
      <c r="W112" s="607">
        <f t="shared" si="2"/>
        <v>474</v>
      </c>
    </row>
    <row r="113" spans="1:23" ht="15" customHeight="1" x14ac:dyDescent="0.25">
      <c r="A113" s="608">
        <v>26</v>
      </c>
      <c r="B113" s="38" t="s">
        <v>14</v>
      </c>
      <c r="C113" s="1032">
        <v>80</v>
      </c>
      <c r="D113" s="998">
        <v>3.5249999999999999</v>
      </c>
      <c r="E113" s="997">
        <v>3.85</v>
      </c>
      <c r="F113" s="1019">
        <v>96</v>
      </c>
      <c r="G113" s="1040">
        <v>52</v>
      </c>
      <c r="H113" s="609">
        <v>3.1730769230769229</v>
      </c>
      <c r="I113" s="997">
        <v>3.71</v>
      </c>
      <c r="J113" s="1019">
        <v>112</v>
      </c>
      <c r="K113" s="1040">
        <v>49</v>
      </c>
      <c r="L113" s="962">
        <v>3.9387755102040818</v>
      </c>
      <c r="M113" s="963">
        <v>3.96</v>
      </c>
      <c r="N113" s="579">
        <v>56</v>
      </c>
      <c r="O113" s="1044">
        <v>47</v>
      </c>
      <c r="P113" s="964">
        <v>3.89</v>
      </c>
      <c r="Q113" s="965">
        <v>3.99</v>
      </c>
      <c r="R113" s="579">
        <v>65</v>
      </c>
      <c r="S113" s="1049">
        <v>46</v>
      </c>
      <c r="T113" s="962">
        <v>4.08</v>
      </c>
      <c r="U113" s="959">
        <v>4.01</v>
      </c>
      <c r="V113" s="579">
        <v>43</v>
      </c>
      <c r="W113" s="607">
        <f t="shared" si="2"/>
        <v>372</v>
      </c>
    </row>
    <row r="114" spans="1:23" ht="15" customHeight="1" x14ac:dyDescent="0.25">
      <c r="A114" s="608">
        <v>27</v>
      </c>
      <c r="B114" s="38" t="s">
        <v>10</v>
      </c>
      <c r="C114" s="1032">
        <v>88</v>
      </c>
      <c r="D114" s="998">
        <v>3.5227272727272729</v>
      </c>
      <c r="E114" s="997">
        <v>3.85</v>
      </c>
      <c r="F114" s="1019">
        <v>97</v>
      </c>
      <c r="G114" s="1040">
        <v>81</v>
      </c>
      <c r="H114" s="609">
        <v>3.5925925925925926</v>
      </c>
      <c r="I114" s="997">
        <v>3.71</v>
      </c>
      <c r="J114" s="1019">
        <v>70</v>
      </c>
      <c r="K114" s="1040">
        <v>75</v>
      </c>
      <c r="L114" s="962">
        <v>4.12</v>
      </c>
      <c r="M114" s="963">
        <v>3.96</v>
      </c>
      <c r="N114" s="579">
        <v>27</v>
      </c>
      <c r="O114" s="1044">
        <v>70</v>
      </c>
      <c r="P114" s="964">
        <v>4.04</v>
      </c>
      <c r="Q114" s="965">
        <v>3.99</v>
      </c>
      <c r="R114" s="579">
        <v>39</v>
      </c>
      <c r="S114" s="1049">
        <v>53</v>
      </c>
      <c r="T114" s="962">
        <v>4</v>
      </c>
      <c r="U114" s="959">
        <v>4.01</v>
      </c>
      <c r="V114" s="579">
        <v>62</v>
      </c>
      <c r="W114" s="607">
        <f t="shared" si="2"/>
        <v>295</v>
      </c>
    </row>
    <row r="115" spans="1:23" ht="15" customHeight="1" x14ac:dyDescent="0.25">
      <c r="A115" s="608">
        <v>28</v>
      </c>
      <c r="B115" s="716" t="s">
        <v>5</v>
      </c>
      <c r="C115" s="717">
        <v>67</v>
      </c>
      <c r="D115" s="999">
        <v>3.3880597014925371</v>
      </c>
      <c r="E115" s="255">
        <v>3.85</v>
      </c>
      <c r="F115" s="1019">
        <v>106</v>
      </c>
      <c r="G115" s="717">
        <v>50</v>
      </c>
      <c r="H115" s="718">
        <v>3.42</v>
      </c>
      <c r="I115" s="997">
        <v>3.71</v>
      </c>
      <c r="J115" s="1019">
        <v>93</v>
      </c>
      <c r="K115" s="1040">
        <v>25</v>
      </c>
      <c r="L115" s="962">
        <v>3.48</v>
      </c>
      <c r="M115" s="963">
        <v>3.96</v>
      </c>
      <c r="N115" s="579">
        <v>108</v>
      </c>
      <c r="O115" s="1044">
        <v>47</v>
      </c>
      <c r="P115" s="964">
        <v>3.83</v>
      </c>
      <c r="Q115" s="965">
        <v>3.99</v>
      </c>
      <c r="R115" s="579">
        <v>74</v>
      </c>
      <c r="S115" s="1049">
        <v>26</v>
      </c>
      <c r="T115" s="962">
        <v>3.6</v>
      </c>
      <c r="U115" s="959">
        <v>4.01</v>
      </c>
      <c r="V115" s="579">
        <v>98</v>
      </c>
      <c r="W115" s="607">
        <f t="shared" si="2"/>
        <v>479</v>
      </c>
    </row>
    <row r="116" spans="1:23" ht="15" customHeight="1" x14ac:dyDescent="0.25">
      <c r="A116" s="608">
        <v>29</v>
      </c>
      <c r="B116" s="44" t="s">
        <v>71</v>
      </c>
      <c r="C116" s="1021">
        <v>38</v>
      </c>
      <c r="D116" s="974">
        <v>3.3157894736842106</v>
      </c>
      <c r="E116" s="973">
        <v>3.85</v>
      </c>
      <c r="F116" s="1019">
        <v>110</v>
      </c>
      <c r="G116" s="1040">
        <v>43</v>
      </c>
      <c r="H116" s="609">
        <v>3.3023255813953489</v>
      </c>
      <c r="I116" s="973">
        <v>3.71</v>
      </c>
      <c r="J116" s="1019">
        <v>104</v>
      </c>
      <c r="K116" s="1040">
        <v>25</v>
      </c>
      <c r="L116" s="962">
        <v>3.8</v>
      </c>
      <c r="M116" s="963">
        <v>3.96</v>
      </c>
      <c r="N116" s="579">
        <v>73</v>
      </c>
      <c r="O116" s="1044">
        <v>24</v>
      </c>
      <c r="P116" s="964">
        <v>3.71</v>
      </c>
      <c r="Q116" s="965">
        <v>3.99</v>
      </c>
      <c r="R116" s="579">
        <v>91</v>
      </c>
      <c r="S116" s="1049">
        <v>38</v>
      </c>
      <c r="T116" s="962">
        <v>3.7</v>
      </c>
      <c r="U116" s="959">
        <v>4.01</v>
      </c>
      <c r="V116" s="579">
        <v>93</v>
      </c>
      <c r="W116" s="607">
        <f t="shared" si="2"/>
        <v>471</v>
      </c>
    </row>
    <row r="117" spans="1:23" ht="15" customHeight="1" thickBot="1" x14ac:dyDescent="0.3">
      <c r="A117" s="650">
        <v>30</v>
      </c>
      <c r="B117" s="38" t="s">
        <v>1</v>
      </c>
      <c r="C117" s="1032">
        <v>48</v>
      </c>
      <c r="D117" s="998">
        <v>3.25</v>
      </c>
      <c r="E117" s="997">
        <v>3.85</v>
      </c>
      <c r="F117" s="1019">
        <v>111</v>
      </c>
      <c r="G117" s="1040">
        <v>53</v>
      </c>
      <c r="H117" s="609">
        <v>3.3207547169811322</v>
      </c>
      <c r="I117" s="997">
        <v>3.71</v>
      </c>
      <c r="J117" s="1019">
        <v>102</v>
      </c>
      <c r="K117" s="1040">
        <v>49</v>
      </c>
      <c r="L117" s="962">
        <v>3.5510204081632653</v>
      </c>
      <c r="M117" s="963">
        <v>3.96</v>
      </c>
      <c r="N117" s="579">
        <v>103</v>
      </c>
      <c r="O117" s="1044">
        <v>59</v>
      </c>
      <c r="P117" s="964">
        <v>3.56</v>
      </c>
      <c r="Q117" s="965">
        <v>3.99</v>
      </c>
      <c r="R117" s="579">
        <v>104</v>
      </c>
      <c r="S117" s="1049">
        <v>48</v>
      </c>
      <c r="T117" s="962">
        <v>3.7</v>
      </c>
      <c r="U117" s="959">
        <v>4.01</v>
      </c>
      <c r="V117" s="579">
        <v>91</v>
      </c>
      <c r="W117" s="649">
        <f t="shared" si="2"/>
        <v>511</v>
      </c>
    </row>
    <row r="118" spans="1:23" ht="15" customHeight="1" thickBot="1" x14ac:dyDescent="0.3">
      <c r="A118" s="719"/>
      <c r="B118" s="720" t="s">
        <v>127</v>
      </c>
      <c r="C118" s="721">
        <f>SUM(C119:C128)</f>
        <v>716</v>
      </c>
      <c r="D118" s="594">
        <f>AVERAGE(D119:D128)</f>
        <v>3.9180556610485713</v>
      </c>
      <c r="E118" s="595">
        <v>3.85</v>
      </c>
      <c r="F118" s="723"/>
      <c r="G118" s="721">
        <f>SUM(G119:G128)</f>
        <v>749</v>
      </c>
      <c r="H118" s="594">
        <f>AVERAGE(H119:H128)</f>
        <v>3.7485037173503541</v>
      </c>
      <c r="I118" s="722">
        <v>3.71</v>
      </c>
      <c r="J118" s="723"/>
      <c r="K118" s="617">
        <f>SUM(K119:K128)</f>
        <v>608</v>
      </c>
      <c r="L118" s="618">
        <f>AVERAGE(L119:L128)</f>
        <v>4.0623841129263116</v>
      </c>
      <c r="M118" s="619">
        <v>3.96</v>
      </c>
      <c r="N118" s="620"/>
      <c r="O118" s="621">
        <f>SUM(O119:O128)</f>
        <v>543</v>
      </c>
      <c r="P118" s="622">
        <f>AVERAGE(P119:P128)</f>
        <v>4.1659999999999995</v>
      </c>
      <c r="Q118" s="623">
        <v>3.99</v>
      </c>
      <c r="R118" s="620"/>
      <c r="S118" s="621">
        <f>SUM(S119:S128)</f>
        <v>538</v>
      </c>
      <c r="T118" s="724">
        <f>AVERAGE(T119:T128)</f>
        <v>4.083333333333333</v>
      </c>
      <c r="U118" s="619">
        <v>4.01</v>
      </c>
      <c r="V118" s="626"/>
      <c r="W118" s="627"/>
    </row>
    <row r="119" spans="1:23" ht="15" customHeight="1" x14ac:dyDescent="0.25">
      <c r="A119" s="725">
        <v>1</v>
      </c>
      <c r="B119" s="37" t="s">
        <v>96</v>
      </c>
      <c r="C119" s="1040">
        <v>88</v>
      </c>
      <c r="D119" s="609">
        <v>4.5227272727272725</v>
      </c>
      <c r="E119" s="960">
        <v>3.85</v>
      </c>
      <c r="F119" s="1019">
        <v>1</v>
      </c>
      <c r="G119" s="1040">
        <v>92</v>
      </c>
      <c r="H119" s="609">
        <v>4.1521739130434785</v>
      </c>
      <c r="I119" s="960">
        <v>3.71</v>
      </c>
      <c r="J119" s="1019">
        <v>2</v>
      </c>
      <c r="K119" s="1040">
        <v>98</v>
      </c>
      <c r="L119" s="962">
        <v>4.5999999999999996</v>
      </c>
      <c r="M119" s="963">
        <v>3.96</v>
      </c>
      <c r="N119" s="579">
        <v>1</v>
      </c>
      <c r="O119" s="1044">
        <v>81</v>
      </c>
      <c r="P119" s="964">
        <v>4.49</v>
      </c>
      <c r="Q119" s="965">
        <v>3.99</v>
      </c>
      <c r="R119" s="579">
        <v>2</v>
      </c>
      <c r="S119" s="1051">
        <v>81</v>
      </c>
      <c r="T119" s="967">
        <v>4.4000000000000004</v>
      </c>
      <c r="U119" s="959">
        <v>4.01</v>
      </c>
      <c r="V119" s="579">
        <v>9</v>
      </c>
      <c r="W119" s="630">
        <f t="shared" si="2"/>
        <v>15</v>
      </c>
    </row>
    <row r="120" spans="1:23" ht="15" customHeight="1" x14ac:dyDescent="0.25">
      <c r="A120" s="728">
        <v>2</v>
      </c>
      <c r="B120" s="224" t="s">
        <v>137</v>
      </c>
      <c r="C120" s="1020">
        <v>80</v>
      </c>
      <c r="D120" s="969">
        <v>4.2750000000000004</v>
      </c>
      <c r="E120" s="968">
        <v>3.85</v>
      </c>
      <c r="F120" s="1019">
        <v>7</v>
      </c>
      <c r="G120" s="1040">
        <v>107</v>
      </c>
      <c r="H120" s="609">
        <v>4.2336448598130838</v>
      </c>
      <c r="I120" s="960">
        <v>3.71</v>
      </c>
      <c r="J120" s="1019">
        <v>1</v>
      </c>
      <c r="K120" s="1040">
        <v>102</v>
      </c>
      <c r="L120" s="962">
        <v>4.5098039215686274</v>
      </c>
      <c r="M120" s="963">
        <v>3.96</v>
      </c>
      <c r="N120" s="579">
        <v>2</v>
      </c>
      <c r="O120" s="1044">
        <v>111</v>
      </c>
      <c r="P120" s="964">
        <v>4.41</v>
      </c>
      <c r="Q120" s="965">
        <v>3.99</v>
      </c>
      <c r="R120" s="579">
        <v>5</v>
      </c>
      <c r="S120" s="1052">
        <v>81</v>
      </c>
      <c r="T120" s="967">
        <v>4.5</v>
      </c>
      <c r="U120" s="959">
        <v>4.01</v>
      </c>
      <c r="V120" s="579">
        <v>5</v>
      </c>
      <c r="W120" s="607">
        <f t="shared" si="2"/>
        <v>20</v>
      </c>
    </row>
    <row r="121" spans="1:23" ht="15" customHeight="1" x14ac:dyDescent="0.25">
      <c r="A121" s="728">
        <v>3</v>
      </c>
      <c r="B121" s="37" t="s">
        <v>95</v>
      </c>
      <c r="C121" s="1018">
        <v>92</v>
      </c>
      <c r="D121" s="961">
        <v>4.1739130434782608</v>
      </c>
      <c r="E121" s="960">
        <v>3.85</v>
      </c>
      <c r="F121" s="1019">
        <v>9</v>
      </c>
      <c r="G121" s="1040">
        <v>98</v>
      </c>
      <c r="H121" s="609">
        <v>4.0306122448979593</v>
      </c>
      <c r="I121" s="960">
        <v>3.71</v>
      </c>
      <c r="J121" s="1019">
        <v>7</v>
      </c>
      <c r="K121" s="1040">
        <v>77</v>
      </c>
      <c r="L121" s="962">
        <v>4.4285714285714288</v>
      </c>
      <c r="M121" s="963">
        <v>3.96</v>
      </c>
      <c r="N121" s="579">
        <v>4</v>
      </c>
      <c r="O121" s="1044">
        <v>70</v>
      </c>
      <c r="P121" s="964">
        <v>4.33</v>
      </c>
      <c r="Q121" s="965">
        <v>3.99</v>
      </c>
      <c r="R121" s="579">
        <v>13</v>
      </c>
      <c r="S121" s="1051">
        <v>79</v>
      </c>
      <c r="T121" s="967">
        <v>4.5</v>
      </c>
      <c r="U121" s="959">
        <v>4.01</v>
      </c>
      <c r="V121" s="579">
        <v>6</v>
      </c>
      <c r="W121" s="607">
        <f t="shared" si="2"/>
        <v>39</v>
      </c>
    </row>
    <row r="122" spans="1:23" ht="15" customHeight="1" x14ac:dyDescent="0.25">
      <c r="A122" s="728">
        <v>4</v>
      </c>
      <c r="B122" s="37" t="s">
        <v>107</v>
      </c>
      <c r="C122" s="1018">
        <v>97</v>
      </c>
      <c r="D122" s="961">
        <v>4.072164948453608</v>
      </c>
      <c r="E122" s="960">
        <v>3.85</v>
      </c>
      <c r="F122" s="1019">
        <v>18</v>
      </c>
      <c r="G122" s="1040">
        <v>77</v>
      </c>
      <c r="H122" s="609">
        <v>3.883116883116883</v>
      </c>
      <c r="I122" s="960">
        <v>3.71</v>
      </c>
      <c r="J122" s="1019">
        <v>18</v>
      </c>
      <c r="K122" s="1040">
        <v>69</v>
      </c>
      <c r="L122" s="962">
        <v>4.1449275362318838</v>
      </c>
      <c r="M122" s="963">
        <v>3.96</v>
      </c>
      <c r="N122" s="579">
        <v>22</v>
      </c>
      <c r="O122" s="1044">
        <v>61</v>
      </c>
      <c r="P122" s="964">
        <v>4.41</v>
      </c>
      <c r="Q122" s="965">
        <v>3.99</v>
      </c>
      <c r="R122" s="579">
        <v>6</v>
      </c>
      <c r="S122" s="1051">
        <v>81</v>
      </c>
      <c r="T122" s="967">
        <v>4.5</v>
      </c>
      <c r="U122" s="959">
        <v>4.01</v>
      </c>
      <c r="V122" s="579">
        <v>4</v>
      </c>
      <c r="W122" s="607">
        <f t="shared" si="2"/>
        <v>68</v>
      </c>
    </row>
    <row r="123" spans="1:23" ht="15" customHeight="1" x14ac:dyDescent="0.25">
      <c r="A123" s="728">
        <v>5</v>
      </c>
      <c r="B123" s="44" t="s">
        <v>152</v>
      </c>
      <c r="C123" s="1021">
        <v>215</v>
      </c>
      <c r="D123" s="974">
        <v>3.7767441860465114</v>
      </c>
      <c r="E123" s="973">
        <v>3.85</v>
      </c>
      <c r="F123" s="1019">
        <v>58</v>
      </c>
      <c r="G123" s="1040">
        <v>151</v>
      </c>
      <c r="H123" s="609">
        <v>3.57</v>
      </c>
      <c r="I123" s="973">
        <v>3.71</v>
      </c>
      <c r="J123" s="1019">
        <v>73</v>
      </c>
      <c r="K123" s="1040">
        <v>78</v>
      </c>
      <c r="L123" s="962">
        <v>3.9102564102564101</v>
      </c>
      <c r="M123" s="963">
        <v>3.96</v>
      </c>
      <c r="N123" s="579">
        <v>59</v>
      </c>
      <c r="O123" s="1044">
        <v>51</v>
      </c>
      <c r="P123" s="964">
        <v>3.73</v>
      </c>
      <c r="Q123" s="965">
        <v>3.99</v>
      </c>
      <c r="R123" s="579">
        <v>86</v>
      </c>
      <c r="S123" s="1043"/>
      <c r="T123" s="1000"/>
      <c r="U123" s="959">
        <v>4.01</v>
      </c>
      <c r="V123" s="579">
        <v>116</v>
      </c>
      <c r="W123" s="607">
        <f t="shared" si="2"/>
        <v>392</v>
      </c>
    </row>
    <row r="124" spans="1:23" ht="15" customHeight="1" x14ac:dyDescent="0.25">
      <c r="A124" s="728">
        <v>6</v>
      </c>
      <c r="B124" s="44" t="s">
        <v>70</v>
      </c>
      <c r="C124" s="1021">
        <v>47</v>
      </c>
      <c r="D124" s="974">
        <v>3.7446808510638299</v>
      </c>
      <c r="E124" s="973">
        <v>3.85</v>
      </c>
      <c r="F124" s="1019">
        <v>72</v>
      </c>
      <c r="G124" s="1040">
        <v>46</v>
      </c>
      <c r="H124" s="609">
        <v>3.5</v>
      </c>
      <c r="I124" s="973">
        <v>3.71</v>
      </c>
      <c r="J124" s="1019">
        <v>82</v>
      </c>
      <c r="K124" s="1040">
        <v>25</v>
      </c>
      <c r="L124" s="962">
        <v>3.68</v>
      </c>
      <c r="M124" s="963">
        <v>3.96</v>
      </c>
      <c r="N124" s="579">
        <v>85</v>
      </c>
      <c r="O124" s="1044">
        <v>34</v>
      </c>
      <c r="P124" s="964">
        <v>4.3499999999999996</v>
      </c>
      <c r="Q124" s="965">
        <v>3.99</v>
      </c>
      <c r="R124" s="579">
        <v>10</v>
      </c>
      <c r="S124" s="1043">
        <v>46</v>
      </c>
      <c r="T124" s="962">
        <v>3.5</v>
      </c>
      <c r="U124" s="959">
        <v>4.01</v>
      </c>
      <c r="V124" s="579">
        <v>101</v>
      </c>
      <c r="W124" s="607">
        <f t="shared" si="2"/>
        <v>350</v>
      </c>
    </row>
    <row r="125" spans="1:23" ht="15" customHeight="1" x14ac:dyDescent="0.25">
      <c r="A125" s="728">
        <v>7</v>
      </c>
      <c r="B125" s="37" t="s">
        <v>97</v>
      </c>
      <c r="C125" s="1018">
        <v>59</v>
      </c>
      <c r="D125" s="961">
        <v>3.5423728813559321</v>
      </c>
      <c r="E125" s="960">
        <v>3.85</v>
      </c>
      <c r="F125" s="1019">
        <v>95</v>
      </c>
      <c r="G125" s="1040">
        <v>78</v>
      </c>
      <c r="H125" s="609">
        <v>3.7692307692307692</v>
      </c>
      <c r="I125" s="960">
        <v>3.71</v>
      </c>
      <c r="J125" s="1019">
        <v>40</v>
      </c>
      <c r="K125" s="1040">
        <v>55</v>
      </c>
      <c r="L125" s="962">
        <v>3.9636363636363638</v>
      </c>
      <c r="M125" s="963">
        <v>3.96</v>
      </c>
      <c r="N125" s="579">
        <v>54</v>
      </c>
      <c r="O125" s="1044">
        <v>56</v>
      </c>
      <c r="P125" s="964">
        <v>3.71</v>
      </c>
      <c r="Q125" s="965">
        <v>3.99</v>
      </c>
      <c r="R125" s="579">
        <v>88</v>
      </c>
      <c r="S125" s="1043">
        <v>64</v>
      </c>
      <c r="T125" s="962">
        <v>3.95</v>
      </c>
      <c r="U125" s="959">
        <v>4.01</v>
      </c>
      <c r="V125" s="579">
        <v>67</v>
      </c>
      <c r="W125" s="607">
        <f t="shared" si="2"/>
        <v>344</v>
      </c>
    </row>
    <row r="126" spans="1:23" ht="15" customHeight="1" x14ac:dyDescent="0.25">
      <c r="A126" s="728">
        <v>8</v>
      </c>
      <c r="B126" s="44" t="s">
        <v>69</v>
      </c>
      <c r="C126" s="1021">
        <v>38</v>
      </c>
      <c r="D126" s="974">
        <v>3.236842105263158</v>
      </c>
      <c r="E126" s="973">
        <v>3.85</v>
      </c>
      <c r="F126" s="1019">
        <v>112</v>
      </c>
      <c r="G126" s="1040">
        <v>49</v>
      </c>
      <c r="H126" s="609">
        <v>2.9795918367346941</v>
      </c>
      <c r="I126" s="973">
        <v>3.71</v>
      </c>
      <c r="J126" s="1019">
        <v>114</v>
      </c>
      <c r="K126" s="1040">
        <v>37</v>
      </c>
      <c r="L126" s="962">
        <v>3.3513513513513513</v>
      </c>
      <c r="M126" s="963">
        <v>3.96</v>
      </c>
      <c r="N126" s="579">
        <v>115</v>
      </c>
      <c r="O126" s="1044">
        <v>30</v>
      </c>
      <c r="P126" s="966">
        <v>3.37</v>
      </c>
      <c r="Q126" s="965">
        <v>3.99</v>
      </c>
      <c r="R126" s="579">
        <v>113</v>
      </c>
      <c r="S126" s="1043">
        <v>47</v>
      </c>
      <c r="T126" s="962">
        <v>3.8</v>
      </c>
      <c r="U126" s="959">
        <v>4.01</v>
      </c>
      <c r="V126" s="579">
        <v>86</v>
      </c>
      <c r="W126" s="607">
        <f t="shared" si="2"/>
        <v>540</v>
      </c>
    </row>
    <row r="127" spans="1:23" ht="15" customHeight="1" x14ac:dyDescent="0.25">
      <c r="A127" s="729">
        <v>9</v>
      </c>
      <c r="B127" s="224" t="s">
        <v>136</v>
      </c>
      <c r="C127" s="1020"/>
      <c r="D127" s="969"/>
      <c r="E127" s="968">
        <v>3.85</v>
      </c>
      <c r="F127" s="1019">
        <v>114</v>
      </c>
      <c r="G127" s="1040">
        <v>21</v>
      </c>
      <c r="H127" s="609">
        <v>3.6666666666666665</v>
      </c>
      <c r="I127" s="960">
        <v>3.71</v>
      </c>
      <c r="J127" s="1019">
        <v>62</v>
      </c>
      <c r="K127" s="1040">
        <v>17</v>
      </c>
      <c r="L127" s="962">
        <v>4.2352941176470589</v>
      </c>
      <c r="M127" s="963">
        <v>3.96</v>
      </c>
      <c r="N127" s="579">
        <v>13</v>
      </c>
      <c r="O127" s="1044">
        <v>9</v>
      </c>
      <c r="P127" s="964">
        <v>4.78</v>
      </c>
      <c r="Q127" s="965">
        <v>3.99</v>
      </c>
      <c r="R127" s="579">
        <v>1</v>
      </c>
      <c r="S127" s="1051">
        <v>9</v>
      </c>
      <c r="T127" s="967">
        <v>4.5999999999999996</v>
      </c>
      <c r="U127" s="959">
        <v>4.01</v>
      </c>
      <c r="V127" s="579">
        <v>3</v>
      </c>
      <c r="W127" s="649">
        <f t="shared" si="2"/>
        <v>193</v>
      </c>
    </row>
    <row r="128" spans="1:23" ht="15" customHeight="1" thickBot="1" x14ac:dyDescent="0.3">
      <c r="A128" s="730">
        <v>10</v>
      </c>
      <c r="B128" s="1066" t="s">
        <v>138</v>
      </c>
      <c r="C128" s="1060"/>
      <c r="D128" s="1061"/>
      <c r="E128" s="1062">
        <v>3.85</v>
      </c>
      <c r="F128" s="1039">
        <v>114</v>
      </c>
      <c r="G128" s="1042">
        <v>30</v>
      </c>
      <c r="H128" s="746">
        <v>3.7</v>
      </c>
      <c r="I128" s="1064">
        <v>3.71</v>
      </c>
      <c r="J128" s="1039">
        <v>56</v>
      </c>
      <c r="K128" s="1042">
        <v>50</v>
      </c>
      <c r="L128" s="1011">
        <v>3.8</v>
      </c>
      <c r="M128" s="1012">
        <v>3.96</v>
      </c>
      <c r="N128" s="747">
        <v>72</v>
      </c>
      <c r="O128" s="1046">
        <v>40</v>
      </c>
      <c r="P128" s="1013">
        <v>4.08</v>
      </c>
      <c r="Q128" s="1014">
        <v>3.99</v>
      </c>
      <c r="R128" s="747">
        <v>36</v>
      </c>
      <c r="S128" s="1053">
        <v>50</v>
      </c>
      <c r="T128" s="1011">
        <v>3</v>
      </c>
      <c r="U128" s="1010">
        <v>4.01</v>
      </c>
      <c r="V128" s="747">
        <v>115</v>
      </c>
      <c r="W128" s="743">
        <f t="shared" si="2"/>
        <v>393</v>
      </c>
    </row>
    <row r="129" spans="1:22" ht="15" customHeight="1" x14ac:dyDescent="0.25">
      <c r="A129" s="732" t="s">
        <v>160</v>
      </c>
      <c r="B129" s="733"/>
      <c r="C129" s="733"/>
      <c r="D129" s="734">
        <f>AVERAGE(D5,D7:D14,D16:D29,D31:D49,D51:D69,D71:D86,D88:D117,D119:D128)</f>
        <v>3.8086556875572084</v>
      </c>
      <c r="E129" s="733"/>
      <c r="F129" s="733"/>
      <c r="G129" s="733"/>
      <c r="H129" s="734">
        <f>AVERAGE(H5,H7:H14,H16:H29,H31:H49,H51:H69,H71:H86,H88:H117,H119:H128)</f>
        <v>3.6537939460857345</v>
      </c>
      <c r="I129" s="733"/>
      <c r="J129" s="733"/>
      <c r="L129" s="734">
        <f>AVERAGE(L5,L7:L14,L16:L29,L31:L49,L51:L69,L71:L86,L88:L117,L119:L128)</f>
        <v>3.8936103038000107</v>
      </c>
      <c r="M129" s="735"/>
      <c r="N129" s="735"/>
      <c r="O129" s="735"/>
      <c r="P129" s="736">
        <f>AVERAGE(P5,P7:P14,P16:P29,P31:P49,P51:P69,P71:P86,P88:P117,P119:P128)</f>
        <v>3.9273275862068964</v>
      </c>
      <c r="Q129" s="735"/>
      <c r="R129" s="735"/>
      <c r="S129" s="735"/>
      <c r="T129" s="736">
        <f>AVERAGE(T5,T7:T14,T16:T29,T31:T49,T51:T69,T71:T86,T88:T117,T119:T128)</f>
        <v>3.9514782608695653</v>
      </c>
      <c r="U129" s="735"/>
      <c r="V129" s="737"/>
    </row>
    <row r="130" spans="1:22" x14ac:dyDescent="0.25">
      <c r="A130" s="738" t="s">
        <v>161</v>
      </c>
      <c r="D130" s="739">
        <v>3.85</v>
      </c>
      <c r="G130" s="739"/>
      <c r="H130" s="739">
        <v>3.71</v>
      </c>
      <c r="I130" s="739"/>
      <c r="J130" s="739"/>
      <c r="K130" s="739"/>
      <c r="L130" s="739">
        <v>3.96</v>
      </c>
      <c r="M130" s="740"/>
      <c r="N130" s="740"/>
      <c r="O130" s="740"/>
      <c r="P130" s="741">
        <v>3.99</v>
      </c>
      <c r="Q130" s="740"/>
      <c r="R130" s="740"/>
      <c r="S130" s="740"/>
      <c r="T130" s="741">
        <v>4.01</v>
      </c>
      <c r="U130" s="740"/>
      <c r="V130" s="739"/>
    </row>
  </sheetData>
  <mergeCells count="8">
    <mergeCell ref="W2:W3"/>
    <mergeCell ref="C2:F2"/>
    <mergeCell ref="A2:A3"/>
    <mergeCell ref="B2:B3"/>
    <mergeCell ref="G2:J2"/>
    <mergeCell ref="K2:N2"/>
    <mergeCell ref="O2:R2"/>
    <mergeCell ref="S2:V2"/>
  </mergeCells>
  <conditionalFormatting sqref="T4:T130">
    <cfRule type="containsBlanks" dxfId="93" priority="1" stopIfTrue="1">
      <formula>LEN(TRIM(T4))=0</formula>
    </cfRule>
    <cfRule type="cellIs" dxfId="92" priority="8" stopIfTrue="1" operator="equal">
      <formula>$T$129</formula>
    </cfRule>
    <cfRule type="cellIs" dxfId="91" priority="10" stopIfTrue="1" operator="lessThan">
      <formula>3.5</formula>
    </cfRule>
    <cfRule type="cellIs" dxfId="90" priority="11" stopIfTrue="1" operator="between">
      <formula>$T$129</formula>
      <formula>3.5</formula>
    </cfRule>
    <cfRule type="cellIs" dxfId="89" priority="12" stopIfTrue="1" operator="between">
      <formula>4.499</formula>
      <formula>$T$129</formula>
    </cfRule>
    <cfRule type="cellIs" dxfId="88" priority="13" stopIfTrue="1" operator="greaterThanOrEqual">
      <formula>4.5</formula>
    </cfRule>
  </conditionalFormatting>
  <conditionalFormatting sqref="P4:P130">
    <cfRule type="cellIs" dxfId="87" priority="31" stopIfTrue="1" operator="greaterThanOrEqual">
      <formula>4.5</formula>
    </cfRule>
    <cfRule type="cellIs" dxfId="86" priority="30" stopIfTrue="1" operator="between">
      <formula>4.5</formula>
      <formula>$P$129</formula>
    </cfRule>
    <cfRule type="cellIs" dxfId="85" priority="29" stopIfTrue="1" operator="between">
      <formula>$P$129</formula>
      <formula>3.5</formula>
    </cfRule>
    <cfRule type="cellIs" dxfId="84" priority="28" stopIfTrue="1" operator="lessThan">
      <formula>3.5</formula>
    </cfRule>
    <cfRule type="cellIs" dxfId="83" priority="27" stopIfTrue="1" operator="equal">
      <formula>$P$129</formula>
    </cfRule>
    <cfRule type="containsBlanks" dxfId="82" priority="26" stopIfTrue="1">
      <formula>LEN(TRIM(P4))=0</formula>
    </cfRule>
  </conditionalFormatting>
  <conditionalFormatting sqref="L4:L130">
    <cfRule type="cellIs" dxfId="81" priority="25" stopIfTrue="1" operator="greaterThanOrEqual">
      <formula>4.5</formula>
    </cfRule>
    <cfRule type="cellIs" dxfId="80" priority="24" stopIfTrue="1" operator="between">
      <formula>4.5</formula>
      <formula>$L$129</formula>
    </cfRule>
    <cfRule type="cellIs" dxfId="79" priority="23" stopIfTrue="1" operator="between">
      <formula>$L$129</formula>
      <formula>3.5</formula>
    </cfRule>
    <cfRule type="cellIs" dxfId="78" priority="22" stopIfTrue="1" operator="lessThan">
      <formula>3.5</formula>
    </cfRule>
    <cfRule type="cellIs" dxfId="77" priority="21" stopIfTrue="1" operator="equal">
      <formula>$L$129</formula>
    </cfRule>
    <cfRule type="containsBlanks" dxfId="76" priority="20" stopIfTrue="1">
      <formula>LEN(TRIM(L4))=0</formula>
    </cfRule>
  </conditionalFormatting>
  <conditionalFormatting sqref="H4:H130">
    <cfRule type="cellIs" dxfId="75" priority="19" stopIfTrue="1" operator="greaterThanOrEqual">
      <formula>4.5</formula>
    </cfRule>
    <cfRule type="cellIs" dxfId="74" priority="18" stopIfTrue="1" operator="between">
      <formula>4.5</formula>
      <formula>$H$129</formula>
    </cfRule>
    <cfRule type="cellIs" dxfId="73" priority="17" stopIfTrue="1" operator="between">
      <formula>$H$129</formula>
      <formula>3.5</formula>
    </cfRule>
    <cfRule type="cellIs" dxfId="72" priority="16" stopIfTrue="1" operator="lessThan">
      <formula>3.5</formula>
    </cfRule>
    <cfRule type="containsBlanks" dxfId="71" priority="15" stopIfTrue="1">
      <formula>LEN(TRIM(H4))=0</formula>
    </cfRule>
    <cfRule type="cellIs" dxfId="70" priority="14" stopIfTrue="1" operator="equal">
      <formula>$H$129</formula>
    </cfRule>
  </conditionalFormatting>
  <conditionalFormatting sqref="D4:D130">
    <cfRule type="cellIs" dxfId="69" priority="7" stopIfTrue="1" operator="greaterThanOrEqual">
      <formula>4.5</formula>
    </cfRule>
    <cfRule type="cellIs" dxfId="68" priority="6" stopIfTrue="1" operator="between">
      <formula>4.5</formula>
      <formula>$D$129</formula>
    </cfRule>
    <cfRule type="cellIs" dxfId="67" priority="5" stopIfTrue="1" operator="between">
      <formula>$D$129</formula>
      <formula>3.5</formula>
    </cfRule>
    <cfRule type="cellIs" dxfId="66" priority="4" stopIfTrue="1" operator="lessThan">
      <formula>3.5</formula>
    </cfRule>
    <cfRule type="containsBlanks" dxfId="65" priority="3" stopIfTrue="1">
      <formula>LEN(TRIM(D4))=0</formula>
    </cfRule>
    <cfRule type="cellIs" dxfId="64" priority="2" stopIfTrue="1" operator="equal">
      <formula>$D$129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7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5" sqref="B5"/>
    </sheetView>
  </sheetViews>
  <sheetFormatPr defaultColWidth="8.85546875" defaultRowHeight="15" x14ac:dyDescent="0.25"/>
  <cols>
    <col min="1" max="1" width="4.7109375" style="748" customWidth="1"/>
    <col min="2" max="2" width="18.7109375" style="748" customWidth="1"/>
    <col min="3" max="3" width="31.7109375" style="748" customWidth="1"/>
    <col min="4" max="5" width="7.7109375" style="748" customWidth="1"/>
    <col min="6" max="6" width="18.7109375" style="748" customWidth="1"/>
    <col min="7" max="7" width="31.7109375" style="748" customWidth="1"/>
    <col min="8" max="9" width="7.7109375" style="748" customWidth="1"/>
    <col min="10" max="10" width="18.7109375" style="749" customWidth="1"/>
    <col min="11" max="11" width="31.7109375" style="749" customWidth="1"/>
    <col min="12" max="13" width="7.7109375" style="750" customWidth="1"/>
    <col min="14" max="14" width="19" style="749" customWidth="1"/>
    <col min="15" max="15" width="31.7109375" style="749" customWidth="1"/>
    <col min="16" max="17" width="7.7109375" style="749" customWidth="1"/>
    <col min="18" max="18" width="18.7109375" style="749" customWidth="1"/>
    <col min="19" max="19" width="31.7109375" style="749" customWidth="1"/>
    <col min="20" max="22" width="7.7109375" style="749" customWidth="1"/>
    <col min="23" max="16384" width="8.85546875" style="749"/>
  </cols>
  <sheetData>
    <row r="1" spans="1:27" x14ac:dyDescent="0.25">
      <c r="W1" s="60"/>
      <c r="X1" s="61" t="s">
        <v>114</v>
      </c>
    </row>
    <row r="2" spans="1:27" ht="15.75" x14ac:dyDescent="0.25">
      <c r="G2" s="1082" t="s">
        <v>100</v>
      </c>
      <c r="H2" s="1082"/>
      <c r="I2" s="1082"/>
      <c r="J2" s="751"/>
      <c r="W2" s="752"/>
      <c r="X2" s="61" t="s">
        <v>115</v>
      </c>
    </row>
    <row r="3" spans="1:27" ht="15.75" thickBot="1" x14ac:dyDescent="0.3">
      <c r="W3" s="753"/>
      <c r="X3" s="61" t="s">
        <v>116</v>
      </c>
    </row>
    <row r="4" spans="1:27" ht="15.75" thickBot="1" x14ac:dyDescent="0.3">
      <c r="A4" s="1083" t="s">
        <v>68</v>
      </c>
      <c r="B4" s="1086">
        <v>2019</v>
      </c>
      <c r="C4" s="1085"/>
      <c r="D4" s="1085"/>
      <c r="E4" s="1087"/>
      <c r="F4" s="1085">
        <v>2018</v>
      </c>
      <c r="G4" s="1085"/>
      <c r="H4" s="1085"/>
      <c r="I4" s="1085"/>
      <c r="J4" s="1086">
        <v>2017</v>
      </c>
      <c r="K4" s="1085"/>
      <c r="L4" s="1085"/>
      <c r="M4" s="1087"/>
      <c r="N4" s="1086">
        <v>2016</v>
      </c>
      <c r="O4" s="1085"/>
      <c r="P4" s="1085"/>
      <c r="Q4" s="1087"/>
      <c r="R4" s="1086">
        <v>2015</v>
      </c>
      <c r="S4" s="1085"/>
      <c r="T4" s="1085"/>
      <c r="U4" s="1087"/>
      <c r="W4" s="62"/>
      <c r="X4" s="61" t="s">
        <v>117</v>
      </c>
    </row>
    <row r="5" spans="1:27" ht="45.75" thickBot="1" x14ac:dyDescent="0.3">
      <c r="A5" s="1084"/>
      <c r="B5" s="382" t="s">
        <v>67</v>
      </c>
      <c r="C5" s="26" t="s">
        <v>154</v>
      </c>
      <c r="D5" s="754" t="s">
        <v>162</v>
      </c>
      <c r="E5" s="755" t="s">
        <v>163</v>
      </c>
      <c r="F5" s="26" t="s">
        <v>67</v>
      </c>
      <c r="G5" s="26" t="s">
        <v>154</v>
      </c>
      <c r="H5" s="754" t="s">
        <v>162</v>
      </c>
      <c r="I5" s="936" t="s">
        <v>163</v>
      </c>
      <c r="J5" s="382" t="s">
        <v>67</v>
      </c>
      <c r="K5" s="26" t="s">
        <v>154</v>
      </c>
      <c r="L5" s="754" t="s">
        <v>162</v>
      </c>
      <c r="M5" s="755" t="s">
        <v>163</v>
      </c>
      <c r="N5" s="756" t="s">
        <v>67</v>
      </c>
      <c r="O5" s="757" t="s">
        <v>154</v>
      </c>
      <c r="P5" s="758" t="s">
        <v>162</v>
      </c>
      <c r="Q5" s="759" t="s">
        <v>163</v>
      </c>
      <c r="R5" s="756" t="s">
        <v>67</v>
      </c>
      <c r="S5" s="757" t="s">
        <v>154</v>
      </c>
      <c r="T5" s="758" t="s">
        <v>162</v>
      </c>
      <c r="U5" s="759" t="s">
        <v>163</v>
      </c>
    </row>
    <row r="6" spans="1:27" s="768" customFormat="1" ht="15" customHeight="1" x14ac:dyDescent="0.25">
      <c r="A6" s="917">
        <v>1</v>
      </c>
      <c r="B6" s="49" t="s">
        <v>0</v>
      </c>
      <c r="C6" s="55" t="s">
        <v>96</v>
      </c>
      <c r="D6" s="287">
        <v>4.5227272727272725</v>
      </c>
      <c r="E6" s="761">
        <v>3.85</v>
      </c>
      <c r="F6" s="919" t="s">
        <v>0</v>
      </c>
      <c r="G6" s="760" t="s">
        <v>137</v>
      </c>
      <c r="H6" s="267">
        <v>4.2336448598130838</v>
      </c>
      <c r="I6" s="937">
        <v>3.71</v>
      </c>
      <c r="J6" s="942" t="s">
        <v>0</v>
      </c>
      <c r="K6" s="760" t="s">
        <v>96</v>
      </c>
      <c r="L6" s="762">
        <v>4.5999999999999996</v>
      </c>
      <c r="M6" s="763">
        <v>3.96</v>
      </c>
      <c r="N6" s="942" t="s">
        <v>0</v>
      </c>
      <c r="O6" s="760" t="s">
        <v>136</v>
      </c>
      <c r="P6" s="764">
        <v>4.78</v>
      </c>
      <c r="Q6" s="765">
        <v>3.99</v>
      </c>
      <c r="R6" s="942" t="s">
        <v>65</v>
      </c>
      <c r="S6" s="760" t="s">
        <v>85</v>
      </c>
      <c r="T6" s="762">
        <v>4.5999999999999996</v>
      </c>
      <c r="U6" s="766">
        <v>4.01</v>
      </c>
      <c r="V6" s="767"/>
      <c r="W6" s="767"/>
      <c r="X6" s="767"/>
      <c r="Y6" s="767"/>
      <c r="Z6" s="767"/>
      <c r="AA6" s="767"/>
    </row>
    <row r="7" spans="1:27" s="768" customFormat="1" ht="15" customHeight="1" x14ac:dyDescent="0.25">
      <c r="A7" s="881">
        <v>2</v>
      </c>
      <c r="B7" s="54" t="s">
        <v>32</v>
      </c>
      <c r="C7" s="28" t="s">
        <v>140</v>
      </c>
      <c r="D7" s="266">
        <v>4.3934426229508201</v>
      </c>
      <c r="E7" s="770">
        <v>3.85</v>
      </c>
      <c r="F7" s="862" t="s">
        <v>0</v>
      </c>
      <c r="G7" s="769" t="s">
        <v>96</v>
      </c>
      <c r="H7" s="262">
        <v>4.1521739130434785</v>
      </c>
      <c r="I7" s="938">
        <v>3.71</v>
      </c>
      <c r="J7" s="932" t="s">
        <v>0</v>
      </c>
      <c r="K7" s="769" t="s">
        <v>137</v>
      </c>
      <c r="L7" s="771">
        <v>4.5098039215686274</v>
      </c>
      <c r="M7" s="772">
        <v>3.96</v>
      </c>
      <c r="N7" s="932" t="s">
        <v>0</v>
      </c>
      <c r="O7" s="769" t="s">
        <v>96</v>
      </c>
      <c r="P7" s="773">
        <v>4.49</v>
      </c>
      <c r="Q7" s="774">
        <v>3.99</v>
      </c>
      <c r="R7" s="932" t="s">
        <v>32</v>
      </c>
      <c r="S7" s="769" t="s">
        <v>141</v>
      </c>
      <c r="T7" s="771">
        <v>4.5999999999999996</v>
      </c>
      <c r="U7" s="775">
        <v>4.01</v>
      </c>
      <c r="V7" s="767"/>
      <c r="W7" s="767"/>
      <c r="X7" s="767"/>
      <c r="Y7" s="767"/>
      <c r="Z7" s="767"/>
      <c r="AA7" s="767"/>
    </row>
    <row r="8" spans="1:27" s="768" customFormat="1" ht="15" customHeight="1" x14ac:dyDescent="0.25">
      <c r="A8" s="881">
        <v>3</v>
      </c>
      <c r="B8" s="27" t="s">
        <v>65</v>
      </c>
      <c r="C8" s="29" t="s">
        <v>80</v>
      </c>
      <c r="D8" s="266">
        <v>4.336283185840708</v>
      </c>
      <c r="E8" s="770">
        <v>3.85</v>
      </c>
      <c r="F8" s="920" t="s">
        <v>32</v>
      </c>
      <c r="G8" s="776" t="s">
        <v>141</v>
      </c>
      <c r="H8" s="262">
        <v>4.1379310344827589</v>
      </c>
      <c r="I8" s="938">
        <v>3.71</v>
      </c>
      <c r="J8" s="932" t="s">
        <v>32</v>
      </c>
      <c r="K8" s="776" t="s">
        <v>140</v>
      </c>
      <c r="L8" s="777">
        <v>4.5087719298245617</v>
      </c>
      <c r="M8" s="772">
        <v>3.96</v>
      </c>
      <c r="N8" s="932" t="s">
        <v>32</v>
      </c>
      <c r="O8" s="776" t="s">
        <v>140</v>
      </c>
      <c r="P8" s="773">
        <v>4.46</v>
      </c>
      <c r="Q8" s="774">
        <v>3.99</v>
      </c>
      <c r="R8" s="932" t="s">
        <v>0</v>
      </c>
      <c r="S8" s="776" t="s">
        <v>136</v>
      </c>
      <c r="T8" s="771">
        <v>4.5999999999999996</v>
      </c>
      <c r="U8" s="775">
        <v>4.01</v>
      </c>
      <c r="V8" s="767"/>
      <c r="W8" s="767"/>
      <c r="X8" s="767"/>
      <c r="Y8" s="767"/>
      <c r="Z8" s="767"/>
      <c r="AA8" s="767"/>
    </row>
    <row r="9" spans="1:27" s="768" customFormat="1" ht="15" customHeight="1" x14ac:dyDescent="0.25">
      <c r="A9" s="881">
        <v>4</v>
      </c>
      <c r="B9" s="398" t="s">
        <v>32</v>
      </c>
      <c r="C9" s="405" t="s">
        <v>91</v>
      </c>
      <c r="D9" s="906">
        <v>4.3310344827586205</v>
      </c>
      <c r="E9" s="931">
        <v>3.85</v>
      </c>
      <c r="F9" s="921" t="s">
        <v>32</v>
      </c>
      <c r="G9" s="778" t="s">
        <v>38</v>
      </c>
      <c r="H9" s="262">
        <v>4.104166666666667</v>
      </c>
      <c r="I9" s="938">
        <v>3.71</v>
      </c>
      <c r="J9" s="932" t="s">
        <v>0</v>
      </c>
      <c r="K9" s="778" t="s">
        <v>95</v>
      </c>
      <c r="L9" s="771">
        <v>4.4285714285714288</v>
      </c>
      <c r="M9" s="772">
        <v>3.96</v>
      </c>
      <c r="N9" s="932" t="s">
        <v>25</v>
      </c>
      <c r="O9" s="779" t="s">
        <v>28</v>
      </c>
      <c r="P9" s="773">
        <v>4.4400000000000004</v>
      </c>
      <c r="Q9" s="774">
        <v>3.99</v>
      </c>
      <c r="R9" s="932" t="s">
        <v>0</v>
      </c>
      <c r="S9" s="778" t="s">
        <v>107</v>
      </c>
      <c r="T9" s="771">
        <v>4.5</v>
      </c>
      <c r="U9" s="775">
        <v>4.01</v>
      </c>
      <c r="V9" s="767"/>
      <c r="W9" s="767"/>
      <c r="X9" s="767"/>
      <c r="Y9" s="767"/>
      <c r="Z9" s="767"/>
      <c r="AA9" s="767"/>
    </row>
    <row r="10" spans="1:27" s="768" customFormat="1" ht="15" customHeight="1" x14ac:dyDescent="0.25">
      <c r="A10" s="881">
        <v>5</v>
      </c>
      <c r="B10" s="32" t="s">
        <v>32</v>
      </c>
      <c r="C10" s="213" t="s">
        <v>141</v>
      </c>
      <c r="D10" s="780">
        <v>4.3125</v>
      </c>
      <c r="E10" s="770">
        <v>3.85</v>
      </c>
      <c r="F10" s="920" t="s">
        <v>32</v>
      </c>
      <c r="G10" s="776" t="s">
        <v>140</v>
      </c>
      <c r="H10" s="780">
        <v>4.0535714285714288</v>
      </c>
      <c r="I10" s="938">
        <v>3.71</v>
      </c>
      <c r="J10" s="932" t="s">
        <v>32</v>
      </c>
      <c r="K10" s="776" t="s">
        <v>91</v>
      </c>
      <c r="L10" s="777">
        <v>4.4000000000000004</v>
      </c>
      <c r="M10" s="772">
        <v>3.96</v>
      </c>
      <c r="N10" s="932" t="s">
        <v>0</v>
      </c>
      <c r="O10" s="776" t="s">
        <v>137</v>
      </c>
      <c r="P10" s="773">
        <v>4.41</v>
      </c>
      <c r="Q10" s="774">
        <v>3.99</v>
      </c>
      <c r="R10" s="932" t="s">
        <v>0</v>
      </c>
      <c r="S10" s="776" t="s">
        <v>137</v>
      </c>
      <c r="T10" s="771">
        <v>4.5</v>
      </c>
      <c r="U10" s="775">
        <v>4.01</v>
      </c>
      <c r="V10" s="767"/>
      <c r="W10" s="767"/>
      <c r="X10" s="767"/>
      <c r="Y10" s="767"/>
      <c r="Z10" s="767"/>
      <c r="AA10" s="767"/>
    </row>
    <row r="11" spans="1:27" s="768" customFormat="1" ht="15" customHeight="1" x14ac:dyDescent="0.25">
      <c r="A11" s="881">
        <v>6</v>
      </c>
      <c r="B11" s="27" t="s">
        <v>65</v>
      </c>
      <c r="C11" s="29" t="s">
        <v>81</v>
      </c>
      <c r="D11" s="288">
        <v>4.3</v>
      </c>
      <c r="E11" s="770">
        <v>3.85</v>
      </c>
      <c r="F11" s="920" t="s">
        <v>32</v>
      </c>
      <c r="G11" s="776" t="s">
        <v>105</v>
      </c>
      <c r="H11" s="262">
        <v>4.0292397660818713</v>
      </c>
      <c r="I11" s="938">
        <v>3.71</v>
      </c>
      <c r="J11" s="932" t="s">
        <v>65</v>
      </c>
      <c r="K11" s="776" t="s">
        <v>82</v>
      </c>
      <c r="L11" s="771">
        <v>4.3636363636363633</v>
      </c>
      <c r="M11" s="772">
        <v>3.96</v>
      </c>
      <c r="N11" s="932" t="s">
        <v>0</v>
      </c>
      <c r="O11" s="776" t="s">
        <v>107</v>
      </c>
      <c r="P11" s="773">
        <v>4.41</v>
      </c>
      <c r="Q11" s="774">
        <v>3.99</v>
      </c>
      <c r="R11" s="932" t="s">
        <v>0</v>
      </c>
      <c r="S11" s="776" t="s">
        <v>95</v>
      </c>
      <c r="T11" s="771">
        <v>4.5</v>
      </c>
      <c r="U11" s="775">
        <v>4.01</v>
      </c>
      <c r="V11" s="767"/>
      <c r="W11" s="767"/>
      <c r="X11" s="767"/>
      <c r="Y11" s="767"/>
      <c r="Z11" s="767"/>
      <c r="AA11" s="767"/>
    </row>
    <row r="12" spans="1:27" s="768" customFormat="1" ht="15" customHeight="1" x14ac:dyDescent="0.25">
      <c r="A12" s="881">
        <v>7</v>
      </c>
      <c r="B12" s="32" t="s">
        <v>0</v>
      </c>
      <c r="C12" s="29" t="s">
        <v>137</v>
      </c>
      <c r="D12" s="266">
        <v>4.2750000000000004</v>
      </c>
      <c r="E12" s="770">
        <v>3.85</v>
      </c>
      <c r="F12" s="920" t="s">
        <v>0</v>
      </c>
      <c r="G12" s="776" t="s">
        <v>95</v>
      </c>
      <c r="H12" s="262">
        <v>4.0306122448979593</v>
      </c>
      <c r="I12" s="938">
        <v>3.71</v>
      </c>
      <c r="J12" s="932" t="s">
        <v>65</v>
      </c>
      <c r="K12" s="776" t="s">
        <v>80</v>
      </c>
      <c r="L12" s="771">
        <v>4.3578947368421055</v>
      </c>
      <c r="M12" s="772">
        <v>3.96</v>
      </c>
      <c r="N12" s="932" t="s">
        <v>32</v>
      </c>
      <c r="O12" s="776" t="s">
        <v>37</v>
      </c>
      <c r="P12" s="773">
        <v>4.4000000000000004</v>
      </c>
      <c r="Q12" s="774">
        <v>3.99</v>
      </c>
      <c r="R12" s="932" t="s">
        <v>32</v>
      </c>
      <c r="S12" s="776" t="s">
        <v>91</v>
      </c>
      <c r="T12" s="771">
        <v>4.4000000000000004</v>
      </c>
      <c r="U12" s="775">
        <v>4.01</v>
      </c>
      <c r="V12" s="767"/>
      <c r="W12" s="767"/>
      <c r="X12" s="767"/>
      <c r="Y12" s="767"/>
      <c r="Z12" s="767"/>
      <c r="AA12" s="767"/>
    </row>
    <row r="13" spans="1:27" s="768" customFormat="1" ht="15" customHeight="1" x14ac:dyDescent="0.25">
      <c r="A13" s="881">
        <v>8</v>
      </c>
      <c r="B13" s="32" t="s">
        <v>54</v>
      </c>
      <c r="C13" s="29" t="s">
        <v>59</v>
      </c>
      <c r="D13" s="264">
        <v>4.2238805970149258</v>
      </c>
      <c r="E13" s="770">
        <v>3.85</v>
      </c>
      <c r="F13" s="922" t="s">
        <v>65</v>
      </c>
      <c r="G13" s="776" t="s">
        <v>80</v>
      </c>
      <c r="H13" s="263">
        <v>4.023076923076923</v>
      </c>
      <c r="I13" s="938">
        <v>3.71</v>
      </c>
      <c r="J13" s="932" t="s">
        <v>32</v>
      </c>
      <c r="K13" s="776" t="s">
        <v>34</v>
      </c>
      <c r="L13" s="777">
        <v>4.3409090909090908</v>
      </c>
      <c r="M13" s="772">
        <v>3.96</v>
      </c>
      <c r="N13" s="932" t="s">
        <v>32</v>
      </c>
      <c r="O13" s="776" t="s">
        <v>141</v>
      </c>
      <c r="P13" s="773">
        <v>4.37</v>
      </c>
      <c r="Q13" s="774">
        <v>3.99</v>
      </c>
      <c r="R13" s="932" t="s">
        <v>65</v>
      </c>
      <c r="S13" s="776" t="s">
        <v>84</v>
      </c>
      <c r="T13" s="771">
        <v>4.4000000000000004</v>
      </c>
      <c r="U13" s="775">
        <v>4.01</v>
      </c>
      <c r="V13" s="767"/>
      <c r="W13" s="767"/>
      <c r="X13" s="767"/>
      <c r="Y13" s="767"/>
      <c r="Z13" s="767"/>
      <c r="AA13" s="767"/>
    </row>
    <row r="14" spans="1:27" s="768" customFormat="1" ht="15" customHeight="1" x14ac:dyDescent="0.25">
      <c r="A14" s="881">
        <v>9</v>
      </c>
      <c r="B14" s="32" t="s">
        <v>0</v>
      </c>
      <c r="C14" s="29" t="s">
        <v>95</v>
      </c>
      <c r="D14" s="266">
        <v>4.1739130434782608</v>
      </c>
      <c r="E14" s="770">
        <v>3.85</v>
      </c>
      <c r="F14" s="922" t="s">
        <v>65</v>
      </c>
      <c r="G14" s="776" t="s">
        <v>83</v>
      </c>
      <c r="H14" s="262">
        <v>3.9898989898989901</v>
      </c>
      <c r="I14" s="938">
        <v>3.71</v>
      </c>
      <c r="J14" s="932" t="s">
        <v>32</v>
      </c>
      <c r="K14" s="776" t="s">
        <v>141</v>
      </c>
      <c r="L14" s="777">
        <v>4.3157894736842106</v>
      </c>
      <c r="M14" s="772">
        <v>3.96</v>
      </c>
      <c r="N14" s="932" t="s">
        <v>54</v>
      </c>
      <c r="O14" s="776" t="s">
        <v>62</v>
      </c>
      <c r="P14" s="773">
        <v>4.3499999999999996</v>
      </c>
      <c r="Q14" s="774">
        <v>3.99</v>
      </c>
      <c r="R14" s="932" t="s">
        <v>0</v>
      </c>
      <c r="S14" s="776" t="s">
        <v>96</v>
      </c>
      <c r="T14" s="771">
        <v>4.4000000000000004</v>
      </c>
      <c r="U14" s="775">
        <v>4.01</v>
      </c>
      <c r="V14" s="767"/>
      <c r="W14" s="767"/>
      <c r="X14" s="767"/>
      <c r="Y14" s="767"/>
      <c r="Z14" s="767"/>
      <c r="AA14" s="767"/>
    </row>
    <row r="15" spans="1:27" s="768" customFormat="1" ht="15" customHeight="1" thickBot="1" x14ac:dyDescent="0.3">
      <c r="A15" s="918">
        <v>10</v>
      </c>
      <c r="B15" s="268" t="s">
        <v>2</v>
      </c>
      <c r="C15" s="404" t="s">
        <v>106</v>
      </c>
      <c r="D15" s="296">
        <v>4.1496062992125982</v>
      </c>
      <c r="E15" s="783">
        <v>3.85</v>
      </c>
      <c r="F15" s="923" t="s">
        <v>32</v>
      </c>
      <c r="G15" s="781" t="s">
        <v>91</v>
      </c>
      <c r="H15" s="782">
        <v>3.9477124183006538</v>
      </c>
      <c r="I15" s="939">
        <v>3.71</v>
      </c>
      <c r="J15" s="943" t="s">
        <v>25</v>
      </c>
      <c r="K15" s="784" t="s">
        <v>26</v>
      </c>
      <c r="L15" s="785">
        <v>4.2745098039215685</v>
      </c>
      <c r="M15" s="786">
        <v>3.96</v>
      </c>
      <c r="N15" s="943" t="s">
        <v>0</v>
      </c>
      <c r="O15" s="787" t="s">
        <v>70</v>
      </c>
      <c r="P15" s="788">
        <v>4.3499999999999996</v>
      </c>
      <c r="Q15" s="789">
        <v>3.99</v>
      </c>
      <c r="R15" s="943" t="s">
        <v>32</v>
      </c>
      <c r="S15" s="790" t="s">
        <v>122</v>
      </c>
      <c r="T15" s="785">
        <v>4.4000000000000004</v>
      </c>
      <c r="U15" s="791">
        <v>4.01</v>
      </c>
      <c r="V15" s="767"/>
      <c r="W15" s="767"/>
      <c r="X15" s="767"/>
      <c r="Y15" s="767"/>
      <c r="Z15" s="767"/>
      <c r="AA15" s="767"/>
    </row>
    <row r="16" spans="1:27" s="768" customFormat="1" ht="15" customHeight="1" x14ac:dyDescent="0.25">
      <c r="A16" s="881">
        <v>11</v>
      </c>
      <c r="B16" s="54" t="s">
        <v>2</v>
      </c>
      <c r="C16" s="251" t="s">
        <v>6</v>
      </c>
      <c r="D16" s="266">
        <v>4.132352941176471</v>
      </c>
      <c r="E16" s="770">
        <v>3.85</v>
      </c>
      <c r="F16" s="862" t="s">
        <v>2</v>
      </c>
      <c r="G16" s="792" t="s">
        <v>6</v>
      </c>
      <c r="H16" s="266">
        <v>3.9444444444444446</v>
      </c>
      <c r="I16" s="938">
        <v>3.71</v>
      </c>
      <c r="J16" s="944" t="s">
        <v>54</v>
      </c>
      <c r="K16" s="793" t="s">
        <v>64</v>
      </c>
      <c r="L16" s="794">
        <v>4.2389380530973453</v>
      </c>
      <c r="M16" s="795">
        <v>3.96</v>
      </c>
      <c r="N16" s="944" t="s">
        <v>32</v>
      </c>
      <c r="O16" s="769" t="s">
        <v>38</v>
      </c>
      <c r="P16" s="796">
        <v>4.34</v>
      </c>
      <c r="Q16" s="797">
        <v>3.99</v>
      </c>
      <c r="R16" s="944" t="s">
        <v>32</v>
      </c>
      <c r="S16" s="769" t="s">
        <v>140</v>
      </c>
      <c r="T16" s="794">
        <v>4.4000000000000004</v>
      </c>
      <c r="U16" s="798">
        <v>4.01</v>
      </c>
      <c r="V16" s="767"/>
      <c r="W16" s="767"/>
      <c r="X16" s="767"/>
      <c r="Y16" s="767"/>
      <c r="Z16" s="767"/>
      <c r="AA16" s="767"/>
    </row>
    <row r="17" spans="1:27" s="768" customFormat="1" ht="15" customHeight="1" x14ac:dyDescent="0.25">
      <c r="A17" s="881">
        <v>12</v>
      </c>
      <c r="B17" s="32" t="s">
        <v>32</v>
      </c>
      <c r="C17" s="29" t="s">
        <v>105</v>
      </c>
      <c r="D17" s="262">
        <v>4.1229050279329611</v>
      </c>
      <c r="E17" s="770">
        <v>3.85</v>
      </c>
      <c r="F17" s="920" t="s">
        <v>2</v>
      </c>
      <c r="G17" s="799" t="s">
        <v>149</v>
      </c>
      <c r="H17" s="262">
        <v>3.9322033898305087</v>
      </c>
      <c r="I17" s="938">
        <v>3.71</v>
      </c>
      <c r="J17" s="932" t="s">
        <v>41</v>
      </c>
      <c r="K17" s="800" t="s">
        <v>52</v>
      </c>
      <c r="L17" s="771">
        <v>4.23943661971831</v>
      </c>
      <c r="M17" s="772">
        <v>3.96</v>
      </c>
      <c r="N17" s="932" t="s">
        <v>2</v>
      </c>
      <c r="O17" s="799" t="s">
        <v>149</v>
      </c>
      <c r="P17" s="773">
        <v>4.33</v>
      </c>
      <c r="Q17" s="774">
        <v>3.99</v>
      </c>
      <c r="R17" s="932" t="s">
        <v>32</v>
      </c>
      <c r="S17" s="801" t="s">
        <v>31</v>
      </c>
      <c r="T17" s="771">
        <v>4.4000000000000004</v>
      </c>
      <c r="U17" s="775">
        <v>4.01</v>
      </c>
      <c r="V17" s="767"/>
      <c r="W17" s="767"/>
      <c r="X17" s="767"/>
      <c r="Y17" s="767"/>
      <c r="Z17" s="767"/>
      <c r="AA17" s="767"/>
    </row>
    <row r="18" spans="1:27" s="768" customFormat="1" ht="15" customHeight="1" x14ac:dyDescent="0.25">
      <c r="A18" s="881">
        <v>13</v>
      </c>
      <c r="B18" s="32" t="s">
        <v>54</v>
      </c>
      <c r="C18" s="29" t="s">
        <v>61</v>
      </c>
      <c r="D18" s="264">
        <v>4.1057692307692308</v>
      </c>
      <c r="E18" s="770">
        <v>3.85</v>
      </c>
      <c r="F18" s="922" t="s">
        <v>65</v>
      </c>
      <c r="G18" s="776" t="s">
        <v>135</v>
      </c>
      <c r="H18" s="262">
        <v>3.93</v>
      </c>
      <c r="I18" s="938">
        <v>3.71</v>
      </c>
      <c r="J18" s="932" t="s">
        <v>0</v>
      </c>
      <c r="K18" s="776" t="s">
        <v>136</v>
      </c>
      <c r="L18" s="771">
        <v>4.2352941176470589</v>
      </c>
      <c r="M18" s="772">
        <v>3.96</v>
      </c>
      <c r="N18" s="932" t="s">
        <v>0</v>
      </c>
      <c r="O18" s="776" t="s">
        <v>95</v>
      </c>
      <c r="P18" s="773">
        <v>4.33</v>
      </c>
      <c r="Q18" s="774">
        <v>3.99</v>
      </c>
      <c r="R18" s="932" t="s">
        <v>25</v>
      </c>
      <c r="S18" s="802" t="s">
        <v>30</v>
      </c>
      <c r="T18" s="771">
        <v>4.38</v>
      </c>
      <c r="U18" s="775">
        <v>4.01</v>
      </c>
      <c r="V18" s="767"/>
      <c r="W18" s="767"/>
      <c r="X18" s="767"/>
      <c r="Y18" s="767"/>
      <c r="Z18" s="767"/>
      <c r="AA18" s="767"/>
    </row>
    <row r="19" spans="1:27" s="768" customFormat="1" ht="15" customHeight="1" x14ac:dyDescent="0.25">
      <c r="A19" s="881">
        <v>14</v>
      </c>
      <c r="B19" s="32" t="s">
        <v>41</v>
      </c>
      <c r="C19" s="29" t="s">
        <v>87</v>
      </c>
      <c r="D19" s="262">
        <v>4.1030927835051543</v>
      </c>
      <c r="E19" s="770">
        <v>3.85</v>
      </c>
      <c r="F19" s="920" t="s">
        <v>25</v>
      </c>
      <c r="G19" s="802" t="s">
        <v>93</v>
      </c>
      <c r="H19" s="262">
        <v>3.9183673469387754</v>
      </c>
      <c r="I19" s="938">
        <v>3.71</v>
      </c>
      <c r="J19" s="945" t="s">
        <v>25</v>
      </c>
      <c r="K19" s="803" t="s">
        <v>123</v>
      </c>
      <c r="L19" s="771">
        <v>4.2249999999999996</v>
      </c>
      <c r="M19" s="772">
        <v>3.96</v>
      </c>
      <c r="N19" s="945" t="s">
        <v>32</v>
      </c>
      <c r="O19" s="776" t="s">
        <v>91</v>
      </c>
      <c r="P19" s="773">
        <v>4.3</v>
      </c>
      <c r="Q19" s="774">
        <v>3.99</v>
      </c>
      <c r="R19" s="945" t="s">
        <v>25</v>
      </c>
      <c r="S19" s="803" t="s">
        <v>124</v>
      </c>
      <c r="T19" s="771">
        <v>4.3099999999999996</v>
      </c>
      <c r="U19" s="775">
        <v>4.01</v>
      </c>
      <c r="V19" s="767"/>
      <c r="W19" s="767"/>
      <c r="X19" s="767"/>
      <c r="Y19" s="767"/>
      <c r="Z19" s="767"/>
      <c r="AA19" s="767"/>
    </row>
    <row r="20" spans="1:27" s="768" customFormat="1" ht="15" customHeight="1" x14ac:dyDescent="0.25">
      <c r="A20" s="881">
        <v>15</v>
      </c>
      <c r="B20" s="32" t="s">
        <v>54</v>
      </c>
      <c r="C20" s="29" t="s">
        <v>62</v>
      </c>
      <c r="D20" s="264">
        <v>4.1038961038961039</v>
      </c>
      <c r="E20" s="770">
        <v>3.85</v>
      </c>
      <c r="F20" s="920" t="s">
        <v>32</v>
      </c>
      <c r="G20" s="776" t="s">
        <v>104</v>
      </c>
      <c r="H20" s="262">
        <v>3.9012345679012346</v>
      </c>
      <c r="I20" s="938">
        <v>3.71</v>
      </c>
      <c r="J20" s="932" t="s">
        <v>25</v>
      </c>
      <c r="K20" s="803" t="s">
        <v>27</v>
      </c>
      <c r="L20" s="771">
        <v>4.2197802197802199</v>
      </c>
      <c r="M20" s="772">
        <v>3.96</v>
      </c>
      <c r="N20" s="932" t="s">
        <v>2</v>
      </c>
      <c r="O20" s="799" t="s">
        <v>16</v>
      </c>
      <c r="P20" s="773">
        <v>4.28</v>
      </c>
      <c r="Q20" s="774">
        <v>3.99</v>
      </c>
      <c r="R20" s="932" t="s">
        <v>25</v>
      </c>
      <c r="S20" s="803" t="s">
        <v>29</v>
      </c>
      <c r="T20" s="771">
        <v>4.3</v>
      </c>
      <c r="U20" s="775">
        <v>4.01</v>
      </c>
      <c r="V20" s="767"/>
      <c r="W20" s="767"/>
      <c r="X20" s="767"/>
      <c r="Y20" s="767"/>
      <c r="Z20" s="767"/>
      <c r="AA20" s="767"/>
    </row>
    <row r="21" spans="1:27" s="768" customFormat="1" ht="15" customHeight="1" x14ac:dyDescent="0.25">
      <c r="A21" s="881">
        <v>16</v>
      </c>
      <c r="B21" s="32" t="s">
        <v>25</v>
      </c>
      <c r="C21" s="249" t="s">
        <v>29</v>
      </c>
      <c r="D21" s="262">
        <v>4.0761904761904759</v>
      </c>
      <c r="E21" s="770">
        <v>3.85</v>
      </c>
      <c r="F21" s="920" t="s">
        <v>54</v>
      </c>
      <c r="G21" s="776" t="s">
        <v>59</v>
      </c>
      <c r="H21" s="804">
        <v>3.9</v>
      </c>
      <c r="I21" s="938">
        <v>3.71</v>
      </c>
      <c r="J21" s="932" t="s">
        <v>25</v>
      </c>
      <c r="K21" s="802" t="s">
        <v>30</v>
      </c>
      <c r="L21" s="771">
        <v>4.2244897959183669</v>
      </c>
      <c r="M21" s="772">
        <v>3.96</v>
      </c>
      <c r="N21" s="932" t="s">
        <v>54</v>
      </c>
      <c r="O21" s="805" t="s">
        <v>64</v>
      </c>
      <c r="P21" s="773">
        <v>4.2699999999999996</v>
      </c>
      <c r="Q21" s="774">
        <v>3.99</v>
      </c>
      <c r="R21" s="932" t="s">
        <v>32</v>
      </c>
      <c r="S21" s="776" t="s">
        <v>37</v>
      </c>
      <c r="T21" s="771">
        <v>4.3</v>
      </c>
      <c r="U21" s="775">
        <v>4.01</v>
      </c>
      <c r="V21" s="767"/>
      <c r="W21" s="767"/>
      <c r="X21" s="767"/>
      <c r="Y21" s="767"/>
      <c r="Z21" s="767"/>
      <c r="AA21" s="767"/>
    </row>
    <row r="22" spans="1:27" s="768" customFormat="1" ht="15" customHeight="1" x14ac:dyDescent="0.25">
      <c r="A22" s="881">
        <v>17</v>
      </c>
      <c r="B22" s="32" t="s">
        <v>32</v>
      </c>
      <c r="C22" s="213" t="s">
        <v>38</v>
      </c>
      <c r="D22" s="262">
        <v>4.0760869565217392</v>
      </c>
      <c r="E22" s="770">
        <v>3.85</v>
      </c>
      <c r="F22" s="920" t="s">
        <v>54</v>
      </c>
      <c r="G22" s="776" t="s">
        <v>62</v>
      </c>
      <c r="H22" s="804">
        <v>3.8877551020408165</v>
      </c>
      <c r="I22" s="938">
        <v>3.71</v>
      </c>
      <c r="J22" s="932" t="s">
        <v>2</v>
      </c>
      <c r="K22" s="799" t="s">
        <v>16</v>
      </c>
      <c r="L22" s="771">
        <v>4.2132352941176467</v>
      </c>
      <c r="M22" s="772">
        <v>3.96</v>
      </c>
      <c r="N22" s="932" t="s">
        <v>65</v>
      </c>
      <c r="O22" s="776" t="s">
        <v>80</v>
      </c>
      <c r="P22" s="773">
        <v>4.26</v>
      </c>
      <c r="Q22" s="774">
        <v>3.99</v>
      </c>
      <c r="R22" s="932" t="s">
        <v>25</v>
      </c>
      <c r="S22" s="806" t="s">
        <v>26</v>
      </c>
      <c r="T22" s="771">
        <v>4.3</v>
      </c>
      <c r="U22" s="775">
        <v>4.01</v>
      </c>
      <c r="V22" s="767"/>
      <c r="W22" s="767"/>
      <c r="X22" s="767"/>
      <c r="Y22" s="767"/>
      <c r="Z22" s="767"/>
      <c r="AA22" s="767"/>
    </row>
    <row r="23" spans="1:27" s="768" customFormat="1" ht="15" customHeight="1" x14ac:dyDescent="0.25">
      <c r="A23" s="881">
        <v>18</v>
      </c>
      <c r="B23" s="393" t="s">
        <v>0</v>
      </c>
      <c r="C23" s="30" t="s">
        <v>107</v>
      </c>
      <c r="D23" s="262">
        <v>4.072164948453608</v>
      </c>
      <c r="E23" s="770">
        <v>3.85</v>
      </c>
      <c r="F23" s="920" t="s">
        <v>0</v>
      </c>
      <c r="G23" s="776" t="s">
        <v>107</v>
      </c>
      <c r="H23" s="262">
        <v>3.883116883116883</v>
      </c>
      <c r="I23" s="938">
        <v>3.71</v>
      </c>
      <c r="J23" s="932" t="s">
        <v>32</v>
      </c>
      <c r="K23" s="776" t="s">
        <v>38</v>
      </c>
      <c r="L23" s="777">
        <v>4.17</v>
      </c>
      <c r="M23" s="772">
        <v>3.96</v>
      </c>
      <c r="N23" s="932" t="s">
        <v>65</v>
      </c>
      <c r="O23" s="776" t="s">
        <v>85</v>
      </c>
      <c r="P23" s="773">
        <v>4.26</v>
      </c>
      <c r="Q23" s="774">
        <v>3.99</v>
      </c>
      <c r="R23" s="932" t="s">
        <v>54</v>
      </c>
      <c r="S23" s="805" t="s">
        <v>63</v>
      </c>
      <c r="T23" s="771">
        <v>4.2</v>
      </c>
      <c r="U23" s="775">
        <v>4.01</v>
      </c>
      <c r="V23" s="767"/>
      <c r="W23" s="767"/>
      <c r="X23" s="767"/>
      <c r="Y23" s="767"/>
      <c r="Z23" s="767"/>
      <c r="AA23" s="767"/>
    </row>
    <row r="24" spans="1:27" s="768" customFormat="1" ht="15" customHeight="1" x14ac:dyDescent="0.25">
      <c r="A24" s="881">
        <v>19</v>
      </c>
      <c r="B24" s="27" t="s">
        <v>65</v>
      </c>
      <c r="C24" s="29" t="s">
        <v>84</v>
      </c>
      <c r="D24" s="263">
        <v>4.064516129032258</v>
      </c>
      <c r="E24" s="770">
        <v>3.85</v>
      </c>
      <c r="F24" s="920" t="s">
        <v>25</v>
      </c>
      <c r="G24" s="803" t="s">
        <v>28</v>
      </c>
      <c r="H24" s="262">
        <v>3.8823529411764706</v>
      </c>
      <c r="I24" s="938">
        <v>3.71</v>
      </c>
      <c r="J24" s="932" t="s">
        <v>65</v>
      </c>
      <c r="K24" s="802" t="s">
        <v>81</v>
      </c>
      <c r="L24" s="771">
        <v>4.1081081081081079</v>
      </c>
      <c r="M24" s="772">
        <v>3.96</v>
      </c>
      <c r="N24" s="932" t="s">
        <v>65</v>
      </c>
      <c r="O24" s="802" t="s">
        <v>81</v>
      </c>
      <c r="P24" s="773">
        <v>4.2300000000000004</v>
      </c>
      <c r="Q24" s="774">
        <v>3.99</v>
      </c>
      <c r="R24" s="932" t="s">
        <v>2</v>
      </c>
      <c r="S24" s="799" t="s">
        <v>149</v>
      </c>
      <c r="T24" s="771">
        <v>4.2</v>
      </c>
      <c r="U24" s="775">
        <v>4.01</v>
      </c>
      <c r="V24" s="767"/>
      <c r="W24" s="767"/>
      <c r="X24" s="767"/>
      <c r="Y24" s="767"/>
      <c r="Z24" s="767"/>
      <c r="AA24" s="767"/>
    </row>
    <row r="25" spans="1:27" s="768" customFormat="1" ht="15" customHeight="1" thickBot="1" x14ac:dyDescent="0.3">
      <c r="A25" s="915">
        <v>20</v>
      </c>
      <c r="B25" s="33" t="s">
        <v>25</v>
      </c>
      <c r="C25" s="252" t="s">
        <v>30</v>
      </c>
      <c r="D25" s="270">
        <v>4.0526315789473681</v>
      </c>
      <c r="E25" s="809">
        <v>3.85</v>
      </c>
      <c r="F25" s="921" t="s">
        <v>65</v>
      </c>
      <c r="G25" s="807" t="s">
        <v>81</v>
      </c>
      <c r="H25" s="808">
        <v>3.8775510204081631</v>
      </c>
      <c r="I25" s="940">
        <v>3.71</v>
      </c>
      <c r="J25" s="945" t="s">
        <v>54</v>
      </c>
      <c r="K25" s="676" t="s">
        <v>62</v>
      </c>
      <c r="L25" s="810">
        <v>4.1413043478260869</v>
      </c>
      <c r="M25" s="811">
        <v>3.96</v>
      </c>
      <c r="N25" s="945" t="s">
        <v>65</v>
      </c>
      <c r="O25" s="676" t="s">
        <v>82</v>
      </c>
      <c r="P25" s="812">
        <v>4.21</v>
      </c>
      <c r="Q25" s="813">
        <v>3.99</v>
      </c>
      <c r="R25" s="945" t="s">
        <v>32</v>
      </c>
      <c r="S25" s="676" t="s">
        <v>104</v>
      </c>
      <c r="T25" s="810">
        <v>4.2</v>
      </c>
      <c r="U25" s="814">
        <v>4.01</v>
      </c>
      <c r="V25" s="767"/>
      <c r="W25" s="767"/>
      <c r="X25" s="767"/>
      <c r="Y25" s="767"/>
      <c r="Z25" s="767"/>
      <c r="AA25" s="767"/>
    </row>
    <row r="26" spans="1:27" s="768" customFormat="1" ht="15" customHeight="1" x14ac:dyDescent="0.25">
      <c r="A26" s="917">
        <v>21</v>
      </c>
      <c r="B26" s="49" t="s">
        <v>32</v>
      </c>
      <c r="C26" s="55" t="s">
        <v>104</v>
      </c>
      <c r="D26" s="267">
        <v>4.0419161676646711</v>
      </c>
      <c r="E26" s="761">
        <v>3.85</v>
      </c>
      <c r="F26" s="919" t="s">
        <v>2</v>
      </c>
      <c r="G26" s="815" t="s">
        <v>16</v>
      </c>
      <c r="H26" s="267">
        <v>3.862857142857143</v>
      </c>
      <c r="I26" s="937">
        <v>3.71</v>
      </c>
      <c r="J26" s="942" t="s">
        <v>25</v>
      </c>
      <c r="K26" s="816" t="s">
        <v>93</v>
      </c>
      <c r="L26" s="762">
        <v>4.1411764705882357</v>
      </c>
      <c r="M26" s="763">
        <v>3.96</v>
      </c>
      <c r="N26" s="942" t="s">
        <v>41</v>
      </c>
      <c r="O26" s="760" t="s">
        <v>139</v>
      </c>
      <c r="P26" s="817">
        <v>4.2</v>
      </c>
      <c r="Q26" s="818">
        <v>3.99</v>
      </c>
      <c r="R26" s="942" t="s">
        <v>65</v>
      </c>
      <c r="S26" s="760" t="s">
        <v>80</v>
      </c>
      <c r="T26" s="762">
        <v>4.2</v>
      </c>
      <c r="U26" s="766">
        <v>4.01</v>
      </c>
      <c r="V26" s="767"/>
      <c r="W26" s="767"/>
      <c r="X26" s="767"/>
      <c r="Y26" s="767"/>
      <c r="Z26" s="767"/>
      <c r="AA26" s="767"/>
    </row>
    <row r="27" spans="1:27" s="768" customFormat="1" ht="15" customHeight="1" x14ac:dyDescent="0.25">
      <c r="A27" s="881">
        <v>22</v>
      </c>
      <c r="B27" s="32" t="s">
        <v>54</v>
      </c>
      <c r="C27" s="30" t="s">
        <v>63</v>
      </c>
      <c r="D27" s="264">
        <v>4.0429447852760738</v>
      </c>
      <c r="E27" s="770">
        <v>3.85</v>
      </c>
      <c r="F27" s="920" t="s">
        <v>54</v>
      </c>
      <c r="G27" s="776" t="s">
        <v>61</v>
      </c>
      <c r="H27" s="804">
        <v>3.8484848484848486</v>
      </c>
      <c r="I27" s="938">
        <v>3.71</v>
      </c>
      <c r="J27" s="932" t="s">
        <v>0</v>
      </c>
      <c r="K27" s="776" t="s">
        <v>107</v>
      </c>
      <c r="L27" s="771">
        <v>4.1449275362318838</v>
      </c>
      <c r="M27" s="772">
        <v>3.96</v>
      </c>
      <c r="N27" s="932" t="s">
        <v>65</v>
      </c>
      <c r="O27" s="776" t="s">
        <v>86</v>
      </c>
      <c r="P27" s="773">
        <v>4.2</v>
      </c>
      <c r="Q27" s="774">
        <v>3.99</v>
      </c>
      <c r="R27" s="932" t="s">
        <v>41</v>
      </c>
      <c r="S27" s="776" t="s">
        <v>139</v>
      </c>
      <c r="T27" s="771">
        <v>4.2</v>
      </c>
      <c r="U27" s="775">
        <v>4.01</v>
      </c>
      <c r="V27" s="767"/>
      <c r="W27" s="767"/>
      <c r="X27" s="767"/>
      <c r="Y27" s="767"/>
      <c r="Z27" s="767"/>
      <c r="AA27" s="767"/>
    </row>
    <row r="28" spans="1:27" s="768" customFormat="1" ht="15" customHeight="1" x14ac:dyDescent="0.25">
      <c r="A28" s="881">
        <v>23</v>
      </c>
      <c r="B28" s="54" t="s">
        <v>25</v>
      </c>
      <c r="C28" s="400" t="s">
        <v>98</v>
      </c>
      <c r="D28" s="288">
        <v>4.0252100840336134</v>
      </c>
      <c r="E28" s="770">
        <v>3.85</v>
      </c>
      <c r="F28" s="862" t="s">
        <v>25</v>
      </c>
      <c r="G28" s="819" t="s">
        <v>30</v>
      </c>
      <c r="H28" s="262">
        <v>3.85</v>
      </c>
      <c r="I28" s="938">
        <v>3.71</v>
      </c>
      <c r="J28" s="932" t="s">
        <v>2</v>
      </c>
      <c r="K28" s="799" t="s">
        <v>150</v>
      </c>
      <c r="L28" s="771">
        <v>4.1256544502617798</v>
      </c>
      <c r="M28" s="772">
        <v>3.96</v>
      </c>
      <c r="N28" s="932" t="s">
        <v>54</v>
      </c>
      <c r="O28" s="776" t="s">
        <v>59</v>
      </c>
      <c r="P28" s="773">
        <v>4.18</v>
      </c>
      <c r="Q28" s="774">
        <v>3.99</v>
      </c>
      <c r="R28" s="932" t="s">
        <v>41</v>
      </c>
      <c r="S28" s="776" t="s">
        <v>87</v>
      </c>
      <c r="T28" s="771">
        <v>4.2</v>
      </c>
      <c r="U28" s="775">
        <v>4.01</v>
      </c>
      <c r="V28" s="767"/>
      <c r="W28" s="767"/>
      <c r="X28" s="767"/>
      <c r="Y28" s="767"/>
      <c r="Z28" s="767"/>
      <c r="AA28" s="767"/>
    </row>
    <row r="29" spans="1:27" s="768" customFormat="1" ht="15" customHeight="1" x14ac:dyDescent="0.25">
      <c r="A29" s="881">
        <v>24</v>
      </c>
      <c r="B29" s="32" t="s">
        <v>25</v>
      </c>
      <c r="C29" s="229" t="s">
        <v>28</v>
      </c>
      <c r="D29" s="266">
        <v>4.021505376344086</v>
      </c>
      <c r="E29" s="770">
        <v>3.85</v>
      </c>
      <c r="F29" s="920" t="s">
        <v>25</v>
      </c>
      <c r="G29" s="803" t="s">
        <v>143</v>
      </c>
      <c r="H29" s="262">
        <v>3.847826086956522</v>
      </c>
      <c r="I29" s="938">
        <v>3.71</v>
      </c>
      <c r="J29" s="932" t="s">
        <v>32</v>
      </c>
      <c r="K29" s="769" t="s">
        <v>36</v>
      </c>
      <c r="L29" s="777">
        <v>4.128571428571429</v>
      </c>
      <c r="M29" s="772">
        <v>3.96</v>
      </c>
      <c r="N29" s="932" t="s">
        <v>2</v>
      </c>
      <c r="O29" s="792" t="s">
        <v>147</v>
      </c>
      <c r="P29" s="773">
        <v>4.16</v>
      </c>
      <c r="Q29" s="774">
        <v>3.99</v>
      </c>
      <c r="R29" s="932" t="s">
        <v>25</v>
      </c>
      <c r="S29" s="819" t="s">
        <v>92</v>
      </c>
      <c r="T29" s="771">
        <v>4.2</v>
      </c>
      <c r="U29" s="775">
        <v>4.01</v>
      </c>
      <c r="V29" s="767"/>
      <c r="W29" s="767"/>
      <c r="X29" s="767"/>
      <c r="Y29" s="767"/>
      <c r="Z29" s="767"/>
      <c r="AA29" s="767"/>
    </row>
    <row r="30" spans="1:27" s="768" customFormat="1" ht="15" customHeight="1" x14ac:dyDescent="0.25">
      <c r="A30" s="881">
        <v>25</v>
      </c>
      <c r="B30" s="32" t="s">
        <v>25</v>
      </c>
      <c r="C30" s="65" t="s">
        <v>93</v>
      </c>
      <c r="D30" s="266">
        <v>4.024096385542169</v>
      </c>
      <c r="E30" s="770">
        <v>3.85</v>
      </c>
      <c r="F30" s="920" t="s">
        <v>41</v>
      </c>
      <c r="G30" s="776" t="s">
        <v>47</v>
      </c>
      <c r="H30" s="262">
        <v>3.8461538461538463</v>
      </c>
      <c r="I30" s="938">
        <v>3.71</v>
      </c>
      <c r="J30" s="932" t="s">
        <v>41</v>
      </c>
      <c r="K30" s="776" t="s">
        <v>78</v>
      </c>
      <c r="L30" s="771">
        <v>4.1333333333333337</v>
      </c>
      <c r="M30" s="772">
        <v>3.96</v>
      </c>
      <c r="N30" s="932" t="s">
        <v>2</v>
      </c>
      <c r="O30" s="799" t="s">
        <v>150</v>
      </c>
      <c r="P30" s="773">
        <v>4.1500000000000004</v>
      </c>
      <c r="Q30" s="774">
        <v>3.99</v>
      </c>
      <c r="R30" s="932" t="s">
        <v>65</v>
      </c>
      <c r="S30" s="776" t="s">
        <v>86</v>
      </c>
      <c r="T30" s="771">
        <v>4.2</v>
      </c>
      <c r="U30" s="775">
        <v>4.01</v>
      </c>
      <c r="V30" s="767"/>
      <c r="W30" s="767"/>
      <c r="X30" s="767"/>
      <c r="Y30" s="767"/>
      <c r="Z30" s="767"/>
      <c r="AA30" s="767"/>
    </row>
    <row r="31" spans="1:27" s="768" customFormat="1" ht="15" customHeight="1" x14ac:dyDescent="0.25">
      <c r="A31" s="881">
        <v>26</v>
      </c>
      <c r="B31" s="33" t="s">
        <v>25</v>
      </c>
      <c r="C31" s="229" t="s">
        <v>27</v>
      </c>
      <c r="D31" s="266">
        <v>4.0212765957446805</v>
      </c>
      <c r="E31" s="809">
        <v>3.85</v>
      </c>
      <c r="F31" s="921" t="s">
        <v>2</v>
      </c>
      <c r="G31" s="799" t="s">
        <v>17</v>
      </c>
      <c r="H31" s="262">
        <v>3.8374999999999999</v>
      </c>
      <c r="I31" s="938">
        <v>3.71</v>
      </c>
      <c r="J31" s="932" t="s">
        <v>32</v>
      </c>
      <c r="K31" s="776" t="s">
        <v>89</v>
      </c>
      <c r="L31" s="777">
        <v>4.125</v>
      </c>
      <c r="M31" s="772">
        <v>3.96</v>
      </c>
      <c r="N31" s="932" t="s">
        <v>65</v>
      </c>
      <c r="O31" s="776" t="s">
        <v>83</v>
      </c>
      <c r="P31" s="773">
        <v>4.13</v>
      </c>
      <c r="Q31" s="774">
        <v>3.99</v>
      </c>
      <c r="R31" s="932" t="s">
        <v>32</v>
      </c>
      <c r="S31" s="776" t="s">
        <v>88</v>
      </c>
      <c r="T31" s="771">
        <v>4.2</v>
      </c>
      <c r="U31" s="775">
        <v>4.01</v>
      </c>
      <c r="V31" s="767"/>
      <c r="W31" s="767"/>
      <c r="X31" s="767"/>
      <c r="Y31" s="767"/>
      <c r="Z31" s="767"/>
      <c r="AA31" s="767"/>
    </row>
    <row r="32" spans="1:27" s="768" customFormat="1" ht="15" customHeight="1" x14ac:dyDescent="0.25">
      <c r="A32" s="881">
        <v>27</v>
      </c>
      <c r="B32" s="32" t="s">
        <v>54</v>
      </c>
      <c r="C32" s="30" t="s">
        <v>64</v>
      </c>
      <c r="D32" s="269">
        <v>4.0084033613445378</v>
      </c>
      <c r="E32" s="770">
        <v>3.85</v>
      </c>
      <c r="F32" s="920" t="s">
        <v>2</v>
      </c>
      <c r="G32" s="715" t="s">
        <v>150</v>
      </c>
      <c r="H32" s="262">
        <v>3.8258706467661692</v>
      </c>
      <c r="I32" s="938">
        <v>3.71</v>
      </c>
      <c r="J32" s="932" t="s">
        <v>2</v>
      </c>
      <c r="K32" s="799" t="s">
        <v>10</v>
      </c>
      <c r="L32" s="771">
        <v>4.12</v>
      </c>
      <c r="M32" s="772">
        <v>3.96</v>
      </c>
      <c r="N32" s="932" t="s">
        <v>25</v>
      </c>
      <c r="O32" s="806" t="s">
        <v>26</v>
      </c>
      <c r="P32" s="773">
        <v>4.13</v>
      </c>
      <c r="Q32" s="774">
        <v>3.99</v>
      </c>
      <c r="R32" s="932" t="s">
        <v>2</v>
      </c>
      <c r="S32" s="799" t="s">
        <v>150</v>
      </c>
      <c r="T32" s="771">
        <v>4.0999999999999996</v>
      </c>
      <c r="U32" s="775">
        <v>4.01</v>
      </c>
      <c r="V32" s="767"/>
      <c r="W32" s="767"/>
      <c r="X32" s="767"/>
      <c r="Y32" s="767"/>
      <c r="Z32" s="767"/>
      <c r="AA32" s="767"/>
    </row>
    <row r="33" spans="1:27" s="768" customFormat="1" ht="15" customHeight="1" x14ac:dyDescent="0.25">
      <c r="A33" s="881">
        <v>28</v>
      </c>
      <c r="B33" s="32" t="s">
        <v>2</v>
      </c>
      <c r="C33" s="31" t="s">
        <v>150</v>
      </c>
      <c r="D33" s="266">
        <v>3.9957627118644066</v>
      </c>
      <c r="E33" s="770">
        <v>3.85</v>
      </c>
      <c r="F33" s="920" t="s">
        <v>41</v>
      </c>
      <c r="G33" s="603" t="s">
        <v>87</v>
      </c>
      <c r="H33" s="262">
        <v>3.8333333333333335</v>
      </c>
      <c r="I33" s="938">
        <v>3.71</v>
      </c>
      <c r="J33" s="932" t="s">
        <v>2</v>
      </c>
      <c r="K33" s="715" t="s">
        <v>147</v>
      </c>
      <c r="L33" s="771">
        <v>4.1016042780748663</v>
      </c>
      <c r="M33" s="772">
        <v>3.96</v>
      </c>
      <c r="N33" s="932" t="s">
        <v>32</v>
      </c>
      <c r="O33" s="603" t="s">
        <v>105</v>
      </c>
      <c r="P33" s="773">
        <v>4.12</v>
      </c>
      <c r="Q33" s="774">
        <v>3.99</v>
      </c>
      <c r="R33" s="932" t="s">
        <v>32</v>
      </c>
      <c r="S33" s="603" t="s">
        <v>105</v>
      </c>
      <c r="T33" s="771">
        <v>4.0999999999999996</v>
      </c>
      <c r="U33" s="775">
        <v>4.01</v>
      </c>
      <c r="V33" s="767"/>
      <c r="W33" s="767"/>
      <c r="X33" s="767"/>
      <c r="Y33" s="767"/>
      <c r="Z33" s="767"/>
      <c r="AA33" s="767"/>
    </row>
    <row r="34" spans="1:27" s="768" customFormat="1" ht="15" customHeight="1" x14ac:dyDescent="0.25">
      <c r="A34" s="881">
        <v>29</v>
      </c>
      <c r="B34" s="32" t="s">
        <v>2</v>
      </c>
      <c r="C34" s="31" t="s">
        <v>149</v>
      </c>
      <c r="D34" s="266">
        <v>4</v>
      </c>
      <c r="E34" s="770">
        <v>3.85</v>
      </c>
      <c r="F34" s="920" t="s">
        <v>25</v>
      </c>
      <c r="G34" s="803" t="s">
        <v>144</v>
      </c>
      <c r="H34" s="262">
        <v>3.8333333333333335</v>
      </c>
      <c r="I34" s="938">
        <v>3.71</v>
      </c>
      <c r="J34" s="932" t="s">
        <v>2</v>
      </c>
      <c r="K34" s="715" t="s">
        <v>149</v>
      </c>
      <c r="L34" s="771">
        <v>4.0930232558139537</v>
      </c>
      <c r="M34" s="772">
        <v>3.96</v>
      </c>
      <c r="N34" s="932" t="s">
        <v>41</v>
      </c>
      <c r="O34" s="603" t="s">
        <v>87</v>
      </c>
      <c r="P34" s="773">
        <v>4.12</v>
      </c>
      <c r="Q34" s="774">
        <v>3.99</v>
      </c>
      <c r="R34" s="932" t="s">
        <v>2</v>
      </c>
      <c r="S34" s="715" t="s">
        <v>16</v>
      </c>
      <c r="T34" s="771">
        <v>4.0999999999999996</v>
      </c>
      <c r="U34" s="775">
        <v>4.01</v>
      </c>
      <c r="V34" s="767"/>
      <c r="W34" s="767"/>
      <c r="X34" s="767"/>
      <c r="Y34" s="767"/>
      <c r="Z34" s="767"/>
      <c r="AA34" s="767"/>
    </row>
    <row r="35" spans="1:27" s="768" customFormat="1" ht="15" customHeight="1" thickBot="1" x14ac:dyDescent="0.3">
      <c r="A35" s="918">
        <v>30</v>
      </c>
      <c r="B35" s="52" t="s">
        <v>41</v>
      </c>
      <c r="C35" s="58" t="s">
        <v>79</v>
      </c>
      <c r="D35" s="296">
        <v>4</v>
      </c>
      <c r="E35" s="783">
        <v>3.85</v>
      </c>
      <c r="F35" s="924" t="s">
        <v>25</v>
      </c>
      <c r="G35" s="820" t="s">
        <v>98</v>
      </c>
      <c r="H35" s="782">
        <v>3.8282828282828283</v>
      </c>
      <c r="I35" s="939">
        <v>3.71</v>
      </c>
      <c r="J35" s="943" t="s">
        <v>54</v>
      </c>
      <c r="K35" s="821" t="s">
        <v>60</v>
      </c>
      <c r="L35" s="785">
        <v>4.08</v>
      </c>
      <c r="M35" s="786">
        <v>3.96</v>
      </c>
      <c r="N35" s="943" t="s">
        <v>32</v>
      </c>
      <c r="O35" s="822" t="s">
        <v>39</v>
      </c>
      <c r="P35" s="788">
        <v>4.12</v>
      </c>
      <c r="Q35" s="789">
        <v>3.99</v>
      </c>
      <c r="R35" s="943" t="s">
        <v>2</v>
      </c>
      <c r="S35" s="823" t="s">
        <v>21</v>
      </c>
      <c r="T35" s="785">
        <v>4.0999999999999996</v>
      </c>
      <c r="U35" s="791">
        <v>4.01</v>
      </c>
      <c r="V35" s="767"/>
      <c r="W35" s="767"/>
      <c r="X35" s="767"/>
      <c r="Y35" s="767"/>
      <c r="Z35" s="767"/>
      <c r="AA35" s="767"/>
    </row>
    <row r="36" spans="1:27" s="768" customFormat="1" ht="15" customHeight="1" x14ac:dyDescent="0.25">
      <c r="A36" s="881">
        <v>31</v>
      </c>
      <c r="B36" s="54" t="s">
        <v>2</v>
      </c>
      <c r="C36" s="251" t="s">
        <v>3</v>
      </c>
      <c r="D36" s="266">
        <v>4</v>
      </c>
      <c r="E36" s="770">
        <v>3.85</v>
      </c>
      <c r="F36" s="862" t="s">
        <v>54</v>
      </c>
      <c r="G36" s="793" t="s">
        <v>63</v>
      </c>
      <c r="H36" s="824">
        <v>3.8243243243243241</v>
      </c>
      <c r="I36" s="938">
        <v>3.71</v>
      </c>
      <c r="J36" s="942" t="s">
        <v>32</v>
      </c>
      <c r="K36" s="760" t="s">
        <v>105</v>
      </c>
      <c r="L36" s="794">
        <v>4.0671140939597317</v>
      </c>
      <c r="M36" s="795">
        <v>3.96</v>
      </c>
      <c r="N36" s="942" t="s">
        <v>54</v>
      </c>
      <c r="O36" s="825" t="s">
        <v>63</v>
      </c>
      <c r="P36" s="796">
        <v>4.09</v>
      </c>
      <c r="Q36" s="797">
        <v>3.99</v>
      </c>
      <c r="R36" s="942" t="s">
        <v>32</v>
      </c>
      <c r="S36" s="760" t="s">
        <v>38</v>
      </c>
      <c r="T36" s="794">
        <v>4.0999999999999996</v>
      </c>
      <c r="U36" s="798">
        <v>4.01</v>
      </c>
      <c r="V36" s="767"/>
      <c r="W36" s="767"/>
      <c r="X36" s="767"/>
      <c r="Y36" s="767"/>
      <c r="Z36" s="767"/>
      <c r="AA36" s="767"/>
    </row>
    <row r="37" spans="1:27" s="768" customFormat="1" ht="15" customHeight="1" x14ac:dyDescent="0.25">
      <c r="A37" s="881">
        <v>32</v>
      </c>
      <c r="B37" s="486" t="s">
        <v>25</v>
      </c>
      <c r="C37" s="251" t="s">
        <v>26</v>
      </c>
      <c r="D37" s="266">
        <v>3.9882352941176471</v>
      </c>
      <c r="E37" s="770">
        <v>3.85</v>
      </c>
      <c r="F37" s="920" t="s">
        <v>25</v>
      </c>
      <c r="G37" s="806" t="s">
        <v>26</v>
      </c>
      <c r="H37" s="263">
        <v>3.82</v>
      </c>
      <c r="I37" s="938">
        <v>3.71</v>
      </c>
      <c r="J37" s="932" t="s">
        <v>65</v>
      </c>
      <c r="K37" s="776" t="s">
        <v>83</v>
      </c>
      <c r="L37" s="777">
        <v>4.068965517241379</v>
      </c>
      <c r="M37" s="772">
        <v>3.96</v>
      </c>
      <c r="N37" s="932" t="s">
        <v>2</v>
      </c>
      <c r="O37" s="799" t="s">
        <v>148</v>
      </c>
      <c r="P37" s="773">
        <v>4.08</v>
      </c>
      <c r="Q37" s="774">
        <v>3.99</v>
      </c>
      <c r="R37" s="932" t="s">
        <v>54</v>
      </c>
      <c r="S37" s="776" t="s">
        <v>59</v>
      </c>
      <c r="T37" s="771">
        <v>4.0999999999999996</v>
      </c>
      <c r="U37" s="775">
        <v>4.01</v>
      </c>
      <c r="V37" s="767"/>
      <c r="W37" s="767"/>
      <c r="X37" s="767"/>
      <c r="Y37" s="767"/>
      <c r="Z37" s="767"/>
      <c r="AA37" s="767"/>
    </row>
    <row r="38" spans="1:27" s="768" customFormat="1" ht="15" customHeight="1" x14ac:dyDescent="0.25">
      <c r="A38" s="881">
        <v>33</v>
      </c>
      <c r="B38" s="32" t="s">
        <v>41</v>
      </c>
      <c r="C38" s="29" t="s">
        <v>139</v>
      </c>
      <c r="D38" s="266">
        <v>3.9827586206896552</v>
      </c>
      <c r="E38" s="770">
        <v>3.85</v>
      </c>
      <c r="F38" s="920" t="s">
        <v>32</v>
      </c>
      <c r="G38" s="776" t="s">
        <v>37</v>
      </c>
      <c r="H38" s="262">
        <v>3.8058252427184467</v>
      </c>
      <c r="I38" s="938">
        <v>3.71</v>
      </c>
      <c r="J38" s="932" t="s">
        <v>41</v>
      </c>
      <c r="K38" s="800" t="s">
        <v>77</v>
      </c>
      <c r="L38" s="771">
        <v>4.058252427184466</v>
      </c>
      <c r="M38" s="772">
        <v>3.96</v>
      </c>
      <c r="N38" s="932" t="s">
        <v>2</v>
      </c>
      <c r="O38" s="776" t="s">
        <v>106</v>
      </c>
      <c r="P38" s="773">
        <v>4.08</v>
      </c>
      <c r="Q38" s="774">
        <v>3.99</v>
      </c>
      <c r="R38" s="932" t="s">
        <v>41</v>
      </c>
      <c r="S38" s="776" t="s">
        <v>78</v>
      </c>
      <c r="T38" s="771">
        <v>4.0999999999999996</v>
      </c>
      <c r="U38" s="775">
        <v>4.01</v>
      </c>
      <c r="V38" s="767"/>
      <c r="W38" s="767"/>
      <c r="X38" s="767"/>
      <c r="Y38" s="767"/>
      <c r="Z38" s="767"/>
      <c r="AA38" s="767"/>
    </row>
    <row r="39" spans="1:27" s="768" customFormat="1" ht="15" customHeight="1" x14ac:dyDescent="0.25">
      <c r="A39" s="881">
        <v>34</v>
      </c>
      <c r="B39" s="399" t="s">
        <v>2</v>
      </c>
      <c r="C39" s="229" t="s">
        <v>7</v>
      </c>
      <c r="D39" s="266">
        <v>3.975609756097561</v>
      </c>
      <c r="E39" s="770">
        <v>3.85</v>
      </c>
      <c r="F39" s="922" t="s">
        <v>65</v>
      </c>
      <c r="G39" s="776" t="s">
        <v>82</v>
      </c>
      <c r="H39" s="263">
        <v>3.808080808080808</v>
      </c>
      <c r="I39" s="938">
        <v>3.71</v>
      </c>
      <c r="J39" s="932" t="s">
        <v>2</v>
      </c>
      <c r="K39" s="799" t="s">
        <v>9</v>
      </c>
      <c r="L39" s="771">
        <v>4.0606060606060606</v>
      </c>
      <c r="M39" s="772">
        <v>3.96</v>
      </c>
      <c r="N39" s="932" t="s">
        <v>32</v>
      </c>
      <c r="O39" s="776" t="s">
        <v>36</v>
      </c>
      <c r="P39" s="773">
        <v>4.08</v>
      </c>
      <c r="Q39" s="774">
        <v>3.99</v>
      </c>
      <c r="R39" s="932" t="s">
        <v>54</v>
      </c>
      <c r="S39" s="805" t="s">
        <v>74</v>
      </c>
      <c r="T39" s="771">
        <v>4.0999999999999996</v>
      </c>
      <c r="U39" s="775">
        <v>4.01</v>
      </c>
      <c r="V39" s="767"/>
      <c r="W39" s="767"/>
      <c r="X39" s="767"/>
      <c r="Y39" s="767"/>
      <c r="Z39" s="767"/>
      <c r="AA39" s="767"/>
    </row>
    <row r="40" spans="1:27" s="768" customFormat="1" ht="15" customHeight="1" x14ac:dyDescent="0.25">
      <c r="A40" s="881">
        <v>35</v>
      </c>
      <c r="B40" s="32" t="s">
        <v>41</v>
      </c>
      <c r="C40" s="39" t="s">
        <v>77</v>
      </c>
      <c r="D40" s="266">
        <v>3.9387755102040818</v>
      </c>
      <c r="E40" s="770">
        <v>3.85</v>
      </c>
      <c r="F40" s="920" t="s">
        <v>32</v>
      </c>
      <c r="G40" s="776" t="s">
        <v>36</v>
      </c>
      <c r="H40" s="262">
        <v>3.8026315789473686</v>
      </c>
      <c r="I40" s="938">
        <v>3.71</v>
      </c>
      <c r="J40" s="932" t="s">
        <v>25</v>
      </c>
      <c r="K40" s="802" t="s">
        <v>92</v>
      </c>
      <c r="L40" s="771">
        <v>4.0641025641025639</v>
      </c>
      <c r="M40" s="772">
        <v>3.96</v>
      </c>
      <c r="N40" s="932" t="s">
        <v>32</v>
      </c>
      <c r="O40" s="826" t="s">
        <v>122</v>
      </c>
      <c r="P40" s="773">
        <v>4.08</v>
      </c>
      <c r="Q40" s="774">
        <v>3.99</v>
      </c>
      <c r="R40" s="932" t="s">
        <v>65</v>
      </c>
      <c r="S40" s="776" t="s">
        <v>83</v>
      </c>
      <c r="T40" s="771">
        <v>4.0999999999999996</v>
      </c>
      <c r="U40" s="775">
        <v>4.01</v>
      </c>
      <c r="V40" s="767"/>
      <c r="W40" s="767"/>
      <c r="X40" s="767"/>
      <c r="Y40" s="767"/>
      <c r="Z40" s="767"/>
      <c r="AA40" s="767"/>
    </row>
    <row r="41" spans="1:27" s="768" customFormat="1" ht="15" customHeight="1" x14ac:dyDescent="0.25">
      <c r="A41" s="881">
        <v>36</v>
      </c>
      <c r="B41" s="32" t="s">
        <v>2</v>
      </c>
      <c r="C41" s="31" t="s">
        <v>16</v>
      </c>
      <c r="D41" s="266">
        <v>3.9254658385093166</v>
      </c>
      <c r="E41" s="770">
        <v>3.85</v>
      </c>
      <c r="F41" s="920" t="s">
        <v>32</v>
      </c>
      <c r="G41" s="776" t="s">
        <v>34</v>
      </c>
      <c r="H41" s="262">
        <v>3.7954545454545454</v>
      </c>
      <c r="I41" s="938">
        <v>3.71</v>
      </c>
      <c r="J41" s="932" t="s">
        <v>32</v>
      </c>
      <c r="K41" s="776" t="s">
        <v>104</v>
      </c>
      <c r="L41" s="777">
        <v>4.0476190476190474</v>
      </c>
      <c r="M41" s="772">
        <v>3.96</v>
      </c>
      <c r="N41" s="932" t="s">
        <v>0</v>
      </c>
      <c r="O41" s="776" t="s">
        <v>138</v>
      </c>
      <c r="P41" s="773">
        <v>4.08</v>
      </c>
      <c r="Q41" s="774">
        <v>3.99</v>
      </c>
      <c r="R41" s="932" t="s">
        <v>32</v>
      </c>
      <c r="S41" s="776" t="s">
        <v>36</v>
      </c>
      <c r="T41" s="771">
        <v>4.0999999999999996</v>
      </c>
      <c r="U41" s="775">
        <v>4.01</v>
      </c>
      <c r="V41" s="767"/>
      <c r="W41" s="767"/>
      <c r="X41" s="767"/>
      <c r="Y41" s="767"/>
      <c r="Z41" s="767"/>
      <c r="AA41" s="767"/>
    </row>
    <row r="42" spans="1:27" s="768" customFormat="1" ht="15" customHeight="1" x14ac:dyDescent="0.25">
      <c r="A42" s="881">
        <v>37</v>
      </c>
      <c r="B42" s="27" t="s">
        <v>65</v>
      </c>
      <c r="C42" s="29" t="s">
        <v>82</v>
      </c>
      <c r="D42" s="266">
        <v>3.8974358974358974</v>
      </c>
      <c r="E42" s="770">
        <v>3.85</v>
      </c>
      <c r="F42" s="920" t="s">
        <v>41</v>
      </c>
      <c r="G42" s="800" t="s">
        <v>52</v>
      </c>
      <c r="H42" s="262">
        <v>3.7894736842105261</v>
      </c>
      <c r="I42" s="938">
        <v>3.71</v>
      </c>
      <c r="J42" s="932" t="s">
        <v>54</v>
      </c>
      <c r="K42" s="805" t="s">
        <v>63</v>
      </c>
      <c r="L42" s="771">
        <v>4.0389610389610393</v>
      </c>
      <c r="M42" s="772">
        <v>3.96</v>
      </c>
      <c r="N42" s="932" t="s">
        <v>65</v>
      </c>
      <c r="O42" s="776" t="s">
        <v>84</v>
      </c>
      <c r="P42" s="773">
        <v>4.0599999999999996</v>
      </c>
      <c r="Q42" s="774">
        <v>3.99</v>
      </c>
      <c r="R42" s="932" t="s">
        <v>32</v>
      </c>
      <c r="S42" s="776" t="s">
        <v>34</v>
      </c>
      <c r="T42" s="771">
        <v>4.0999999999999996</v>
      </c>
      <c r="U42" s="775">
        <v>4.01</v>
      </c>
      <c r="V42" s="767"/>
      <c r="W42" s="767"/>
      <c r="X42" s="767"/>
      <c r="Y42" s="767"/>
      <c r="Z42" s="767"/>
      <c r="AA42" s="767"/>
    </row>
    <row r="43" spans="1:27" s="768" customFormat="1" ht="15" customHeight="1" x14ac:dyDescent="0.25">
      <c r="A43" s="881">
        <v>38</v>
      </c>
      <c r="B43" s="32" t="s">
        <v>2</v>
      </c>
      <c r="C43" s="240" t="s">
        <v>9</v>
      </c>
      <c r="D43" s="266">
        <v>3.9038461538461537</v>
      </c>
      <c r="E43" s="770">
        <v>3.85</v>
      </c>
      <c r="F43" s="920" t="s">
        <v>54</v>
      </c>
      <c r="G43" s="805" t="s">
        <v>64</v>
      </c>
      <c r="H43" s="804">
        <v>3.7815126050420167</v>
      </c>
      <c r="I43" s="938">
        <v>3.71</v>
      </c>
      <c r="J43" s="932" t="s">
        <v>41</v>
      </c>
      <c r="K43" s="776" t="s">
        <v>87</v>
      </c>
      <c r="L43" s="771">
        <v>4.0431034482758621</v>
      </c>
      <c r="M43" s="772">
        <v>3.96</v>
      </c>
      <c r="N43" s="932" t="s">
        <v>41</v>
      </c>
      <c r="O43" s="776" t="s">
        <v>78</v>
      </c>
      <c r="P43" s="773">
        <v>4.04</v>
      </c>
      <c r="Q43" s="774">
        <v>3.99</v>
      </c>
      <c r="R43" s="932" t="s">
        <v>2</v>
      </c>
      <c r="S43" s="799" t="s">
        <v>23</v>
      </c>
      <c r="T43" s="771">
        <v>4.0999999999999996</v>
      </c>
      <c r="U43" s="775">
        <v>4.01</v>
      </c>
      <c r="V43" s="767"/>
      <c r="W43" s="767"/>
      <c r="X43" s="767"/>
      <c r="Y43" s="767"/>
      <c r="Z43" s="767"/>
      <c r="AA43" s="767"/>
    </row>
    <row r="44" spans="1:27" s="768" customFormat="1" ht="15" customHeight="1" x14ac:dyDescent="0.25">
      <c r="A44" s="881">
        <v>39</v>
      </c>
      <c r="B44" s="32" t="s">
        <v>41</v>
      </c>
      <c r="C44" s="39" t="s">
        <v>52</v>
      </c>
      <c r="D44" s="266">
        <v>3.8969072164948453</v>
      </c>
      <c r="E44" s="770">
        <v>3.85</v>
      </c>
      <c r="F44" s="922" t="s">
        <v>65</v>
      </c>
      <c r="G44" s="776" t="s">
        <v>84</v>
      </c>
      <c r="H44" s="262">
        <v>3.7664233576642334</v>
      </c>
      <c r="I44" s="938">
        <v>3.71</v>
      </c>
      <c r="J44" s="932" t="s">
        <v>41</v>
      </c>
      <c r="K44" s="776" t="s">
        <v>48</v>
      </c>
      <c r="L44" s="771">
        <v>4.0192307692307692</v>
      </c>
      <c r="M44" s="772">
        <v>3.96</v>
      </c>
      <c r="N44" s="932" t="s">
        <v>2</v>
      </c>
      <c r="O44" s="799" t="s">
        <v>10</v>
      </c>
      <c r="P44" s="773">
        <v>4.04</v>
      </c>
      <c r="Q44" s="774">
        <v>3.99</v>
      </c>
      <c r="R44" s="932" t="s">
        <v>65</v>
      </c>
      <c r="S44" s="776" t="s">
        <v>135</v>
      </c>
      <c r="T44" s="771">
        <v>4.0999999999999996</v>
      </c>
      <c r="U44" s="775">
        <v>4.01</v>
      </c>
      <c r="V44" s="767"/>
      <c r="W44" s="767"/>
      <c r="X44" s="767"/>
      <c r="Y44" s="767"/>
      <c r="Z44" s="767"/>
      <c r="AA44" s="767"/>
    </row>
    <row r="45" spans="1:27" s="768" customFormat="1" ht="15" customHeight="1" thickBot="1" x14ac:dyDescent="0.3">
      <c r="A45" s="915">
        <v>40</v>
      </c>
      <c r="B45" s="152" t="s">
        <v>65</v>
      </c>
      <c r="C45" s="209" t="s">
        <v>135</v>
      </c>
      <c r="D45" s="291">
        <v>3.904109589041096</v>
      </c>
      <c r="E45" s="809">
        <v>3.85</v>
      </c>
      <c r="F45" s="921" t="s">
        <v>0</v>
      </c>
      <c r="G45" s="778" t="s">
        <v>97</v>
      </c>
      <c r="H45" s="270">
        <v>3.7692307692307692</v>
      </c>
      <c r="I45" s="940">
        <v>3.71</v>
      </c>
      <c r="J45" s="943" t="s">
        <v>2</v>
      </c>
      <c r="K45" s="823" t="s">
        <v>21</v>
      </c>
      <c r="L45" s="827">
        <v>4.0106382978723403</v>
      </c>
      <c r="M45" s="811">
        <v>3.96</v>
      </c>
      <c r="N45" s="943" t="s">
        <v>25</v>
      </c>
      <c r="O45" s="828" t="s">
        <v>29</v>
      </c>
      <c r="P45" s="812">
        <v>4.03</v>
      </c>
      <c r="Q45" s="813">
        <v>3.99</v>
      </c>
      <c r="R45" s="943" t="s">
        <v>54</v>
      </c>
      <c r="S45" s="821" t="s">
        <v>103</v>
      </c>
      <c r="T45" s="810">
        <v>4.0999999999999996</v>
      </c>
      <c r="U45" s="814">
        <v>4.01</v>
      </c>
      <c r="V45" s="767"/>
      <c r="W45" s="767"/>
      <c r="X45" s="767"/>
      <c r="Y45" s="767"/>
      <c r="Z45" s="767"/>
      <c r="AA45" s="767"/>
    </row>
    <row r="46" spans="1:27" s="768" customFormat="1" ht="15" customHeight="1" x14ac:dyDescent="0.25">
      <c r="A46" s="917">
        <v>41</v>
      </c>
      <c r="B46" s="49" t="s">
        <v>32</v>
      </c>
      <c r="C46" s="55" t="s">
        <v>34</v>
      </c>
      <c r="D46" s="267">
        <v>3.8970588235294117</v>
      </c>
      <c r="E46" s="761">
        <v>3.85</v>
      </c>
      <c r="F46" s="919" t="s">
        <v>2</v>
      </c>
      <c r="G46" s="628" t="s">
        <v>106</v>
      </c>
      <c r="H46" s="267">
        <v>3.7615384615384615</v>
      </c>
      <c r="I46" s="937">
        <v>3.71</v>
      </c>
      <c r="J46" s="942" t="s">
        <v>32</v>
      </c>
      <c r="K46" s="760" t="s">
        <v>37</v>
      </c>
      <c r="L46" s="762">
        <v>4.0136986301369859</v>
      </c>
      <c r="M46" s="763">
        <v>3.96</v>
      </c>
      <c r="N46" s="942" t="s">
        <v>41</v>
      </c>
      <c r="O46" s="829" t="s">
        <v>52</v>
      </c>
      <c r="P46" s="817">
        <v>4.03</v>
      </c>
      <c r="Q46" s="818">
        <v>3.99</v>
      </c>
      <c r="R46" s="942" t="s">
        <v>32</v>
      </c>
      <c r="S46" s="825" t="s">
        <v>72</v>
      </c>
      <c r="T46" s="762">
        <v>4.0999999999999996</v>
      </c>
      <c r="U46" s="766">
        <v>4.01</v>
      </c>
      <c r="V46" s="767"/>
      <c r="W46" s="767"/>
      <c r="X46" s="767"/>
      <c r="Y46" s="767"/>
      <c r="Z46" s="767"/>
      <c r="AA46" s="767"/>
    </row>
    <row r="47" spans="1:27" s="768" customFormat="1" ht="15" customHeight="1" x14ac:dyDescent="0.25">
      <c r="A47" s="881">
        <v>42</v>
      </c>
      <c r="B47" s="54" t="s">
        <v>32</v>
      </c>
      <c r="C47" s="28" t="s">
        <v>89</v>
      </c>
      <c r="D47" s="266">
        <v>3.9</v>
      </c>
      <c r="E47" s="770">
        <v>3.85</v>
      </c>
      <c r="F47" s="862" t="s">
        <v>32</v>
      </c>
      <c r="G47" s="830" t="s">
        <v>31</v>
      </c>
      <c r="H47" s="262">
        <v>3.76</v>
      </c>
      <c r="I47" s="938">
        <v>3.71</v>
      </c>
      <c r="J47" s="932" t="s">
        <v>2</v>
      </c>
      <c r="K47" s="715" t="s">
        <v>148</v>
      </c>
      <c r="L47" s="777">
        <v>4</v>
      </c>
      <c r="M47" s="772">
        <v>3.96</v>
      </c>
      <c r="N47" s="932" t="s">
        <v>2</v>
      </c>
      <c r="O47" s="715" t="s">
        <v>17</v>
      </c>
      <c r="P47" s="773">
        <v>4.03</v>
      </c>
      <c r="Q47" s="774">
        <v>3.99</v>
      </c>
      <c r="R47" s="932" t="s">
        <v>25</v>
      </c>
      <c r="S47" s="700" t="s">
        <v>94</v>
      </c>
      <c r="T47" s="771">
        <v>4.09</v>
      </c>
      <c r="U47" s="775">
        <v>4.01</v>
      </c>
      <c r="V47" s="767"/>
      <c r="W47" s="767"/>
      <c r="X47" s="767"/>
      <c r="Y47" s="767"/>
      <c r="Z47" s="767"/>
      <c r="AA47" s="767"/>
    </row>
    <row r="48" spans="1:27" s="768" customFormat="1" ht="15" customHeight="1" x14ac:dyDescent="0.25">
      <c r="A48" s="881">
        <v>43</v>
      </c>
      <c r="B48" s="54" t="s">
        <v>2</v>
      </c>
      <c r="C48" s="895" t="s">
        <v>12</v>
      </c>
      <c r="D48" s="266">
        <v>3.8888888888888888</v>
      </c>
      <c r="E48" s="770">
        <v>3.85</v>
      </c>
      <c r="F48" s="920" t="s">
        <v>2</v>
      </c>
      <c r="G48" s="715" t="s">
        <v>147</v>
      </c>
      <c r="H48" s="262">
        <v>3.7432432432432434</v>
      </c>
      <c r="I48" s="938">
        <v>3.71</v>
      </c>
      <c r="J48" s="932" t="s">
        <v>2</v>
      </c>
      <c r="K48" s="831" t="s">
        <v>24</v>
      </c>
      <c r="L48" s="777">
        <v>4</v>
      </c>
      <c r="M48" s="772">
        <v>3.96</v>
      </c>
      <c r="N48" s="932" t="s">
        <v>32</v>
      </c>
      <c r="O48" s="631" t="s">
        <v>104</v>
      </c>
      <c r="P48" s="773">
        <v>4</v>
      </c>
      <c r="Q48" s="774">
        <v>3.99</v>
      </c>
      <c r="R48" s="932" t="s">
        <v>2</v>
      </c>
      <c r="S48" s="831" t="s">
        <v>14</v>
      </c>
      <c r="T48" s="771">
        <v>4.08</v>
      </c>
      <c r="U48" s="775">
        <v>4.01</v>
      </c>
      <c r="V48" s="767"/>
      <c r="W48" s="767"/>
      <c r="X48" s="767"/>
      <c r="Y48" s="767"/>
      <c r="Z48" s="767"/>
      <c r="AA48" s="767"/>
    </row>
    <row r="49" spans="1:27" s="768" customFormat="1" ht="15" customHeight="1" x14ac:dyDescent="0.25">
      <c r="A49" s="881">
        <v>44</v>
      </c>
      <c r="B49" s="32" t="s">
        <v>54</v>
      </c>
      <c r="C49" s="39" t="s">
        <v>74</v>
      </c>
      <c r="D49" s="269">
        <v>3.8888888888888888</v>
      </c>
      <c r="E49" s="809">
        <v>3.85</v>
      </c>
      <c r="F49" s="921" t="s">
        <v>2</v>
      </c>
      <c r="G49" s="715" t="s">
        <v>12</v>
      </c>
      <c r="H49" s="262">
        <v>3.7433628318584069</v>
      </c>
      <c r="I49" s="938">
        <v>3.71</v>
      </c>
      <c r="J49" s="932" t="s">
        <v>32</v>
      </c>
      <c r="K49" s="603" t="s">
        <v>88</v>
      </c>
      <c r="L49" s="777">
        <v>4</v>
      </c>
      <c r="M49" s="772">
        <v>3.96</v>
      </c>
      <c r="N49" s="932" t="s">
        <v>25</v>
      </c>
      <c r="O49" s="611" t="s">
        <v>98</v>
      </c>
      <c r="P49" s="773">
        <v>4</v>
      </c>
      <c r="Q49" s="774">
        <v>3.99</v>
      </c>
      <c r="R49" s="932" t="s">
        <v>41</v>
      </c>
      <c r="S49" s="603" t="s">
        <v>79</v>
      </c>
      <c r="T49" s="771">
        <v>4.07</v>
      </c>
      <c r="U49" s="775">
        <v>4.01</v>
      </c>
      <c r="V49" s="767"/>
      <c r="W49" s="767"/>
      <c r="X49" s="767"/>
      <c r="Y49" s="767"/>
      <c r="Z49" s="767"/>
      <c r="AA49" s="767"/>
    </row>
    <row r="50" spans="1:27" s="768" customFormat="1" ht="15" customHeight="1" x14ac:dyDescent="0.25">
      <c r="A50" s="881">
        <v>45</v>
      </c>
      <c r="B50" s="33" t="s">
        <v>2</v>
      </c>
      <c r="C50" s="29" t="s">
        <v>19</v>
      </c>
      <c r="D50" s="266">
        <v>3.8814814814814813</v>
      </c>
      <c r="E50" s="770">
        <v>3.85</v>
      </c>
      <c r="F50" s="920" t="s">
        <v>2</v>
      </c>
      <c r="G50" s="715" t="s">
        <v>24</v>
      </c>
      <c r="H50" s="262">
        <v>3.7422680412371134</v>
      </c>
      <c r="I50" s="938">
        <v>3.71</v>
      </c>
      <c r="J50" s="932" t="s">
        <v>32</v>
      </c>
      <c r="K50" s="742" t="s">
        <v>31</v>
      </c>
      <c r="L50" s="771">
        <v>4</v>
      </c>
      <c r="M50" s="772">
        <v>3.96</v>
      </c>
      <c r="N50" s="932" t="s">
        <v>65</v>
      </c>
      <c r="O50" s="603" t="s">
        <v>135</v>
      </c>
      <c r="P50" s="773">
        <v>4</v>
      </c>
      <c r="Q50" s="774">
        <v>3.99</v>
      </c>
      <c r="R50" s="932" t="s">
        <v>25</v>
      </c>
      <c r="S50" s="611" t="s">
        <v>93</v>
      </c>
      <c r="T50" s="771">
        <v>4.05</v>
      </c>
      <c r="U50" s="775">
        <v>4.01</v>
      </c>
      <c r="V50" s="767"/>
      <c r="W50" s="767"/>
      <c r="X50" s="767"/>
      <c r="Y50" s="767"/>
      <c r="Z50" s="767"/>
      <c r="AA50" s="767"/>
    </row>
    <row r="51" spans="1:27" s="768" customFormat="1" ht="15" customHeight="1" x14ac:dyDescent="0.25">
      <c r="A51" s="881">
        <v>46</v>
      </c>
      <c r="B51" s="27" t="s">
        <v>65</v>
      </c>
      <c r="C51" s="29" t="s">
        <v>83</v>
      </c>
      <c r="D51" s="266">
        <v>3.87</v>
      </c>
      <c r="E51" s="770">
        <v>3.85</v>
      </c>
      <c r="F51" s="920" t="s">
        <v>2</v>
      </c>
      <c r="G51" s="715" t="s">
        <v>19</v>
      </c>
      <c r="H51" s="262">
        <v>3.7272727272727271</v>
      </c>
      <c r="I51" s="938">
        <v>3.71</v>
      </c>
      <c r="J51" s="932" t="s">
        <v>32</v>
      </c>
      <c r="K51" s="603" t="s">
        <v>73</v>
      </c>
      <c r="L51" s="771">
        <v>4</v>
      </c>
      <c r="M51" s="772">
        <v>3.96</v>
      </c>
      <c r="N51" s="932" t="s">
        <v>25</v>
      </c>
      <c r="O51" s="611" t="s">
        <v>93</v>
      </c>
      <c r="P51" s="773">
        <v>4</v>
      </c>
      <c r="Q51" s="774">
        <v>3.99</v>
      </c>
      <c r="R51" s="932" t="s">
        <v>25</v>
      </c>
      <c r="S51" s="700" t="s">
        <v>143</v>
      </c>
      <c r="T51" s="771">
        <v>4.04</v>
      </c>
      <c r="U51" s="775">
        <v>4.01</v>
      </c>
      <c r="V51" s="767"/>
      <c r="W51" s="767"/>
      <c r="X51" s="767"/>
      <c r="Y51" s="767"/>
      <c r="Z51" s="767"/>
      <c r="AA51" s="767"/>
    </row>
    <row r="52" spans="1:27" s="768" customFormat="1" ht="15" customHeight="1" x14ac:dyDescent="0.25">
      <c r="A52" s="881">
        <v>47</v>
      </c>
      <c r="B52" s="32" t="s">
        <v>2</v>
      </c>
      <c r="C52" s="31" t="s">
        <v>147</v>
      </c>
      <c r="D52" s="266">
        <v>3.8640776699029127</v>
      </c>
      <c r="E52" s="770">
        <v>3.85</v>
      </c>
      <c r="F52" s="920" t="s">
        <v>2</v>
      </c>
      <c r="G52" s="715" t="s">
        <v>20</v>
      </c>
      <c r="H52" s="262">
        <v>3.7333333333333334</v>
      </c>
      <c r="I52" s="938">
        <v>3.71</v>
      </c>
      <c r="J52" s="932" t="s">
        <v>65</v>
      </c>
      <c r="K52" s="603" t="s">
        <v>86</v>
      </c>
      <c r="L52" s="771">
        <v>3.9910714285714284</v>
      </c>
      <c r="M52" s="772">
        <v>3.96</v>
      </c>
      <c r="N52" s="932" t="s">
        <v>54</v>
      </c>
      <c r="O52" s="632" t="s">
        <v>103</v>
      </c>
      <c r="P52" s="773">
        <v>4</v>
      </c>
      <c r="Q52" s="774">
        <v>3.99</v>
      </c>
      <c r="R52" s="932" t="s">
        <v>25</v>
      </c>
      <c r="S52" s="700" t="s">
        <v>144</v>
      </c>
      <c r="T52" s="771">
        <v>4.03</v>
      </c>
      <c r="U52" s="775">
        <v>4.01</v>
      </c>
      <c r="V52" s="767"/>
      <c r="W52" s="767"/>
      <c r="X52" s="767"/>
      <c r="Y52" s="767"/>
      <c r="Z52" s="767"/>
      <c r="AA52" s="767"/>
    </row>
    <row r="53" spans="1:27" s="768" customFormat="1" ht="15" customHeight="1" x14ac:dyDescent="0.25">
      <c r="A53" s="881">
        <v>48</v>
      </c>
      <c r="B53" s="32" t="s">
        <v>25</v>
      </c>
      <c r="C53" s="229" t="s">
        <v>143</v>
      </c>
      <c r="D53" s="417">
        <v>3.8571428571428572</v>
      </c>
      <c r="E53" s="770">
        <v>3.85</v>
      </c>
      <c r="F53" s="920" t="s">
        <v>32</v>
      </c>
      <c r="G53" s="603" t="s">
        <v>39</v>
      </c>
      <c r="H53" s="262">
        <v>3.7291666666666665</v>
      </c>
      <c r="I53" s="938">
        <v>3.71</v>
      </c>
      <c r="J53" s="932" t="s">
        <v>2</v>
      </c>
      <c r="K53" s="715" t="s">
        <v>18</v>
      </c>
      <c r="L53" s="771">
        <v>3.9900990099009901</v>
      </c>
      <c r="M53" s="772">
        <v>3.96</v>
      </c>
      <c r="N53" s="932" t="s">
        <v>2</v>
      </c>
      <c r="O53" s="715" t="s">
        <v>18</v>
      </c>
      <c r="P53" s="773">
        <v>3.99</v>
      </c>
      <c r="Q53" s="774">
        <v>3.99</v>
      </c>
      <c r="R53" s="932" t="s">
        <v>41</v>
      </c>
      <c r="S53" s="638" t="s">
        <v>52</v>
      </c>
      <c r="T53" s="771">
        <v>4.0199999999999996</v>
      </c>
      <c r="U53" s="775">
        <v>4.01</v>
      </c>
      <c r="V53" s="767"/>
      <c r="W53" s="767"/>
      <c r="X53" s="767"/>
      <c r="Y53" s="767"/>
      <c r="Z53" s="767"/>
      <c r="AA53" s="767"/>
    </row>
    <row r="54" spans="1:27" s="768" customFormat="1" ht="15" customHeight="1" x14ac:dyDescent="0.25">
      <c r="A54" s="881">
        <v>49</v>
      </c>
      <c r="B54" s="32" t="s">
        <v>2</v>
      </c>
      <c r="C54" s="31" t="s">
        <v>18</v>
      </c>
      <c r="D54" s="266">
        <v>3.8511904761904763</v>
      </c>
      <c r="E54" s="770">
        <v>3.85</v>
      </c>
      <c r="F54" s="922" t="s">
        <v>65</v>
      </c>
      <c r="G54" s="603" t="s">
        <v>86</v>
      </c>
      <c r="H54" s="262">
        <v>3.7333333333333334</v>
      </c>
      <c r="I54" s="938">
        <v>3.71</v>
      </c>
      <c r="J54" s="932" t="s">
        <v>65</v>
      </c>
      <c r="K54" s="603" t="s">
        <v>135</v>
      </c>
      <c r="L54" s="771">
        <v>3.9859154929577465</v>
      </c>
      <c r="M54" s="772">
        <v>3.96</v>
      </c>
      <c r="N54" s="932" t="s">
        <v>54</v>
      </c>
      <c r="O54" s="603" t="s">
        <v>61</v>
      </c>
      <c r="P54" s="773">
        <v>3.99</v>
      </c>
      <c r="Q54" s="774">
        <v>3.99</v>
      </c>
      <c r="R54" s="932" t="s">
        <v>65</v>
      </c>
      <c r="S54" s="603" t="s">
        <v>82</v>
      </c>
      <c r="T54" s="771">
        <v>4.01</v>
      </c>
      <c r="U54" s="775">
        <v>4.01</v>
      </c>
      <c r="V54" s="767"/>
      <c r="W54" s="767"/>
      <c r="X54" s="767"/>
      <c r="Y54" s="767"/>
      <c r="Z54" s="767"/>
      <c r="AA54" s="767"/>
    </row>
    <row r="55" spans="1:27" s="768" customFormat="1" ht="15" customHeight="1" thickBot="1" x14ac:dyDescent="0.3">
      <c r="A55" s="918">
        <v>50</v>
      </c>
      <c r="B55" s="52" t="s">
        <v>32</v>
      </c>
      <c r="C55" s="896" t="s">
        <v>36</v>
      </c>
      <c r="D55" s="296">
        <v>3.8536585365853657</v>
      </c>
      <c r="E55" s="783">
        <v>3.85</v>
      </c>
      <c r="F55" s="924" t="s">
        <v>41</v>
      </c>
      <c r="G55" s="832" t="s">
        <v>79</v>
      </c>
      <c r="H55" s="782">
        <v>3.7196261682242993</v>
      </c>
      <c r="I55" s="939">
        <v>3.71</v>
      </c>
      <c r="J55" s="943" t="s">
        <v>54</v>
      </c>
      <c r="K55" s="745" t="s">
        <v>74</v>
      </c>
      <c r="L55" s="785">
        <v>3.9791666666666665</v>
      </c>
      <c r="M55" s="786">
        <v>3.96</v>
      </c>
      <c r="N55" s="943" t="s">
        <v>41</v>
      </c>
      <c r="O55" s="833" t="s">
        <v>77</v>
      </c>
      <c r="P55" s="788">
        <v>3.98</v>
      </c>
      <c r="Q55" s="789">
        <v>3.99</v>
      </c>
      <c r="R55" s="943" t="s">
        <v>2</v>
      </c>
      <c r="S55" s="834" t="s">
        <v>147</v>
      </c>
      <c r="T55" s="785">
        <v>4</v>
      </c>
      <c r="U55" s="791">
        <v>4.01</v>
      </c>
      <c r="V55" s="767"/>
      <c r="W55" s="767"/>
      <c r="X55" s="767"/>
      <c r="Y55" s="767"/>
      <c r="Z55" s="767"/>
      <c r="AA55" s="767"/>
    </row>
    <row r="56" spans="1:27" s="768" customFormat="1" ht="15" customHeight="1" x14ac:dyDescent="0.25">
      <c r="A56" s="881">
        <v>51</v>
      </c>
      <c r="B56" s="54" t="s">
        <v>2</v>
      </c>
      <c r="C56" s="897" t="s">
        <v>24</v>
      </c>
      <c r="D56" s="266">
        <v>3.8461538461538463</v>
      </c>
      <c r="E56" s="770">
        <v>3.85</v>
      </c>
      <c r="F56" s="862" t="s">
        <v>25</v>
      </c>
      <c r="G56" s="835" t="s">
        <v>27</v>
      </c>
      <c r="H56" s="266">
        <v>3.7209302325581395</v>
      </c>
      <c r="I56" s="938">
        <v>3.71</v>
      </c>
      <c r="J56" s="944" t="s">
        <v>2</v>
      </c>
      <c r="K56" s="836" t="s">
        <v>106</v>
      </c>
      <c r="L56" s="794">
        <v>3.9729729729729728</v>
      </c>
      <c r="M56" s="795">
        <v>3.96</v>
      </c>
      <c r="N56" s="944" t="s">
        <v>41</v>
      </c>
      <c r="O56" s="837" t="s">
        <v>40</v>
      </c>
      <c r="P56" s="796">
        <v>3.98</v>
      </c>
      <c r="Q56" s="797">
        <v>3.99</v>
      </c>
      <c r="R56" s="944" t="s">
        <v>2</v>
      </c>
      <c r="S56" s="838" t="s">
        <v>148</v>
      </c>
      <c r="T56" s="794">
        <v>4</v>
      </c>
      <c r="U56" s="798">
        <v>4.01</v>
      </c>
      <c r="V56" s="767"/>
      <c r="W56" s="767"/>
      <c r="X56" s="767"/>
      <c r="Y56" s="767"/>
      <c r="Z56" s="767"/>
      <c r="AA56" s="767"/>
    </row>
    <row r="57" spans="1:27" s="768" customFormat="1" ht="15" customHeight="1" x14ac:dyDescent="0.25">
      <c r="A57" s="881">
        <v>52</v>
      </c>
      <c r="B57" s="54" t="s">
        <v>32</v>
      </c>
      <c r="C57" s="372" t="s">
        <v>33</v>
      </c>
      <c r="D57" s="266">
        <v>3.8536585365853657</v>
      </c>
      <c r="E57" s="770">
        <v>3.85</v>
      </c>
      <c r="F57" s="920" t="s">
        <v>41</v>
      </c>
      <c r="G57" s="776" t="s">
        <v>139</v>
      </c>
      <c r="H57" s="262">
        <v>3.7105263157894739</v>
      </c>
      <c r="I57" s="938">
        <v>3.71</v>
      </c>
      <c r="J57" s="932" t="s">
        <v>65</v>
      </c>
      <c r="K57" s="776" t="s">
        <v>85</v>
      </c>
      <c r="L57" s="126">
        <v>3.9736842105263159</v>
      </c>
      <c r="M57" s="772">
        <v>3.96</v>
      </c>
      <c r="N57" s="932" t="s">
        <v>2</v>
      </c>
      <c r="O57" s="799" t="s">
        <v>6</v>
      </c>
      <c r="P57" s="773">
        <v>3.98</v>
      </c>
      <c r="Q57" s="774">
        <v>3.99</v>
      </c>
      <c r="R57" s="932" t="s">
        <v>54</v>
      </c>
      <c r="S57" s="805" t="s">
        <v>64</v>
      </c>
      <c r="T57" s="771">
        <v>4</v>
      </c>
      <c r="U57" s="775">
        <v>4.01</v>
      </c>
      <c r="V57" s="767"/>
      <c r="W57" s="767"/>
      <c r="X57" s="767"/>
      <c r="Y57" s="767"/>
      <c r="Z57" s="767"/>
      <c r="AA57" s="767"/>
    </row>
    <row r="58" spans="1:27" s="768" customFormat="1" ht="15" customHeight="1" x14ac:dyDescent="0.25">
      <c r="A58" s="881">
        <v>53</v>
      </c>
      <c r="B58" s="32" t="s">
        <v>25</v>
      </c>
      <c r="C58" s="229" t="s">
        <v>146</v>
      </c>
      <c r="D58" s="266">
        <v>3.8421052631578947</v>
      </c>
      <c r="E58" s="770">
        <v>3.85</v>
      </c>
      <c r="F58" s="920" t="s">
        <v>25</v>
      </c>
      <c r="G58" s="803" t="s">
        <v>29</v>
      </c>
      <c r="H58" s="262">
        <v>3.71</v>
      </c>
      <c r="I58" s="938">
        <v>3.71</v>
      </c>
      <c r="J58" s="932" t="s">
        <v>32</v>
      </c>
      <c r="K58" s="826" t="s">
        <v>122</v>
      </c>
      <c r="L58" s="771">
        <v>3.9729729729729728</v>
      </c>
      <c r="M58" s="772">
        <v>3.96</v>
      </c>
      <c r="N58" s="932" t="s">
        <v>32</v>
      </c>
      <c r="O58" s="776" t="s">
        <v>90</v>
      </c>
      <c r="P58" s="773">
        <v>3.98</v>
      </c>
      <c r="Q58" s="774">
        <v>3.99</v>
      </c>
      <c r="R58" s="932" t="s">
        <v>54</v>
      </c>
      <c r="S58" s="776" t="s">
        <v>62</v>
      </c>
      <c r="T58" s="771">
        <v>4</v>
      </c>
      <c r="U58" s="775">
        <v>4.01</v>
      </c>
      <c r="V58" s="767"/>
      <c r="W58" s="767"/>
      <c r="X58" s="767"/>
      <c r="Y58" s="767"/>
      <c r="Z58" s="767"/>
      <c r="AA58" s="767"/>
    </row>
    <row r="59" spans="1:27" s="768" customFormat="1" ht="15" customHeight="1" x14ac:dyDescent="0.25">
      <c r="A59" s="881">
        <v>54</v>
      </c>
      <c r="B59" s="247" t="s">
        <v>2</v>
      </c>
      <c r="C59" s="253" t="s">
        <v>4</v>
      </c>
      <c r="D59" s="907">
        <v>3.8227848101265822</v>
      </c>
      <c r="E59" s="770">
        <v>3.85</v>
      </c>
      <c r="F59" s="920" t="s">
        <v>2</v>
      </c>
      <c r="G59" s="799" t="s">
        <v>8</v>
      </c>
      <c r="H59" s="262">
        <v>3.7058823529411766</v>
      </c>
      <c r="I59" s="938">
        <v>3.71</v>
      </c>
      <c r="J59" s="932" t="s">
        <v>0</v>
      </c>
      <c r="K59" s="776" t="s">
        <v>97</v>
      </c>
      <c r="L59" s="771">
        <v>3.9636363636363638</v>
      </c>
      <c r="M59" s="772">
        <v>3.96</v>
      </c>
      <c r="N59" s="932" t="s">
        <v>2</v>
      </c>
      <c r="O59" s="799" t="s">
        <v>22</v>
      </c>
      <c r="P59" s="773">
        <v>3.98</v>
      </c>
      <c r="Q59" s="774">
        <v>3.99</v>
      </c>
      <c r="R59" s="932" t="s">
        <v>2</v>
      </c>
      <c r="S59" s="799" t="s">
        <v>19</v>
      </c>
      <c r="T59" s="771">
        <v>4</v>
      </c>
      <c r="U59" s="775">
        <v>4.01</v>
      </c>
      <c r="V59" s="767"/>
      <c r="W59" s="767"/>
      <c r="X59" s="767"/>
      <c r="Y59" s="767"/>
      <c r="Z59" s="767"/>
      <c r="AA59" s="767"/>
    </row>
    <row r="60" spans="1:27" s="768" customFormat="1" ht="15" customHeight="1" x14ac:dyDescent="0.25">
      <c r="A60" s="881">
        <v>55</v>
      </c>
      <c r="B60" s="32" t="s">
        <v>41</v>
      </c>
      <c r="C60" s="29" t="s">
        <v>48</v>
      </c>
      <c r="D60" s="266">
        <v>3.810810810810811</v>
      </c>
      <c r="E60" s="770">
        <v>3.85</v>
      </c>
      <c r="F60" s="920" t="s">
        <v>32</v>
      </c>
      <c r="G60" s="776" t="s">
        <v>89</v>
      </c>
      <c r="H60" s="262">
        <v>3.7142857142857144</v>
      </c>
      <c r="I60" s="938">
        <v>3.71</v>
      </c>
      <c r="J60" s="932" t="s">
        <v>25</v>
      </c>
      <c r="K60" s="803" t="s">
        <v>124</v>
      </c>
      <c r="L60" s="771">
        <v>3.9493670886075951</v>
      </c>
      <c r="M60" s="772">
        <v>3.96</v>
      </c>
      <c r="N60" s="932" t="s">
        <v>2</v>
      </c>
      <c r="O60" s="799" t="s">
        <v>12</v>
      </c>
      <c r="P60" s="773">
        <v>3.97</v>
      </c>
      <c r="Q60" s="774">
        <v>3.99</v>
      </c>
      <c r="R60" s="932" t="s">
        <v>2</v>
      </c>
      <c r="S60" s="799" t="s">
        <v>7</v>
      </c>
      <c r="T60" s="771">
        <v>4</v>
      </c>
      <c r="U60" s="775">
        <v>4.01</v>
      </c>
      <c r="V60" s="767"/>
      <c r="W60" s="767"/>
      <c r="X60" s="767"/>
      <c r="Y60" s="767"/>
      <c r="Z60" s="767"/>
      <c r="AA60" s="767"/>
    </row>
    <row r="61" spans="1:27" s="768" customFormat="1" ht="15" customHeight="1" x14ac:dyDescent="0.25">
      <c r="A61" s="881">
        <v>56</v>
      </c>
      <c r="B61" s="32" t="s">
        <v>32</v>
      </c>
      <c r="C61" s="29" t="s">
        <v>39</v>
      </c>
      <c r="D61" s="266">
        <v>3.8148148148148149</v>
      </c>
      <c r="E61" s="770">
        <v>3.85</v>
      </c>
      <c r="F61" s="920" t="s">
        <v>0</v>
      </c>
      <c r="G61" s="776" t="s">
        <v>138</v>
      </c>
      <c r="H61" s="262">
        <v>3.7</v>
      </c>
      <c r="I61" s="938">
        <v>3.71</v>
      </c>
      <c r="J61" s="932" t="s">
        <v>2</v>
      </c>
      <c r="K61" s="799" t="s">
        <v>14</v>
      </c>
      <c r="L61" s="771">
        <v>3.9387755102040818</v>
      </c>
      <c r="M61" s="772">
        <v>3.96</v>
      </c>
      <c r="N61" s="932" t="s">
        <v>25</v>
      </c>
      <c r="O61" s="802" t="s">
        <v>30</v>
      </c>
      <c r="P61" s="773">
        <v>3.95</v>
      </c>
      <c r="Q61" s="774">
        <v>3.99</v>
      </c>
      <c r="R61" s="932" t="s">
        <v>2</v>
      </c>
      <c r="S61" s="799" t="s">
        <v>13</v>
      </c>
      <c r="T61" s="771">
        <v>4</v>
      </c>
      <c r="U61" s="775">
        <v>4.01</v>
      </c>
      <c r="V61" s="767"/>
      <c r="W61" s="767"/>
      <c r="X61" s="767"/>
      <c r="Y61" s="767"/>
      <c r="Z61" s="767"/>
      <c r="AA61" s="767"/>
    </row>
    <row r="62" spans="1:27" s="768" customFormat="1" ht="15" customHeight="1" x14ac:dyDescent="0.25">
      <c r="A62" s="881">
        <v>57</v>
      </c>
      <c r="B62" s="32" t="s">
        <v>32</v>
      </c>
      <c r="C62" s="29" t="s">
        <v>122</v>
      </c>
      <c r="D62" s="266">
        <v>3.7951807228915664</v>
      </c>
      <c r="E62" s="770">
        <v>3.85</v>
      </c>
      <c r="F62" s="920" t="s">
        <v>2</v>
      </c>
      <c r="G62" s="799" t="s">
        <v>148</v>
      </c>
      <c r="H62" s="262">
        <v>3.6851851851851851</v>
      </c>
      <c r="I62" s="938">
        <v>3.71</v>
      </c>
      <c r="J62" s="932" t="s">
        <v>54</v>
      </c>
      <c r="K62" s="776" t="s">
        <v>61</v>
      </c>
      <c r="L62" s="771">
        <v>3.9285714285714284</v>
      </c>
      <c r="M62" s="772">
        <v>3.96</v>
      </c>
      <c r="N62" s="932" t="s">
        <v>2</v>
      </c>
      <c r="O62" s="799" t="s">
        <v>21</v>
      </c>
      <c r="P62" s="773">
        <v>3.94</v>
      </c>
      <c r="Q62" s="774">
        <v>3.99</v>
      </c>
      <c r="R62" s="932" t="s">
        <v>2</v>
      </c>
      <c r="S62" s="776" t="s">
        <v>106</v>
      </c>
      <c r="T62" s="771">
        <v>4</v>
      </c>
      <c r="U62" s="775">
        <v>4.01</v>
      </c>
      <c r="V62" s="767"/>
      <c r="W62" s="767"/>
      <c r="X62" s="767"/>
      <c r="Y62" s="767"/>
      <c r="Z62" s="767"/>
      <c r="AA62" s="767"/>
    </row>
    <row r="63" spans="1:27" s="768" customFormat="1" ht="15" customHeight="1" x14ac:dyDescent="0.25">
      <c r="A63" s="881">
        <v>58</v>
      </c>
      <c r="B63" s="32" t="s">
        <v>0</v>
      </c>
      <c r="C63" s="29" t="s">
        <v>152</v>
      </c>
      <c r="D63" s="266">
        <v>3.7767441860465114</v>
      </c>
      <c r="E63" s="770">
        <v>3.85</v>
      </c>
      <c r="F63" s="920" t="s">
        <v>25</v>
      </c>
      <c r="G63" s="839" t="s">
        <v>146</v>
      </c>
      <c r="H63" s="262">
        <v>3.6865671641791047</v>
      </c>
      <c r="I63" s="938">
        <v>3.71</v>
      </c>
      <c r="J63" s="932" t="s">
        <v>41</v>
      </c>
      <c r="K63" s="840" t="s">
        <v>42</v>
      </c>
      <c r="L63" s="771">
        <v>3.9230769230769229</v>
      </c>
      <c r="M63" s="772">
        <v>3.96</v>
      </c>
      <c r="N63" s="932" t="s">
        <v>2</v>
      </c>
      <c r="O63" s="799" t="s">
        <v>13</v>
      </c>
      <c r="P63" s="773">
        <v>3.94</v>
      </c>
      <c r="Q63" s="774">
        <v>3.99</v>
      </c>
      <c r="R63" s="932" t="s">
        <v>2</v>
      </c>
      <c r="S63" s="799" t="s">
        <v>18</v>
      </c>
      <c r="T63" s="771">
        <v>4</v>
      </c>
      <c r="U63" s="775">
        <v>4.01</v>
      </c>
      <c r="V63" s="767"/>
      <c r="W63" s="767"/>
      <c r="X63" s="767"/>
      <c r="Y63" s="767"/>
      <c r="Z63" s="767"/>
      <c r="AA63" s="767"/>
    </row>
    <row r="64" spans="1:27" s="768" customFormat="1" ht="15" customHeight="1" x14ac:dyDescent="0.25">
      <c r="A64" s="881">
        <v>59</v>
      </c>
      <c r="B64" s="32" t="s">
        <v>2</v>
      </c>
      <c r="C64" s="240" t="s">
        <v>21</v>
      </c>
      <c r="D64" s="266">
        <v>3.7837837837837838</v>
      </c>
      <c r="E64" s="770">
        <v>3.85</v>
      </c>
      <c r="F64" s="920" t="s">
        <v>41</v>
      </c>
      <c r="G64" s="776" t="s">
        <v>48</v>
      </c>
      <c r="H64" s="262">
        <v>3.6842105263157894</v>
      </c>
      <c r="I64" s="938">
        <v>3.71</v>
      </c>
      <c r="J64" s="932" t="s">
        <v>0</v>
      </c>
      <c r="K64" s="805" t="s">
        <v>159</v>
      </c>
      <c r="L64" s="771">
        <v>3.9102564102564101</v>
      </c>
      <c r="M64" s="772">
        <v>3.96</v>
      </c>
      <c r="N64" s="932" t="s">
        <v>2</v>
      </c>
      <c r="O64" s="799" t="s">
        <v>24</v>
      </c>
      <c r="P64" s="773">
        <v>3.94</v>
      </c>
      <c r="Q64" s="774">
        <v>3.99</v>
      </c>
      <c r="R64" s="932" t="s">
        <v>2</v>
      </c>
      <c r="S64" s="799" t="s">
        <v>12</v>
      </c>
      <c r="T64" s="771">
        <v>4</v>
      </c>
      <c r="U64" s="775">
        <v>4.01</v>
      </c>
      <c r="V64" s="767"/>
      <c r="W64" s="767"/>
      <c r="X64" s="767"/>
      <c r="Y64" s="767"/>
      <c r="Z64" s="767"/>
      <c r="AA64" s="767"/>
    </row>
    <row r="65" spans="1:27" s="768" customFormat="1" ht="15" customHeight="1" thickBot="1" x14ac:dyDescent="0.3">
      <c r="A65" s="915">
        <v>60</v>
      </c>
      <c r="B65" s="33" t="s">
        <v>25</v>
      </c>
      <c r="C65" s="252" t="s">
        <v>144</v>
      </c>
      <c r="D65" s="270">
        <v>3.7755102040816326</v>
      </c>
      <c r="E65" s="809">
        <v>3.85</v>
      </c>
      <c r="F65" s="925" t="s">
        <v>2</v>
      </c>
      <c r="G65" s="841" t="s">
        <v>9</v>
      </c>
      <c r="H65" s="808">
        <v>3.6666666666666665</v>
      </c>
      <c r="I65" s="941">
        <v>3.71</v>
      </c>
      <c r="J65" s="945" t="s">
        <v>2</v>
      </c>
      <c r="K65" s="842" t="s">
        <v>13</v>
      </c>
      <c r="L65" s="810">
        <v>3.9</v>
      </c>
      <c r="M65" s="811">
        <v>3.96</v>
      </c>
      <c r="N65" s="945" t="s">
        <v>32</v>
      </c>
      <c r="O65" s="778" t="s">
        <v>88</v>
      </c>
      <c r="P65" s="812">
        <v>3.94</v>
      </c>
      <c r="Q65" s="813">
        <v>3.99</v>
      </c>
      <c r="R65" s="945" t="s">
        <v>2</v>
      </c>
      <c r="S65" s="842" t="s">
        <v>9</v>
      </c>
      <c r="T65" s="810">
        <v>4</v>
      </c>
      <c r="U65" s="814">
        <v>4.01</v>
      </c>
      <c r="V65" s="767"/>
      <c r="W65" s="767"/>
      <c r="X65" s="767"/>
      <c r="Y65" s="767"/>
      <c r="Z65" s="767"/>
      <c r="AA65" s="767"/>
    </row>
    <row r="66" spans="1:27" s="768" customFormat="1" ht="15" customHeight="1" x14ac:dyDescent="0.25">
      <c r="A66" s="917">
        <v>61</v>
      </c>
      <c r="B66" s="49" t="s">
        <v>25</v>
      </c>
      <c r="C66" s="274" t="s">
        <v>92</v>
      </c>
      <c r="D66" s="267">
        <v>3.7837837837837838</v>
      </c>
      <c r="E66" s="761">
        <v>3.85</v>
      </c>
      <c r="F66" s="926" t="s">
        <v>32</v>
      </c>
      <c r="G66" s="843" t="s">
        <v>122</v>
      </c>
      <c r="H66" s="844">
        <v>3.6712328767123288</v>
      </c>
      <c r="I66" s="937">
        <v>3.71</v>
      </c>
      <c r="J66" s="942" t="s">
        <v>2</v>
      </c>
      <c r="K66" s="815" t="s">
        <v>4</v>
      </c>
      <c r="L66" s="762">
        <v>3.8865979381443299</v>
      </c>
      <c r="M66" s="763">
        <v>3.96</v>
      </c>
      <c r="N66" s="942" t="s">
        <v>54</v>
      </c>
      <c r="O66" s="825" t="s">
        <v>66</v>
      </c>
      <c r="P66" s="817">
        <v>3.92</v>
      </c>
      <c r="Q66" s="818">
        <v>3.99</v>
      </c>
      <c r="R66" s="942" t="s">
        <v>2</v>
      </c>
      <c r="S66" s="815" t="s">
        <v>20</v>
      </c>
      <c r="T66" s="762">
        <v>4</v>
      </c>
      <c r="U66" s="766">
        <v>4.01</v>
      </c>
      <c r="V66" s="767"/>
      <c r="W66" s="767"/>
      <c r="X66" s="767"/>
      <c r="Y66" s="767"/>
      <c r="Z66" s="767"/>
      <c r="AA66" s="767"/>
    </row>
    <row r="67" spans="1:27" s="768" customFormat="1" ht="15" customHeight="1" x14ac:dyDescent="0.25">
      <c r="A67" s="881">
        <v>62</v>
      </c>
      <c r="B67" s="54" t="s">
        <v>54</v>
      </c>
      <c r="C67" s="258" t="s">
        <v>53</v>
      </c>
      <c r="D67" s="269">
        <v>3.7826086956521738</v>
      </c>
      <c r="E67" s="770">
        <v>3.85</v>
      </c>
      <c r="F67" s="920" t="s">
        <v>0</v>
      </c>
      <c r="G67" s="845" t="s">
        <v>136</v>
      </c>
      <c r="H67" s="262">
        <v>3.6666666666666665</v>
      </c>
      <c r="I67" s="938">
        <v>3.71</v>
      </c>
      <c r="J67" s="932" t="s">
        <v>25</v>
      </c>
      <c r="K67" s="819" t="s">
        <v>98</v>
      </c>
      <c r="L67" s="777">
        <v>3.875</v>
      </c>
      <c r="M67" s="772">
        <v>3.96</v>
      </c>
      <c r="N67" s="932" t="s">
        <v>32</v>
      </c>
      <c r="O67" s="769" t="s">
        <v>34</v>
      </c>
      <c r="P67" s="773">
        <v>3.92</v>
      </c>
      <c r="Q67" s="774">
        <v>3.99</v>
      </c>
      <c r="R67" s="932" t="s">
        <v>2</v>
      </c>
      <c r="S67" s="792" t="s">
        <v>10</v>
      </c>
      <c r="T67" s="771">
        <v>4</v>
      </c>
      <c r="U67" s="775">
        <v>4.01</v>
      </c>
      <c r="V67" s="767"/>
      <c r="W67" s="767"/>
      <c r="X67" s="767"/>
      <c r="Y67" s="767"/>
      <c r="Z67" s="767"/>
      <c r="AA67" s="767"/>
    </row>
    <row r="68" spans="1:27" s="768" customFormat="1" ht="15" customHeight="1" x14ac:dyDescent="0.25">
      <c r="A68" s="881">
        <v>63</v>
      </c>
      <c r="B68" s="32" t="s">
        <v>32</v>
      </c>
      <c r="C68" s="898" t="s">
        <v>88</v>
      </c>
      <c r="D68" s="266">
        <v>3.7826086956521738</v>
      </c>
      <c r="E68" s="770">
        <v>3.85</v>
      </c>
      <c r="F68" s="920" t="s">
        <v>41</v>
      </c>
      <c r="G68" s="800" t="s">
        <v>40</v>
      </c>
      <c r="H68" s="262">
        <v>3.6585365853658538</v>
      </c>
      <c r="I68" s="938">
        <v>3.71</v>
      </c>
      <c r="J68" s="932" t="s">
        <v>54</v>
      </c>
      <c r="K68" s="846" t="s">
        <v>59</v>
      </c>
      <c r="L68" s="771">
        <v>3.8823529411764706</v>
      </c>
      <c r="M68" s="772">
        <v>3.96</v>
      </c>
      <c r="N68" s="932" t="s">
        <v>2</v>
      </c>
      <c r="O68" s="847" t="s">
        <v>20</v>
      </c>
      <c r="P68" s="773">
        <v>3.91</v>
      </c>
      <c r="Q68" s="774">
        <v>3.99</v>
      </c>
      <c r="R68" s="932" t="s">
        <v>2</v>
      </c>
      <c r="S68" s="847" t="s">
        <v>3</v>
      </c>
      <c r="T68" s="771">
        <v>4</v>
      </c>
      <c r="U68" s="775">
        <v>4.01</v>
      </c>
      <c r="V68" s="767"/>
      <c r="W68" s="767"/>
      <c r="X68" s="767"/>
      <c r="Y68" s="767"/>
      <c r="Z68" s="767"/>
      <c r="AA68" s="767"/>
    </row>
    <row r="69" spans="1:27" s="768" customFormat="1" ht="15" customHeight="1" x14ac:dyDescent="0.25">
      <c r="A69" s="881">
        <v>64</v>
      </c>
      <c r="B69" s="32" t="s">
        <v>41</v>
      </c>
      <c r="C69" s="213" t="s">
        <v>78</v>
      </c>
      <c r="D69" s="266">
        <v>3.7733333333333334</v>
      </c>
      <c r="E69" s="770">
        <v>3.85</v>
      </c>
      <c r="F69" s="920" t="s">
        <v>41</v>
      </c>
      <c r="G69" s="776" t="s">
        <v>78</v>
      </c>
      <c r="H69" s="262">
        <v>3.6575342465753424</v>
      </c>
      <c r="I69" s="938">
        <v>3.71</v>
      </c>
      <c r="J69" s="932" t="s">
        <v>32</v>
      </c>
      <c r="K69" s="603" t="s">
        <v>39</v>
      </c>
      <c r="L69" s="771">
        <v>3.8837209302325579</v>
      </c>
      <c r="M69" s="772">
        <v>3.96</v>
      </c>
      <c r="N69" s="932" t="s">
        <v>2</v>
      </c>
      <c r="O69" s="715" t="s">
        <v>4</v>
      </c>
      <c r="P69" s="773">
        <v>3.89</v>
      </c>
      <c r="Q69" s="774">
        <v>3.99</v>
      </c>
      <c r="R69" s="932" t="s">
        <v>25</v>
      </c>
      <c r="S69" s="611" t="s">
        <v>98</v>
      </c>
      <c r="T69" s="771">
        <v>3.99</v>
      </c>
      <c r="U69" s="775">
        <v>4.01</v>
      </c>
      <c r="V69" s="767"/>
      <c r="W69" s="767"/>
      <c r="X69" s="767"/>
      <c r="Y69" s="767"/>
      <c r="Z69" s="767"/>
      <c r="AA69" s="767"/>
    </row>
    <row r="70" spans="1:27" s="768" customFormat="1" ht="15" customHeight="1" x14ac:dyDescent="0.25">
      <c r="A70" s="881">
        <v>65</v>
      </c>
      <c r="B70" s="32" t="s">
        <v>54</v>
      </c>
      <c r="C70" s="30" t="s">
        <v>57</v>
      </c>
      <c r="D70" s="269">
        <v>3.7727272727272729</v>
      </c>
      <c r="E70" s="809">
        <v>3.85</v>
      </c>
      <c r="F70" s="921" t="s">
        <v>32</v>
      </c>
      <c r="G70" s="776" t="s">
        <v>73</v>
      </c>
      <c r="H70" s="262">
        <v>3.6470588235294117</v>
      </c>
      <c r="I70" s="938">
        <v>3.71</v>
      </c>
      <c r="J70" s="932" t="s">
        <v>2</v>
      </c>
      <c r="K70" s="799" t="s">
        <v>20</v>
      </c>
      <c r="L70" s="771">
        <v>3.8656716417910446</v>
      </c>
      <c r="M70" s="772">
        <v>3.96</v>
      </c>
      <c r="N70" s="932" t="s">
        <v>2</v>
      </c>
      <c r="O70" s="799" t="s">
        <v>14</v>
      </c>
      <c r="P70" s="773">
        <v>3.89</v>
      </c>
      <c r="Q70" s="774">
        <v>3.99</v>
      </c>
      <c r="R70" s="932" t="s">
        <v>54</v>
      </c>
      <c r="S70" s="776" t="s">
        <v>61</v>
      </c>
      <c r="T70" s="771">
        <v>3.98</v>
      </c>
      <c r="U70" s="775">
        <v>4.01</v>
      </c>
      <c r="V70" s="767"/>
      <c r="W70" s="767"/>
      <c r="X70" s="767"/>
      <c r="Y70" s="767"/>
      <c r="Z70" s="767"/>
      <c r="AA70" s="767"/>
    </row>
    <row r="71" spans="1:27" s="768" customFormat="1" ht="15" customHeight="1" x14ac:dyDescent="0.25">
      <c r="A71" s="881">
        <v>66</v>
      </c>
      <c r="B71" s="33" t="s">
        <v>41</v>
      </c>
      <c r="C71" s="29" t="s">
        <v>45</v>
      </c>
      <c r="D71" s="266">
        <v>3.7692307692307692</v>
      </c>
      <c r="E71" s="770">
        <v>3.85</v>
      </c>
      <c r="F71" s="920" t="s">
        <v>2</v>
      </c>
      <c r="G71" s="799" t="s">
        <v>18</v>
      </c>
      <c r="H71" s="262">
        <v>3.6363636363636362</v>
      </c>
      <c r="I71" s="938">
        <v>3.71</v>
      </c>
      <c r="J71" s="932" t="s">
        <v>2</v>
      </c>
      <c r="K71" s="799" t="s">
        <v>12</v>
      </c>
      <c r="L71" s="771">
        <v>3.8554216867469879</v>
      </c>
      <c r="M71" s="772">
        <v>3.96</v>
      </c>
      <c r="N71" s="932" t="s">
        <v>25</v>
      </c>
      <c r="O71" s="803" t="s">
        <v>27</v>
      </c>
      <c r="P71" s="773">
        <v>3.88</v>
      </c>
      <c r="Q71" s="774">
        <v>3.99</v>
      </c>
      <c r="R71" s="932" t="s">
        <v>25</v>
      </c>
      <c r="S71" s="803" t="s">
        <v>28</v>
      </c>
      <c r="T71" s="771">
        <v>3.97</v>
      </c>
      <c r="U71" s="775">
        <v>4.01</v>
      </c>
      <c r="V71" s="767"/>
      <c r="W71" s="767"/>
      <c r="X71" s="767"/>
      <c r="Y71" s="767"/>
      <c r="Z71" s="767"/>
      <c r="AA71" s="767"/>
    </row>
    <row r="72" spans="1:27" s="768" customFormat="1" ht="15" customHeight="1" x14ac:dyDescent="0.25">
      <c r="A72" s="881">
        <v>67</v>
      </c>
      <c r="B72" s="32" t="s">
        <v>41</v>
      </c>
      <c r="C72" s="40" t="s">
        <v>40</v>
      </c>
      <c r="D72" s="266">
        <v>3.7623762376237622</v>
      </c>
      <c r="E72" s="770">
        <v>3.85</v>
      </c>
      <c r="F72" s="920" t="s">
        <v>2</v>
      </c>
      <c r="G72" s="799" t="s">
        <v>21</v>
      </c>
      <c r="H72" s="262">
        <v>3.6442307692307692</v>
      </c>
      <c r="I72" s="938">
        <v>3.71</v>
      </c>
      <c r="J72" s="932" t="s">
        <v>2</v>
      </c>
      <c r="K72" s="799" t="s">
        <v>6</v>
      </c>
      <c r="L72" s="771">
        <v>3.8648648648648649</v>
      </c>
      <c r="M72" s="772">
        <v>3.96</v>
      </c>
      <c r="N72" s="932" t="s">
        <v>25</v>
      </c>
      <c r="O72" s="803" t="s">
        <v>124</v>
      </c>
      <c r="P72" s="773">
        <v>3.88</v>
      </c>
      <c r="Q72" s="774">
        <v>3.99</v>
      </c>
      <c r="R72" s="932" t="s">
        <v>0</v>
      </c>
      <c r="S72" s="776" t="s">
        <v>97</v>
      </c>
      <c r="T72" s="771">
        <v>3.95</v>
      </c>
      <c r="U72" s="775">
        <v>4.01</v>
      </c>
      <c r="V72" s="767"/>
      <c r="W72" s="767"/>
      <c r="X72" s="767"/>
      <c r="Y72" s="767"/>
      <c r="Z72" s="767"/>
      <c r="AA72" s="767"/>
    </row>
    <row r="73" spans="1:27" s="768" customFormat="1" ht="15" customHeight="1" x14ac:dyDescent="0.25">
      <c r="A73" s="881">
        <v>68</v>
      </c>
      <c r="B73" s="32" t="s">
        <v>2</v>
      </c>
      <c r="C73" s="31" t="s">
        <v>17</v>
      </c>
      <c r="D73" s="266">
        <v>3.7564102564102564</v>
      </c>
      <c r="E73" s="770">
        <v>3.85</v>
      </c>
      <c r="F73" s="922" t="s">
        <v>65</v>
      </c>
      <c r="G73" s="776" t="s">
        <v>85</v>
      </c>
      <c r="H73" s="262">
        <v>3.6428571428571428</v>
      </c>
      <c r="I73" s="938">
        <v>3.71</v>
      </c>
      <c r="J73" s="932" t="s">
        <v>2</v>
      </c>
      <c r="K73" s="799" t="s">
        <v>22</v>
      </c>
      <c r="L73" s="771">
        <v>3.86046511627907</v>
      </c>
      <c r="M73" s="772">
        <v>3.96</v>
      </c>
      <c r="N73" s="932" t="s">
        <v>41</v>
      </c>
      <c r="O73" s="776" t="s">
        <v>48</v>
      </c>
      <c r="P73" s="773">
        <v>3.86</v>
      </c>
      <c r="Q73" s="774">
        <v>3.99</v>
      </c>
      <c r="R73" s="932" t="s">
        <v>25</v>
      </c>
      <c r="S73" s="803" t="s">
        <v>27</v>
      </c>
      <c r="T73" s="771">
        <v>3.92</v>
      </c>
      <c r="U73" s="775">
        <v>4.01</v>
      </c>
      <c r="V73" s="767"/>
      <c r="W73" s="767"/>
      <c r="X73" s="767"/>
      <c r="Y73" s="767"/>
      <c r="Z73" s="767"/>
      <c r="AA73" s="767"/>
    </row>
    <row r="74" spans="1:27" s="768" customFormat="1" ht="15" customHeight="1" x14ac:dyDescent="0.25">
      <c r="A74" s="881">
        <v>69</v>
      </c>
      <c r="B74" s="32" t="s">
        <v>32</v>
      </c>
      <c r="C74" s="29" t="s">
        <v>31</v>
      </c>
      <c r="D74" s="266">
        <v>3.7647058823529411</v>
      </c>
      <c r="E74" s="770">
        <v>3.85</v>
      </c>
      <c r="F74" s="920" t="s">
        <v>2</v>
      </c>
      <c r="G74" s="799" t="s">
        <v>13</v>
      </c>
      <c r="H74" s="262">
        <v>3.5940594059405941</v>
      </c>
      <c r="I74" s="938">
        <v>3.71</v>
      </c>
      <c r="J74" s="932" t="s">
        <v>41</v>
      </c>
      <c r="K74" s="776" t="s">
        <v>139</v>
      </c>
      <c r="L74" s="771">
        <v>3.8538461538461539</v>
      </c>
      <c r="M74" s="772">
        <v>3.96</v>
      </c>
      <c r="N74" s="932" t="s">
        <v>2</v>
      </c>
      <c r="O74" s="799" t="s">
        <v>9</v>
      </c>
      <c r="P74" s="773">
        <v>3.85</v>
      </c>
      <c r="Q74" s="774">
        <v>3.99</v>
      </c>
      <c r="R74" s="932" t="s">
        <v>41</v>
      </c>
      <c r="S74" s="800" t="s">
        <v>77</v>
      </c>
      <c r="T74" s="771">
        <v>3.9</v>
      </c>
      <c r="U74" s="775">
        <v>4.01</v>
      </c>
      <c r="V74" s="767"/>
      <c r="W74" s="767"/>
      <c r="X74" s="767"/>
      <c r="Y74" s="767"/>
      <c r="Z74" s="767"/>
      <c r="AA74" s="767"/>
    </row>
    <row r="75" spans="1:27" s="768" customFormat="1" ht="15" customHeight="1" thickBot="1" x14ac:dyDescent="0.3">
      <c r="A75" s="918">
        <v>70</v>
      </c>
      <c r="B75" s="52" t="s">
        <v>2</v>
      </c>
      <c r="C75" s="272" t="s">
        <v>22</v>
      </c>
      <c r="D75" s="296">
        <v>3.7647058823529411</v>
      </c>
      <c r="E75" s="783">
        <v>3.85</v>
      </c>
      <c r="F75" s="924" t="s">
        <v>2</v>
      </c>
      <c r="G75" s="823" t="s">
        <v>10</v>
      </c>
      <c r="H75" s="782">
        <v>3.5925925925925926</v>
      </c>
      <c r="I75" s="939">
        <v>3.71</v>
      </c>
      <c r="J75" s="943" t="s">
        <v>2</v>
      </c>
      <c r="K75" s="823" t="s">
        <v>19</v>
      </c>
      <c r="L75" s="785">
        <v>3.8333333333333335</v>
      </c>
      <c r="M75" s="786">
        <v>3.96</v>
      </c>
      <c r="N75" s="943" t="s">
        <v>41</v>
      </c>
      <c r="O75" s="848" t="s">
        <v>50</v>
      </c>
      <c r="P75" s="788">
        <v>3.85</v>
      </c>
      <c r="Q75" s="789">
        <v>3.99</v>
      </c>
      <c r="R75" s="943" t="s">
        <v>2</v>
      </c>
      <c r="S75" s="823" t="s">
        <v>4</v>
      </c>
      <c r="T75" s="785">
        <v>3.9</v>
      </c>
      <c r="U75" s="791">
        <v>4.01</v>
      </c>
      <c r="V75" s="767"/>
      <c r="W75" s="767"/>
      <c r="X75" s="767"/>
      <c r="Y75" s="767"/>
      <c r="Z75" s="767"/>
      <c r="AA75" s="767"/>
    </row>
    <row r="76" spans="1:27" s="768" customFormat="1" ht="15" customHeight="1" x14ac:dyDescent="0.25">
      <c r="A76" s="881">
        <v>71</v>
      </c>
      <c r="B76" s="54" t="s">
        <v>32</v>
      </c>
      <c r="C76" s="28" t="s">
        <v>37</v>
      </c>
      <c r="D76" s="266">
        <v>3.7524752475247523</v>
      </c>
      <c r="E76" s="809">
        <v>3.85</v>
      </c>
      <c r="F76" s="927" t="s">
        <v>41</v>
      </c>
      <c r="G76" s="849" t="s">
        <v>77</v>
      </c>
      <c r="H76" s="266">
        <v>3.5772357723577235</v>
      </c>
      <c r="I76" s="938">
        <v>3.71</v>
      </c>
      <c r="J76" s="944" t="s">
        <v>2</v>
      </c>
      <c r="K76" s="792" t="s">
        <v>7</v>
      </c>
      <c r="L76" s="794">
        <v>3.8024691358024691</v>
      </c>
      <c r="M76" s="795">
        <v>3.96</v>
      </c>
      <c r="N76" s="944" t="s">
        <v>54</v>
      </c>
      <c r="O76" s="793" t="s">
        <v>60</v>
      </c>
      <c r="P76" s="796">
        <v>3.85</v>
      </c>
      <c r="Q76" s="797">
        <v>3.99</v>
      </c>
      <c r="R76" s="944" t="s">
        <v>41</v>
      </c>
      <c r="S76" s="850" t="s">
        <v>40</v>
      </c>
      <c r="T76" s="794">
        <v>3.9</v>
      </c>
      <c r="U76" s="798">
        <v>4.01</v>
      </c>
      <c r="V76" s="767"/>
      <c r="W76" s="767"/>
      <c r="X76" s="767"/>
      <c r="Y76" s="767"/>
      <c r="Z76" s="767"/>
      <c r="AA76" s="767"/>
    </row>
    <row r="77" spans="1:27" s="768" customFormat="1" ht="15" customHeight="1" x14ac:dyDescent="0.25">
      <c r="A77" s="881">
        <v>72</v>
      </c>
      <c r="B77" s="154" t="s">
        <v>0</v>
      </c>
      <c r="C77" s="899" t="s">
        <v>70</v>
      </c>
      <c r="D77" s="291">
        <v>3.7446808510638299</v>
      </c>
      <c r="E77" s="770">
        <v>3.85</v>
      </c>
      <c r="F77" s="920" t="s">
        <v>2</v>
      </c>
      <c r="G77" s="799" t="s">
        <v>7</v>
      </c>
      <c r="H77" s="262">
        <v>3.5753424657534247</v>
      </c>
      <c r="I77" s="938">
        <v>3.71</v>
      </c>
      <c r="J77" s="932" t="s">
        <v>0</v>
      </c>
      <c r="K77" s="776" t="s">
        <v>138</v>
      </c>
      <c r="L77" s="771">
        <v>3.8</v>
      </c>
      <c r="M77" s="772">
        <v>3.96</v>
      </c>
      <c r="N77" s="932" t="s">
        <v>2</v>
      </c>
      <c r="O77" s="799" t="s">
        <v>19</v>
      </c>
      <c r="P77" s="773">
        <v>3.84</v>
      </c>
      <c r="Q77" s="774">
        <v>3.99</v>
      </c>
      <c r="R77" s="932" t="s">
        <v>2</v>
      </c>
      <c r="S77" s="799" t="s">
        <v>17</v>
      </c>
      <c r="T77" s="771">
        <v>3.9</v>
      </c>
      <c r="U77" s="775">
        <v>4.01</v>
      </c>
      <c r="V77" s="767"/>
      <c r="W77" s="767"/>
      <c r="X77" s="767"/>
      <c r="Y77" s="767"/>
      <c r="Z77" s="767"/>
      <c r="AA77" s="767"/>
    </row>
    <row r="78" spans="1:27" s="768" customFormat="1" ht="15" customHeight="1" x14ac:dyDescent="0.25">
      <c r="A78" s="881">
        <v>73</v>
      </c>
      <c r="B78" s="32" t="s">
        <v>2</v>
      </c>
      <c r="C78" s="31" t="s">
        <v>148</v>
      </c>
      <c r="D78" s="262">
        <v>3.7333333333333334</v>
      </c>
      <c r="E78" s="770">
        <v>3.85</v>
      </c>
      <c r="F78" s="862" t="s">
        <v>0</v>
      </c>
      <c r="G78" s="851" t="s">
        <v>159</v>
      </c>
      <c r="H78" s="262">
        <v>3.57</v>
      </c>
      <c r="I78" s="938">
        <v>3.71</v>
      </c>
      <c r="J78" s="932" t="s">
        <v>2</v>
      </c>
      <c r="K78" s="852" t="s">
        <v>71</v>
      </c>
      <c r="L78" s="771">
        <v>3.8</v>
      </c>
      <c r="M78" s="772">
        <v>3.96</v>
      </c>
      <c r="N78" s="932" t="s">
        <v>41</v>
      </c>
      <c r="O78" s="853" t="s">
        <v>42</v>
      </c>
      <c r="P78" s="773">
        <v>3.84</v>
      </c>
      <c r="Q78" s="774">
        <v>3.99</v>
      </c>
      <c r="R78" s="932" t="s">
        <v>2</v>
      </c>
      <c r="S78" s="854" t="s">
        <v>8</v>
      </c>
      <c r="T78" s="771">
        <v>3.9</v>
      </c>
      <c r="U78" s="775">
        <v>4.01</v>
      </c>
      <c r="V78" s="767"/>
      <c r="W78" s="767"/>
      <c r="X78" s="767"/>
      <c r="Y78" s="767"/>
      <c r="Z78" s="767"/>
      <c r="AA78" s="767"/>
    </row>
    <row r="79" spans="1:27" s="768" customFormat="1" ht="15" customHeight="1" x14ac:dyDescent="0.25">
      <c r="A79" s="881">
        <v>74</v>
      </c>
      <c r="B79" s="54" t="s">
        <v>2</v>
      </c>
      <c r="C79" s="900" t="s">
        <v>20</v>
      </c>
      <c r="D79" s="266">
        <v>3.7254901960784315</v>
      </c>
      <c r="E79" s="809">
        <v>3.85</v>
      </c>
      <c r="F79" s="921" t="s">
        <v>32</v>
      </c>
      <c r="G79" s="855" t="s">
        <v>35</v>
      </c>
      <c r="H79" s="262">
        <v>3.5652173913043477</v>
      </c>
      <c r="I79" s="938">
        <v>3.71</v>
      </c>
      <c r="J79" s="932" t="s">
        <v>2</v>
      </c>
      <c r="K79" s="799" t="s">
        <v>3</v>
      </c>
      <c r="L79" s="771">
        <v>3.7777777777777777</v>
      </c>
      <c r="M79" s="772">
        <v>3.96</v>
      </c>
      <c r="N79" s="932" t="s">
        <v>2</v>
      </c>
      <c r="O79" s="253" t="s">
        <v>5</v>
      </c>
      <c r="P79" s="773">
        <v>3.83</v>
      </c>
      <c r="Q79" s="774">
        <v>3.99</v>
      </c>
      <c r="R79" s="932" t="s">
        <v>2</v>
      </c>
      <c r="S79" s="799" t="s">
        <v>24</v>
      </c>
      <c r="T79" s="771">
        <v>3.9</v>
      </c>
      <c r="U79" s="775">
        <v>4.01</v>
      </c>
      <c r="V79" s="767"/>
      <c r="W79" s="767"/>
      <c r="X79" s="767"/>
      <c r="Y79" s="767"/>
      <c r="Z79" s="767"/>
      <c r="AA79" s="767"/>
    </row>
    <row r="80" spans="1:27" s="768" customFormat="1" ht="15" customHeight="1" x14ac:dyDescent="0.25">
      <c r="A80" s="881">
        <v>75</v>
      </c>
      <c r="B80" s="33" t="s">
        <v>2</v>
      </c>
      <c r="C80" s="901" t="s">
        <v>13</v>
      </c>
      <c r="D80" s="262">
        <v>3.7184466019417477</v>
      </c>
      <c r="E80" s="809">
        <v>3.85</v>
      </c>
      <c r="F80" s="921" t="s">
        <v>25</v>
      </c>
      <c r="G80" s="807" t="s">
        <v>92</v>
      </c>
      <c r="H80" s="262">
        <v>3.5595238095238093</v>
      </c>
      <c r="I80" s="938">
        <v>3.71</v>
      </c>
      <c r="J80" s="932" t="s">
        <v>41</v>
      </c>
      <c r="K80" s="837" t="s">
        <v>44</v>
      </c>
      <c r="L80" s="771">
        <v>3.7692307692307692</v>
      </c>
      <c r="M80" s="772">
        <v>3.96</v>
      </c>
      <c r="N80" s="932" t="s">
        <v>41</v>
      </c>
      <c r="O80" s="836" t="s">
        <v>46</v>
      </c>
      <c r="P80" s="773">
        <v>3.82</v>
      </c>
      <c r="Q80" s="774">
        <v>3.99</v>
      </c>
      <c r="R80" s="932" t="s">
        <v>25</v>
      </c>
      <c r="S80" s="856" t="s">
        <v>142</v>
      </c>
      <c r="T80" s="771">
        <v>3.9</v>
      </c>
      <c r="U80" s="775">
        <v>4.01</v>
      </c>
      <c r="V80" s="767"/>
      <c r="W80" s="767"/>
      <c r="X80" s="767"/>
      <c r="Y80" s="767"/>
      <c r="Z80" s="767"/>
      <c r="AA80" s="767"/>
    </row>
    <row r="81" spans="1:27" s="768" customFormat="1" ht="15" customHeight="1" x14ac:dyDescent="0.25">
      <c r="A81" s="881">
        <v>76</v>
      </c>
      <c r="B81" s="33" t="s">
        <v>65</v>
      </c>
      <c r="C81" s="252" t="s">
        <v>86</v>
      </c>
      <c r="D81" s="288">
        <v>3.721518987341772</v>
      </c>
      <c r="E81" s="770">
        <v>3.85</v>
      </c>
      <c r="F81" s="920" t="s">
        <v>32</v>
      </c>
      <c r="G81" s="603" t="s">
        <v>88</v>
      </c>
      <c r="H81" s="262">
        <v>3.5593220338983049</v>
      </c>
      <c r="I81" s="938">
        <v>3.71</v>
      </c>
      <c r="J81" s="932" t="s">
        <v>2</v>
      </c>
      <c r="K81" s="854" t="s">
        <v>17</v>
      </c>
      <c r="L81" s="771">
        <v>3.7575757575757578</v>
      </c>
      <c r="M81" s="772">
        <v>3.96</v>
      </c>
      <c r="N81" s="932" t="s">
        <v>2</v>
      </c>
      <c r="O81" s="854" t="s">
        <v>7</v>
      </c>
      <c r="P81" s="773">
        <v>3.8</v>
      </c>
      <c r="Q81" s="774">
        <v>3.99</v>
      </c>
      <c r="R81" s="932" t="s">
        <v>2</v>
      </c>
      <c r="S81" s="854" t="s">
        <v>6</v>
      </c>
      <c r="T81" s="771">
        <v>3.9</v>
      </c>
      <c r="U81" s="775">
        <v>4.01</v>
      </c>
      <c r="V81" s="767"/>
      <c r="W81" s="767"/>
      <c r="X81" s="767"/>
      <c r="Y81" s="767"/>
      <c r="Z81" s="767"/>
      <c r="AA81" s="767"/>
    </row>
    <row r="82" spans="1:27" s="768" customFormat="1" ht="15" customHeight="1" x14ac:dyDescent="0.25">
      <c r="A82" s="881">
        <v>77</v>
      </c>
      <c r="B82" s="32" t="s">
        <v>2</v>
      </c>
      <c r="C82" s="31" t="s">
        <v>23</v>
      </c>
      <c r="D82" s="266">
        <v>3.7209302325581395</v>
      </c>
      <c r="E82" s="770">
        <v>3.85</v>
      </c>
      <c r="F82" s="920" t="s">
        <v>2</v>
      </c>
      <c r="G82" s="715" t="s">
        <v>22</v>
      </c>
      <c r="H82" s="262">
        <v>3.5490196078431371</v>
      </c>
      <c r="I82" s="938">
        <v>3.71</v>
      </c>
      <c r="J82" s="932" t="s">
        <v>25</v>
      </c>
      <c r="K82" s="779" t="s">
        <v>144</v>
      </c>
      <c r="L82" s="771">
        <v>3.7608695652173911</v>
      </c>
      <c r="M82" s="772">
        <v>3.96</v>
      </c>
      <c r="N82" s="932" t="s">
        <v>25</v>
      </c>
      <c r="O82" s="779" t="s">
        <v>94</v>
      </c>
      <c r="P82" s="773">
        <v>3.79</v>
      </c>
      <c r="Q82" s="774">
        <v>3.99</v>
      </c>
      <c r="R82" s="932" t="s">
        <v>25</v>
      </c>
      <c r="S82" s="779" t="s">
        <v>145</v>
      </c>
      <c r="T82" s="771">
        <v>3.9</v>
      </c>
      <c r="U82" s="775">
        <v>4.01</v>
      </c>
      <c r="V82" s="767"/>
      <c r="W82" s="767"/>
      <c r="X82" s="767"/>
      <c r="Y82" s="767"/>
      <c r="Z82" s="767"/>
      <c r="AA82" s="767"/>
    </row>
    <row r="83" spans="1:27" s="768" customFormat="1" ht="15" customHeight="1" x14ac:dyDescent="0.25">
      <c r="A83" s="881">
        <v>78</v>
      </c>
      <c r="B83" s="32" t="s">
        <v>54</v>
      </c>
      <c r="C83" s="902" t="s">
        <v>66</v>
      </c>
      <c r="D83" s="269">
        <v>3.7049180327868854</v>
      </c>
      <c r="E83" s="770">
        <v>3.85</v>
      </c>
      <c r="F83" s="920" t="s">
        <v>54</v>
      </c>
      <c r="G83" s="632" t="s">
        <v>60</v>
      </c>
      <c r="H83" s="804">
        <v>3.5384615384615383</v>
      </c>
      <c r="I83" s="938">
        <v>3.71</v>
      </c>
      <c r="J83" s="932" t="s">
        <v>2</v>
      </c>
      <c r="K83" s="715" t="s">
        <v>23</v>
      </c>
      <c r="L83" s="771">
        <v>3.75</v>
      </c>
      <c r="M83" s="772">
        <v>3.96</v>
      </c>
      <c r="N83" s="932" t="s">
        <v>2</v>
      </c>
      <c r="O83" s="715" t="s">
        <v>23</v>
      </c>
      <c r="P83" s="773">
        <v>3.79</v>
      </c>
      <c r="Q83" s="774">
        <v>3.99</v>
      </c>
      <c r="R83" s="932" t="s">
        <v>2</v>
      </c>
      <c r="S83" s="715" t="s">
        <v>15</v>
      </c>
      <c r="T83" s="771">
        <v>3.9</v>
      </c>
      <c r="U83" s="775">
        <v>4.01</v>
      </c>
      <c r="V83" s="767"/>
      <c r="W83" s="767"/>
      <c r="X83" s="767"/>
      <c r="Y83" s="767"/>
      <c r="Z83" s="767"/>
      <c r="AA83" s="767"/>
    </row>
    <row r="84" spans="1:27" s="768" customFormat="1" ht="15" customHeight="1" x14ac:dyDescent="0.25">
      <c r="A84" s="881">
        <v>79</v>
      </c>
      <c r="B84" s="32" t="s">
        <v>41</v>
      </c>
      <c r="C84" s="39" t="s">
        <v>42</v>
      </c>
      <c r="D84" s="266">
        <v>3.68</v>
      </c>
      <c r="E84" s="770">
        <v>3.85</v>
      </c>
      <c r="F84" s="920" t="s">
        <v>2</v>
      </c>
      <c r="G84" s="715" t="s">
        <v>4</v>
      </c>
      <c r="H84" s="262">
        <v>3.5333333333333332</v>
      </c>
      <c r="I84" s="938">
        <v>3.71</v>
      </c>
      <c r="J84" s="932" t="s">
        <v>41</v>
      </c>
      <c r="K84" s="603" t="s">
        <v>79</v>
      </c>
      <c r="L84" s="771">
        <v>3.7297297297297298</v>
      </c>
      <c r="M84" s="772">
        <v>3.96</v>
      </c>
      <c r="N84" s="932" t="s">
        <v>54</v>
      </c>
      <c r="O84" s="632" t="s">
        <v>57</v>
      </c>
      <c r="P84" s="773">
        <v>3.79</v>
      </c>
      <c r="Q84" s="774">
        <v>3.99</v>
      </c>
      <c r="R84" s="932" t="s">
        <v>41</v>
      </c>
      <c r="S84" s="603" t="s">
        <v>48</v>
      </c>
      <c r="T84" s="771">
        <v>3.9</v>
      </c>
      <c r="U84" s="775">
        <v>4.01</v>
      </c>
      <c r="V84" s="767"/>
      <c r="W84" s="767"/>
      <c r="X84" s="767"/>
      <c r="Y84" s="767"/>
      <c r="Z84" s="767"/>
      <c r="AA84" s="767"/>
    </row>
    <row r="85" spans="1:27" s="768" customFormat="1" ht="15" customHeight="1" thickBot="1" x14ac:dyDescent="0.3">
      <c r="A85" s="915">
        <v>80</v>
      </c>
      <c r="B85" s="33" t="s">
        <v>25</v>
      </c>
      <c r="C85" s="232" t="s">
        <v>94</v>
      </c>
      <c r="D85" s="291">
        <v>3.6666666666666665</v>
      </c>
      <c r="E85" s="809">
        <v>3.85</v>
      </c>
      <c r="F85" s="921" t="s">
        <v>41</v>
      </c>
      <c r="G85" s="857" t="s">
        <v>42</v>
      </c>
      <c r="H85" s="270">
        <v>3.5283018867924527</v>
      </c>
      <c r="I85" s="940">
        <v>3.71</v>
      </c>
      <c r="J85" s="945" t="s">
        <v>41</v>
      </c>
      <c r="K85" s="662" t="s">
        <v>40</v>
      </c>
      <c r="L85" s="810">
        <v>3.7162162162162162</v>
      </c>
      <c r="M85" s="811">
        <v>3.96</v>
      </c>
      <c r="N85" s="945" t="s">
        <v>25</v>
      </c>
      <c r="O85" s="707" t="s">
        <v>143</v>
      </c>
      <c r="P85" s="812">
        <v>3.78</v>
      </c>
      <c r="Q85" s="813">
        <v>3.99</v>
      </c>
      <c r="R85" s="945" t="s">
        <v>32</v>
      </c>
      <c r="S85" s="676" t="s">
        <v>39</v>
      </c>
      <c r="T85" s="810">
        <v>3.9</v>
      </c>
      <c r="U85" s="814">
        <v>4.01</v>
      </c>
      <c r="V85" s="767"/>
      <c r="W85" s="767"/>
      <c r="X85" s="767"/>
      <c r="Y85" s="767"/>
      <c r="Z85" s="767"/>
      <c r="AA85" s="767"/>
    </row>
    <row r="86" spans="1:27" s="768" customFormat="1" ht="15" customHeight="1" x14ac:dyDescent="0.25">
      <c r="A86" s="917">
        <v>81</v>
      </c>
      <c r="B86" s="49" t="s">
        <v>25</v>
      </c>
      <c r="C86" s="903" t="s">
        <v>124</v>
      </c>
      <c r="D86" s="267">
        <v>3.6714285714285713</v>
      </c>
      <c r="E86" s="761">
        <v>3.85</v>
      </c>
      <c r="F86" s="919" t="s">
        <v>54</v>
      </c>
      <c r="G86" s="858" t="s">
        <v>103</v>
      </c>
      <c r="H86" s="859">
        <v>3.5094339622641511</v>
      </c>
      <c r="I86" s="937">
        <v>3.71</v>
      </c>
      <c r="J86" s="942" t="s">
        <v>32</v>
      </c>
      <c r="K86" s="628" t="s">
        <v>35</v>
      </c>
      <c r="L86" s="860">
        <v>3.6851851851851851</v>
      </c>
      <c r="M86" s="763">
        <v>3.96</v>
      </c>
      <c r="N86" s="942" t="s">
        <v>41</v>
      </c>
      <c r="O86" s="628" t="s">
        <v>79</v>
      </c>
      <c r="P86" s="817">
        <v>3.77</v>
      </c>
      <c r="Q86" s="818">
        <v>3.99</v>
      </c>
      <c r="R86" s="942" t="s">
        <v>65</v>
      </c>
      <c r="S86" s="861" t="s">
        <v>81</v>
      </c>
      <c r="T86" s="762">
        <v>3.9</v>
      </c>
      <c r="U86" s="766">
        <v>4.01</v>
      </c>
      <c r="V86" s="767"/>
      <c r="W86" s="767"/>
      <c r="X86" s="767"/>
      <c r="Y86" s="767"/>
      <c r="Z86" s="767"/>
      <c r="AA86" s="767"/>
    </row>
    <row r="87" spans="1:27" s="768" customFormat="1" ht="15" customHeight="1" x14ac:dyDescent="0.25">
      <c r="A87" s="881">
        <v>82</v>
      </c>
      <c r="B87" s="54" t="s">
        <v>41</v>
      </c>
      <c r="C87" s="250" t="s">
        <v>76</v>
      </c>
      <c r="D87" s="266">
        <v>3.6666666666666665</v>
      </c>
      <c r="E87" s="770">
        <v>3.85</v>
      </c>
      <c r="F87" s="920" t="s">
        <v>0</v>
      </c>
      <c r="G87" s="632" t="s">
        <v>70</v>
      </c>
      <c r="H87" s="262">
        <v>3.5</v>
      </c>
      <c r="I87" s="938">
        <v>3.71</v>
      </c>
      <c r="J87" s="932" t="s">
        <v>65</v>
      </c>
      <c r="K87" s="603" t="s">
        <v>84</v>
      </c>
      <c r="L87" s="771">
        <v>3.6769230769230767</v>
      </c>
      <c r="M87" s="772">
        <v>3.96</v>
      </c>
      <c r="N87" s="932" t="s">
        <v>2</v>
      </c>
      <c r="O87" s="715" t="s">
        <v>11</v>
      </c>
      <c r="P87" s="773">
        <v>3.77</v>
      </c>
      <c r="Q87" s="774">
        <v>3.99</v>
      </c>
      <c r="R87" s="932" t="s">
        <v>54</v>
      </c>
      <c r="S87" s="632" t="s">
        <v>66</v>
      </c>
      <c r="T87" s="771">
        <v>3.8</v>
      </c>
      <c r="U87" s="775">
        <v>4.01</v>
      </c>
      <c r="V87" s="767"/>
      <c r="W87" s="767"/>
      <c r="X87" s="767"/>
      <c r="Y87" s="767"/>
      <c r="Z87" s="767"/>
      <c r="AA87" s="767"/>
    </row>
    <row r="88" spans="1:27" s="768" customFormat="1" ht="15" customHeight="1" x14ac:dyDescent="0.25">
      <c r="A88" s="881">
        <v>83</v>
      </c>
      <c r="B88" s="32" t="s">
        <v>54</v>
      </c>
      <c r="C88" s="30" t="s">
        <v>58</v>
      </c>
      <c r="D88" s="269">
        <v>3.6666666666666665</v>
      </c>
      <c r="E88" s="770">
        <v>3.85</v>
      </c>
      <c r="F88" s="920" t="s">
        <v>54</v>
      </c>
      <c r="G88" s="632" t="s">
        <v>66</v>
      </c>
      <c r="H88" s="804">
        <v>3.4845360824742269</v>
      </c>
      <c r="I88" s="938">
        <v>3.71</v>
      </c>
      <c r="J88" s="932" t="s">
        <v>54</v>
      </c>
      <c r="K88" s="632" t="s">
        <v>66</v>
      </c>
      <c r="L88" s="771">
        <v>3.6785714285714284</v>
      </c>
      <c r="M88" s="772">
        <v>3.96</v>
      </c>
      <c r="N88" s="932" t="s">
        <v>25</v>
      </c>
      <c r="O88" s="700" t="s">
        <v>123</v>
      </c>
      <c r="P88" s="773">
        <v>3.77</v>
      </c>
      <c r="Q88" s="774">
        <v>3.99</v>
      </c>
      <c r="R88" s="932" t="s">
        <v>41</v>
      </c>
      <c r="S88" s="638" t="s">
        <v>50</v>
      </c>
      <c r="T88" s="771">
        <v>3.8</v>
      </c>
      <c r="U88" s="775">
        <v>4.01</v>
      </c>
      <c r="V88" s="767"/>
      <c r="W88" s="767"/>
      <c r="X88" s="767"/>
      <c r="Y88" s="767"/>
      <c r="Z88" s="767"/>
      <c r="AA88" s="767"/>
    </row>
    <row r="89" spans="1:27" s="768" customFormat="1" ht="15" customHeight="1" x14ac:dyDescent="0.25">
      <c r="A89" s="881">
        <v>84</v>
      </c>
      <c r="B89" s="32" t="s">
        <v>2</v>
      </c>
      <c r="C89" s="31" t="s">
        <v>153</v>
      </c>
      <c r="D89" s="266">
        <v>3.6666666666666665</v>
      </c>
      <c r="E89" s="770">
        <v>3.85</v>
      </c>
      <c r="F89" s="920" t="s">
        <v>32</v>
      </c>
      <c r="G89" s="776" t="s">
        <v>90</v>
      </c>
      <c r="H89" s="262">
        <v>3.4722222222222223</v>
      </c>
      <c r="I89" s="938">
        <v>3.71</v>
      </c>
      <c r="J89" s="932" t="s">
        <v>41</v>
      </c>
      <c r="K89" s="603" t="s">
        <v>46</v>
      </c>
      <c r="L89" s="771">
        <v>3.6785714285714284</v>
      </c>
      <c r="M89" s="772">
        <v>3.96</v>
      </c>
      <c r="N89" s="932" t="s">
        <v>25</v>
      </c>
      <c r="O89" s="611" t="s">
        <v>92</v>
      </c>
      <c r="P89" s="773">
        <v>3.76</v>
      </c>
      <c r="Q89" s="774">
        <v>3.99</v>
      </c>
      <c r="R89" s="932" t="s">
        <v>41</v>
      </c>
      <c r="S89" s="603" t="s">
        <v>46</v>
      </c>
      <c r="T89" s="771">
        <v>3.8</v>
      </c>
      <c r="U89" s="775">
        <v>4.01</v>
      </c>
      <c r="V89" s="767"/>
      <c r="W89" s="767"/>
      <c r="X89" s="767"/>
      <c r="Y89" s="767"/>
      <c r="Z89" s="767"/>
      <c r="AA89" s="767"/>
    </row>
    <row r="90" spans="1:27" s="768" customFormat="1" ht="15" customHeight="1" x14ac:dyDescent="0.25">
      <c r="A90" s="881">
        <v>85</v>
      </c>
      <c r="B90" s="32" t="s">
        <v>41</v>
      </c>
      <c r="C90" s="29" t="s">
        <v>47</v>
      </c>
      <c r="D90" s="266">
        <v>3.6666666666666665</v>
      </c>
      <c r="E90" s="770">
        <v>3.85</v>
      </c>
      <c r="F90" s="862" t="s">
        <v>25</v>
      </c>
      <c r="G90" s="863" t="s">
        <v>94</v>
      </c>
      <c r="H90" s="262">
        <v>3.4705882352941178</v>
      </c>
      <c r="I90" s="938">
        <v>3.71</v>
      </c>
      <c r="J90" s="932" t="s">
        <v>0</v>
      </c>
      <c r="K90" s="632" t="s">
        <v>70</v>
      </c>
      <c r="L90" s="771">
        <v>3.68</v>
      </c>
      <c r="M90" s="772">
        <v>3.96</v>
      </c>
      <c r="N90" s="932" t="s">
        <v>41</v>
      </c>
      <c r="O90" s="603" t="s">
        <v>43</v>
      </c>
      <c r="P90" s="773">
        <v>3.74</v>
      </c>
      <c r="Q90" s="774">
        <v>3.99</v>
      </c>
      <c r="R90" s="932" t="s">
        <v>41</v>
      </c>
      <c r="S90" s="638" t="s">
        <v>51</v>
      </c>
      <c r="T90" s="771">
        <v>3.8</v>
      </c>
      <c r="U90" s="775">
        <v>4.01</v>
      </c>
      <c r="V90" s="767"/>
      <c r="W90" s="767"/>
      <c r="X90" s="767"/>
      <c r="Y90" s="767"/>
      <c r="Z90" s="767"/>
      <c r="AA90" s="767"/>
    </row>
    <row r="91" spans="1:27" s="768" customFormat="1" ht="15" customHeight="1" x14ac:dyDescent="0.25">
      <c r="A91" s="881">
        <v>86</v>
      </c>
      <c r="B91" s="54" t="s">
        <v>41</v>
      </c>
      <c r="C91" s="904" t="s">
        <v>43</v>
      </c>
      <c r="D91" s="266">
        <v>3.6511627906976742</v>
      </c>
      <c r="E91" s="770">
        <v>3.85</v>
      </c>
      <c r="F91" s="920" t="s">
        <v>41</v>
      </c>
      <c r="G91" s="776" t="s">
        <v>46</v>
      </c>
      <c r="H91" s="262">
        <v>3.4571428571428573</v>
      </c>
      <c r="I91" s="938">
        <v>3.71</v>
      </c>
      <c r="J91" s="932" t="s">
        <v>25</v>
      </c>
      <c r="K91" s="803" t="s">
        <v>143</v>
      </c>
      <c r="L91" s="777">
        <v>3.6708860759493671</v>
      </c>
      <c r="M91" s="772">
        <v>3.96</v>
      </c>
      <c r="N91" s="932" t="s">
        <v>0</v>
      </c>
      <c r="O91" s="805" t="s">
        <v>159</v>
      </c>
      <c r="P91" s="773">
        <v>3.73</v>
      </c>
      <c r="Q91" s="774">
        <v>3.99</v>
      </c>
      <c r="R91" s="932" t="s">
        <v>0</v>
      </c>
      <c r="S91" s="805" t="s">
        <v>69</v>
      </c>
      <c r="T91" s="771">
        <v>3.8</v>
      </c>
      <c r="U91" s="775">
        <v>4.01</v>
      </c>
      <c r="V91" s="767"/>
      <c r="W91" s="767"/>
      <c r="X91" s="767"/>
      <c r="Y91" s="767"/>
      <c r="Z91" s="767"/>
      <c r="AA91" s="767"/>
    </row>
    <row r="92" spans="1:27" s="768" customFormat="1" ht="15" customHeight="1" x14ac:dyDescent="0.25">
      <c r="A92" s="881">
        <v>87</v>
      </c>
      <c r="B92" s="32" t="s">
        <v>41</v>
      </c>
      <c r="C92" s="39" t="s">
        <v>46</v>
      </c>
      <c r="D92" s="266">
        <v>3.629032258064516</v>
      </c>
      <c r="E92" s="770">
        <v>3.85</v>
      </c>
      <c r="F92" s="920" t="s">
        <v>25</v>
      </c>
      <c r="G92" s="803" t="s">
        <v>123</v>
      </c>
      <c r="H92" s="262">
        <v>3.4489795918367347</v>
      </c>
      <c r="I92" s="938">
        <v>3.71</v>
      </c>
      <c r="J92" s="932" t="s">
        <v>41</v>
      </c>
      <c r="K92" s="864" t="s">
        <v>50</v>
      </c>
      <c r="L92" s="771">
        <v>3.6712328767123288</v>
      </c>
      <c r="M92" s="772">
        <v>3.96</v>
      </c>
      <c r="N92" s="932" t="s">
        <v>25</v>
      </c>
      <c r="O92" s="865" t="s">
        <v>146</v>
      </c>
      <c r="P92" s="773">
        <v>3.73</v>
      </c>
      <c r="Q92" s="774">
        <v>3.99</v>
      </c>
      <c r="R92" s="932" t="s">
        <v>2</v>
      </c>
      <c r="S92" s="866" t="s">
        <v>11</v>
      </c>
      <c r="T92" s="771">
        <v>3.8</v>
      </c>
      <c r="U92" s="775">
        <v>4.01</v>
      </c>
      <c r="V92" s="767"/>
      <c r="W92" s="767"/>
      <c r="X92" s="767"/>
      <c r="Y92" s="767"/>
      <c r="Z92" s="767"/>
      <c r="AA92" s="767"/>
    </row>
    <row r="93" spans="1:27" s="768" customFormat="1" ht="15" customHeight="1" x14ac:dyDescent="0.25">
      <c r="A93" s="881">
        <v>88</v>
      </c>
      <c r="B93" s="32" t="s">
        <v>32</v>
      </c>
      <c r="C93" s="29" t="s">
        <v>35</v>
      </c>
      <c r="D93" s="266">
        <v>3.5714285714285716</v>
      </c>
      <c r="E93" s="770">
        <v>3.85</v>
      </c>
      <c r="F93" s="920" t="s">
        <v>2</v>
      </c>
      <c r="G93" s="799" t="s">
        <v>11</v>
      </c>
      <c r="H93" s="262">
        <v>3.44</v>
      </c>
      <c r="I93" s="938">
        <v>3.71</v>
      </c>
      <c r="J93" s="932" t="s">
        <v>32</v>
      </c>
      <c r="K93" s="776" t="s">
        <v>90</v>
      </c>
      <c r="L93" s="771">
        <v>3.6721311475409837</v>
      </c>
      <c r="M93" s="772">
        <v>3.96</v>
      </c>
      <c r="N93" s="932" t="s">
        <v>0</v>
      </c>
      <c r="O93" s="776" t="s">
        <v>97</v>
      </c>
      <c r="P93" s="773">
        <v>3.71</v>
      </c>
      <c r="Q93" s="774">
        <v>3.99</v>
      </c>
      <c r="R93" s="932" t="s">
        <v>41</v>
      </c>
      <c r="S93" s="776" t="s">
        <v>47</v>
      </c>
      <c r="T93" s="771">
        <v>3.8</v>
      </c>
      <c r="U93" s="775">
        <v>4.01</v>
      </c>
      <c r="V93" s="767"/>
      <c r="W93" s="767"/>
      <c r="X93" s="767"/>
      <c r="Y93" s="767"/>
      <c r="Z93" s="767"/>
      <c r="AA93" s="767"/>
    </row>
    <row r="94" spans="1:27" s="768" customFormat="1" ht="15" customHeight="1" x14ac:dyDescent="0.25">
      <c r="A94" s="881">
        <v>89</v>
      </c>
      <c r="B94" s="32" t="s">
        <v>32</v>
      </c>
      <c r="C94" s="29" t="s">
        <v>73</v>
      </c>
      <c r="D94" s="266">
        <v>3.5714285714285716</v>
      </c>
      <c r="E94" s="770">
        <v>3.85</v>
      </c>
      <c r="F94" s="920" t="s">
        <v>41</v>
      </c>
      <c r="G94" s="800" t="s">
        <v>50</v>
      </c>
      <c r="H94" s="262">
        <v>3.4387755102040818</v>
      </c>
      <c r="I94" s="938">
        <v>3.71</v>
      </c>
      <c r="J94" s="932" t="s">
        <v>25</v>
      </c>
      <c r="K94" s="839" t="s">
        <v>146</v>
      </c>
      <c r="L94" s="771">
        <v>3.6666666666666665</v>
      </c>
      <c r="M94" s="772">
        <v>3.96</v>
      </c>
      <c r="N94" s="932" t="s">
        <v>54</v>
      </c>
      <c r="O94" s="805" t="s">
        <v>74</v>
      </c>
      <c r="P94" s="773">
        <v>3.71</v>
      </c>
      <c r="Q94" s="774">
        <v>3.99</v>
      </c>
      <c r="R94" s="932" t="s">
        <v>54</v>
      </c>
      <c r="S94" s="805" t="s">
        <v>57</v>
      </c>
      <c r="T94" s="771">
        <v>3.8</v>
      </c>
      <c r="U94" s="775">
        <v>4.01</v>
      </c>
      <c r="V94" s="767"/>
      <c r="W94" s="767"/>
      <c r="X94" s="767"/>
      <c r="Y94" s="767"/>
      <c r="Z94" s="767"/>
      <c r="AA94" s="767"/>
    </row>
    <row r="95" spans="1:27" s="768" customFormat="1" ht="15" customHeight="1" thickBot="1" x14ac:dyDescent="0.3">
      <c r="A95" s="918">
        <v>90</v>
      </c>
      <c r="B95" s="139" t="s">
        <v>65</v>
      </c>
      <c r="C95" s="58" t="s">
        <v>85</v>
      </c>
      <c r="D95" s="296">
        <v>3.563380281690141</v>
      </c>
      <c r="E95" s="783">
        <v>3.85</v>
      </c>
      <c r="F95" s="924" t="s">
        <v>54</v>
      </c>
      <c r="G95" s="821" t="s">
        <v>74</v>
      </c>
      <c r="H95" s="867">
        <v>3.44</v>
      </c>
      <c r="I95" s="939">
        <v>3.71</v>
      </c>
      <c r="J95" s="943" t="s">
        <v>41</v>
      </c>
      <c r="K95" s="822" t="s">
        <v>47</v>
      </c>
      <c r="L95" s="785">
        <v>3.6666666666666665</v>
      </c>
      <c r="M95" s="786">
        <v>3.96</v>
      </c>
      <c r="N95" s="943" t="s">
        <v>54</v>
      </c>
      <c r="O95" s="821" t="s">
        <v>58</v>
      </c>
      <c r="P95" s="788">
        <v>3.71</v>
      </c>
      <c r="Q95" s="789">
        <v>3.99</v>
      </c>
      <c r="R95" s="943" t="s">
        <v>25</v>
      </c>
      <c r="S95" s="868" t="s">
        <v>146</v>
      </c>
      <c r="T95" s="785">
        <v>3.72</v>
      </c>
      <c r="U95" s="791">
        <v>4.01</v>
      </c>
      <c r="V95" s="767"/>
      <c r="W95" s="767"/>
      <c r="X95" s="767"/>
      <c r="Y95" s="767"/>
      <c r="Z95" s="767"/>
      <c r="AA95" s="767"/>
    </row>
    <row r="96" spans="1:27" s="768" customFormat="1" ht="15" customHeight="1" x14ac:dyDescent="0.25">
      <c r="A96" s="881">
        <v>91</v>
      </c>
      <c r="B96" s="54" t="s">
        <v>32</v>
      </c>
      <c r="C96" s="28" t="s">
        <v>90</v>
      </c>
      <c r="D96" s="266">
        <v>3.5625</v>
      </c>
      <c r="E96" s="770">
        <v>3.85</v>
      </c>
      <c r="F96" s="862" t="s">
        <v>2</v>
      </c>
      <c r="G96" s="792" t="s">
        <v>23</v>
      </c>
      <c r="H96" s="266">
        <v>3.4444444444444446</v>
      </c>
      <c r="I96" s="938">
        <v>3.71</v>
      </c>
      <c r="J96" s="944" t="s">
        <v>54</v>
      </c>
      <c r="K96" s="793" t="s">
        <v>103</v>
      </c>
      <c r="L96" s="794">
        <v>3.6538461538461537</v>
      </c>
      <c r="M96" s="795">
        <v>3.96</v>
      </c>
      <c r="N96" s="944" t="s">
        <v>2</v>
      </c>
      <c r="O96" s="793" t="s">
        <v>71</v>
      </c>
      <c r="P96" s="796">
        <v>3.71</v>
      </c>
      <c r="Q96" s="797">
        <v>3.99</v>
      </c>
      <c r="R96" s="944" t="s">
        <v>2</v>
      </c>
      <c r="S96" s="792" t="s">
        <v>1</v>
      </c>
      <c r="T96" s="794">
        <v>3.7</v>
      </c>
      <c r="U96" s="798">
        <v>4.01</v>
      </c>
      <c r="V96" s="767"/>
      <c r="W96" s="767"/>
      <c r="X96" s="767"/>
      <c r="Y96" s="767"/>
      <c r="Z96" s="767"/>
      <c r="AA96" s="767"/>
    </row>
    <row r="97" spans="1:27" s="768" customFormat="1" ht="15" customHeight="1" x14ac:dyDescent="0.25">
      <c r="A97" s="881">
        <v>92</v>
      </c>
      <c r="B97" s="54" t="s">
        <v>2</v>
      </c>
      <c r="C97" s="251" t="s">
        <v>8</v>
      </c>
      <c r="D97" s="266">
        <v>3.5490196078431371</v>
      </c>
      <c r="E97" s="770">
        <v>3.85</v>
      </c>
      <c r="F97" s="920" t="s">
        <v>2</v>
      </c>
      <c r="G97" s="799" t="s">
        <v>15</v>
      </c>
      <c r="H97" s="262">
        <v>3.4166666666666665</v>
      </c>
      <c r="I97" s="938">
        <v>3.71</v>
      </c>
      <c r="J97" s="932" t="s">
        <v>54</v>
      </c>
      <c r="K97" s="805" t="s">
        <v>57</v>
      </c>
      <c r="L97" s="771">
        <v>3.64</v>
      </c>
      <c r="M97" s="772">
        <v>3.96</v>
      </c>
      <c r="N97" s="932" t="s">
        <v>41</v>
      </c>
      <c r="O97" s="800" t="s">
        <v>44</v>
      </c>
      <c r="P97" s="773">
        <v>3.7</v>
      </c>
      <c r="Q97" s="774">
        <v>3.99</v>
      </c>
      <c r="R97" s="932" t="s">
        <v>32</v>
      </c>
      <c r="S97" s="776" t="s">
        <v>35</v>
      </c>
      <c r="T97" s="771">
        <v>3.7</v>
      </c>
      <c r="U97" s="775">
        <v>4.01</v>
      </c>
      <c r="V97" s="767"/>
      <c r="W97" s="767"/>
      <c r="X97" s="767"/>
      <c r="Y97" s="767"/>
      <c r="Z97" s="767"/>
      <c r="AA97" s="767"/>
    </row>
    <row r="98" spans="1:27" s="768" customFormat="1" ht="15" customHeight="1" x14ac:dyDescent="0.25">
      <c r="A98" s="881">
        <v>93</v>
      </c>
      <c r="B98" s="32" t="s">
        <v>2</v>
      </c>
      <c r="C98" s="30" t="s">
        <v>11</v>
      </c>
      <c r="D98" s="266">
        <v>3.542056074766355</v>
      </c>
      <c r="E98" s="770">
        <v>3.85</v>
      </c>
      <c r="F98" s="928" t="s">
        <v>2</v>
      </c>
      <c r="G98" s="253" t="s">
        <v>5</v>
      </c>
      <c r="H98" s="869">
        <v>3.42</v>
      </c>
      <c r="I98" s="938">
        <v>3.71</v>
      </c>
      <c r="J98" s="932" t="s">
        <v>25</v>
      </c>
      <c r="K98" s="803" t="s">
        <v>142</v>
      </c>
      <c r="L98" s="870">
        <v>3.6326530612244898</v>
      </c>
      <c r="M98" s="772">
        <v>3.96</v>
      </c>
      <c r="N98" s="932" t="s">
        <v>2</v>
      </c>
      <c r="O98" s="799" t="s">
        <v>3</v>
      </c>
      <c r="P98" s="773">
        <v>3.7</v>
      </c>
      <c r="Q98" s="774">
        <v>3.99</v>
      </c>
      <c r="R98" s="932" t="s">
        <v>2</v>
      </c>
      <c r="S98" s="805" t="s">
        <v>71</v>
      </c>
      <c r="T98" s="771">
        <v>3.7</v>
      </c>
      <c r="U98" s="775">
        <v>4.01</v>
      </c>
      <c r="V98" s="767"/>
      <c r="W98" s="767"/>
      <c r="X98" s="767"/>
      <c r="Y98" s="767"/>
      <c r="Z98" s="767"/>
      <c r="AA98" s="767"/>
    </row>
    <row r="99" spans="1:27" s="768" customFormat="1" ht="15" customHeight="1" x14ac:dyDescent="0.25">
      <c r="A99" s="881">
        <v>94</v>
      </c>
      <c r="B99" s="32" t="s">
        <v>2</v>
      </c>
      <c r="C99" s="31" t="s">
        <v>15</v>
      </c>
      <c r="D99" s="266">
        <v>3.535211267605634</v>
      </c>
      <c r="E99" s="770">
        <v>3.85</v>
      </c>
      <c r="F99" s="920" t="s">
        <v>41</v>
      </c>
      <c r="G99" s="776" t="s">
        <v>43</v>
      </c>
      <c r="H99" s="262">
        <v>3.4102564102564101</v>
      </c>
      <c r="I99" s="938">
        <v>3.71</v>
      </c>
      <c r="J99" s="932" t="s">
        <v>25</v>
      </c>
      <c r="K99" s="803" t="s">
        <v>145</v>
      </c>
      <c r="L99" s="771">
        <v>3.6296296296296298</v>
      </c>
      <c r="M99" s="772">
        <v>3.96</v>
      </c>
      <c r="N99" s="932" t="s">
        <v>25</v>
      </c>
      <c r="O99" s="803" t="s">
        <v>144</v>
      </c>
      <c r="P99" s="773">
        <v>3.69</v>
      </c>
      <c r="Q99" s="774">
        <v>3.99</v>
      </c>
      <c r="R99" s="932" t="s">
        <v>54</v>
      </c>
      <c r="S99" s="805" t="s">
        <v>58</v>
      </c>
      <c r="T99" s="771">
        <v>3.7</v>
      </c>
      <c r="U99" s="775">
        <v>4.01</v>
      </c>
      <c r="V99" s="767"/>
      <c r="W99" s="767"/>
      <c r="X99" s="767"/>
      <c r="Y99" s="767"/>
      <c r="Z99" s="767"/>
      <c r="AA99" s="767"/>
    </row>
    <row r="100" spans="1:27" s="768" customFormat="1" ht="15" customHeight="1" x14ac:dyDescent="0.25">
      <c r="A100" s="881">
        <v>95</v>
      </c>
      <c r="B100" s="32" t="s">
        <v>0</v>
      </c>
      <c r="C100" s="213" t="s">
        <v>97</v>
      </c>
      <c r="D100" s="266">
        <v>3.5423728813559321</v>
      </c>
      <c r="E100" s="770">
        <v>3.85</v>
      </c>
      <c r="F100" s="920" t="s">
        <v>25</v>
      </c>
      <c r="G100" s="803" t="s">
        <v>142</v>
      </c>
      <c r="H100" s="871">
        <v>3.3857142857142857</v>
      </c>
      <c r="I100" s="938">
        <v>3.71</v>
      </c>
      <c r="J100" s="932" t="s">
        <v>41</v>
      </c>
      <c r="K100" s="776" t="s">
        <v>43</v>
      </c>
      <c r="L100" s="771">
        <v>3.62</v>
      </c>
      <c r="M100" s="772">
        <v>3.96</v>
      </c>
      <c r="N100" s="932" t="s">
        <v>54</v>
      </c>
      <c r="O100" s="36" t="s">
        <v>55</v>
      </c>
      <c r="P100" s="773">
        <v>3.69</v>
      </c>
      <c r="Q100" s="774">
        <v>3.99</v>
      </c>
      <c r="R100" s="932" t="s">
        <v>25</v>
      </c>
      <c r="S100" s="803" t="s">
        <v>123</v>
      </c>
      <c r="T100" s="771">
        <v>3.68</v>
      </c>
      <c r="U100" s="775">
        <v>4.01</v>
      </c>
      <c r="V100" s="767"/>
      <c r="W100" s="767"/>
      <c r="X100" s="767"/>
      <c r="Y100" s="767"/>
      <c r="Z100" s="767"/>
      <c r="AA100" s="767"/>
    </row>
    <row r="101" spans="1:27" s="768" customFormat="1" ht="15" customHeight="1" x14ac:dyDescent="0.25">
      <c r="A101" s="881">
        <v>96</v>
      </c>
      <c r="B101" s="32" t="s">
        <v>2</v>
      </c>
      <c r="C101" s="31" t="s">
        <v>14</v>
      </c>
      <c r="D101" s="266">
        <v>3.5249999999999999</v>
      </c>
      <c r="E101" s="770">
        <v>3.85</v>
      </c>
      <c r="F101" s="920" t="s">
        <v>54</v>
      </c>
      <c r="G101" s="805" t="s">
        <v>58</v>
      </c>
      <c r="H101" s="804">
        <v>3.3877551020408165</v>
      </c>
      <c r="I101" s="938">
        <v>3.71</v>
      </c>
      <c r="J101" s="932" t="s">
        <v>54</v>
      </c>
      <c r="K101" s="805" t="s">
        <v>58</v>
      </c>
      <c r="L101" s="777">
        <v>3.5961538461538463</v>
      </c>
      <c r="M101" s="772">
        <v>3.96</v>
      </c>
      <c r="N101" s="932" t="s">
        <v>41</v>
      </c>
      <c r="O101" s="800" t="s">
        <v>75</v>
      </c>
      <c r="P101" s="773">
        <v>3.66</v>
      </c>
      <c r="Q101" s="774">
        <v>3.99</v>
      </c>
      <c r="R101" s="932" t="s">
        <v>2</v>
      </c>
      <c r="S101" s="799" t="s">
        <v>22</v>
      </c>
      <c r="T101" s="771">
        <v>3.68</v>
      </c>
      <c r="U101" s="775">
        <v>4.01</v>
      </c>
      <c r="V101" s="767"/>
      <c r="W101" s="767"/>
      <c r="X101" s="767"/>
      <c r="Y101" s="767"/>
      <c r="Z101" s="767"/>
      <c r="AA101" s="767"/>
    </row>
    <row r="102" spans="1:27" s="768" customFormat="1" ht="15" customHeight="1" x14ac:dyDescent="0.25">
      <c r="A102" s="881">
        <v>97</v>
      </c>
      <c r="B102" s="32" t="s">
        <v>2</v>
      </c>
      <c r="C102" s="31" t="s">
        <v>10</v>
      </c>
      <c r="D102" s="266">
        <v>3.5227272727272729</v>
      </c>
      <c r="E102" s="770">
        <v>3.85</v>
      </c>
      <c r="F102" s="920" t="s">
        <v>54</v>
      </c>
      <c r="G102" s="872" t="s">
        <v>53</v>
      </c>
      <c r="H102" s="804">
        <v>3.3783783783783785</v>
      </c>
      <c r="I102" s="938">
        <v>3.71</v>
      </c>
      <c r="J102" s="932" t="s">
        <v>32</v>
      </c>
      <c r="K102" s="43" t="s">
        <v>33</v>
      </c>
      <c r="L102" s="771">
        <v>3.6</v>
      </c>
      <c r="M102" s="772">
        <v>3.96</v>
      </c>
      <c r="N102" s="932" t="s">
        <v>32</v>
      </c>
      <c r="O102" s="801" t="s">
        <v>31</v>
      </c>
      <c r="P102" s="773">
        <v>3.64</v>
      </c>
      <c r="Q102" s="774">
        <v>3.99</v>
      </c>
      <c r="R102" s="932" t="s">
        <v>54</v>
      </c>
      <c r="S102" s="805" t="s">
        <v>60</v>
      </c>
      <c r="T102" s="771">
        <v>3.65</v>
      </c>
      <c r="U102" s="775">
        <v>4.01</v>
      </c>
      <c r="V102" s="767"/>
      <c r="W102" s="767"/>
      <c r="X102" s="767"/>
      <c r="Y102" s="767"/>
      <c r="Z102" s="767"/>
      <c r="AA102" s="767"/>
    </row>
    <row r="103" spans="1:27" s="768" customFormat="1" ht="15" customHeight="1" x14ac:dyDescent="0.25">
      <c r="A103" s="881">
        <v>98</v>
      </c>
      <c r="B103" s="32" t="s">
        <v>54</v>
      </c>
      <c r="C103" s="30" t="s">
        <v>103</v>
      </c>
      <c r="D103" s="269">
        <v>3.5211267605633805</v>
      </c>
      <c r="E103" s="770">
        <v>3.85</v>
      </c>
      <c r="F103" s="920" t="s">
        <v>41</v>
      </c>
      <c r="G103" s="776" t="s">
        <v>49</v>
      </c>
      <c r="H103" s="262">
        <v>3.3793103448275863</v>
      </c>
      <c r="I103" s="938">
        <v>3.71</v>
      </c>
      <c r="J103" s="932" t="s">
        <v>41</v>
      </c>
      <c r="K103" s="800" t="s">
        <v>51</v>
      </c>
      <c r="L103" s="771">
        <v>3.5857142857142859</v>
      </c>
      <c r="M103" s="772">
        <v>3.96</v>
      </c>
      <c r="N103" s="932" t="s">
        <v>41</v>
      </c>
      <c r="O103" s="800" t="s">
        <v>51</v>
      </c>
      <c r="P103" s="773">
        <v>3.63</v>
      </c>
      <c r="Q103" s="774">
        <v>3.99</v>
      </c>
      <c r="R103" s="932" t="s">
        <v>2</v>
      </c>
      <c r="S103" s="253" t="s">
        <v>5</v>
      </c>
      <c r="T103" s="771">
        <v>3.6</v>
      </c>
      <c r="U103" s="775">
        <v>4.01</v>
      </c>
      <c r="V103" s="767"/>
      <c r="W103" s="767"/>
      <c r="X103" s="767"/>
      <c r="Y103" s="767"/>
      <c r="Z103" s="767"/>
      <c r="AA103" s="767"/>
    </row>
    <row r="104" spans="1:27" s="768" customFormat="1" ht="15" customHeight="1" x14ac:dyDescent="0.25">
      <c r="A104" s="881">
        <v>99</v>
      </c>
      <c r="B104" s="32" t="s">
        <v>25</v>
      </c>
      <c r="C104" s="229" t="s">
        <v>123</v>
      </c>
      <c r="D104" s="266">
        <v>3.5217391304347827</v>
      </c>
      <c r="E104" s="770">
        <v>3.85</v>
      </c>
      <c r="F104" s="920" t="s">
        <v>32</v>
      </c>
      <c r="G104" s="43" t="s">
        <v>33</v>
      </c>
      <c r="H104" s="262">
        <v>3.375</v>
      </c>
      <c r="I104" s="938">
        <v>3.71</v>
      </c>
      <c r="J104" s="932" t="s">
        <v>2</v>
      </c>
      <c r="K104" s="799" t="s">
        <v>8</v>
      </c>
      <c r="L104" s="771">
        <v>3.5909090909090908</v>
      </c>
      <c r="M104" s="772">
        <v>3.96</v>
      </c>
      <c r="N104" s="932" t="s">
        <v>54</v>
      </c>
      <c r="O104" s="800" t="s">
        <v>56</v>
      </c>
      <c r="P104" s="773">
        <v>3.63</v>
      </c>
      <c r="Q104" s="774">
        <v>3.99</v>
      </c>
      <c r="R104" s="932" t="s">
        <v>32</v>
      </c>
      <c r="S104" s="776" t="s">
        <v>73</v>
      </c>
      <c r="T104" s="771">
        <v>3.6</v>
      </c>
      <c r="U104" s="775">
        <v>4.01</v>
      </c>
      <c r="V104" s="767"/>
      <c r="W104" s="767"/>
      <c r="X104" s="767"/>
      <c r="Y104" s="767"/>
      <c r="Z104" s="767"/>
      <c r="AA104" s="767"/>
    </row>
    <row r="105" spans="1:27" s="768" customFormat="1" ht="15" customHeight="1" thickBot="1" x14ac:dyDescent="0.3">
      <c r="A105" s="915">
        <v>100</v>
      </c>
      <c r="B105" s="33" t="s">
        <v>41</v>
      </c>
      <c r="C105" s="394" t="s">
        <v>50</v>
      </c>
      <c r="D105" s="291">
        <v>3.4607843137254903</v>
      </c>
      <c r="E105" s="809">
        <v>3.85</v>
      </c>
      <c r="F105" s="921" t="s">
        <v>25</v>
      </c>
      <c r="G105" s="779" t="s">
        <v>124</v>
      </c>
      <c r="H105" s="270">
        <v>3.3653846153846154</v>
      </c>
      <c r="I105" s="940">
        <v>3.71</v>
      </c>
      <c r="J105" s="945" t="s">
        <v>25</v>
      </c>
      <c r="K105" s="873" t="s">
        <v>102</v>
      </c>
      <c r="L105" s="810">
        <v>3.5757575757575757</v>
      </c>
      <c r="M105" s="811">
        <v>3.96</v>
      </c>
      <c r="N105" s="945" t="s">
        <v>41</v>
      </c>
      <c r="O105" s="778" t="s">
        <v>49</v>
      </c>
      <c r="P105" s="812">
        <v>3.62</v>
      </c>
      <c r="Q105" s="813">
        <v>3.99</v>
      </c>
      <c r="R105" s="945" t="s">
        <v>32</v>
      </c>
      <c r="S105" s="874" t="s">
        <v>33</v>
      </c>
      <c r="T105" s="810">
        <v>3.6</v>
      </c>
      <c r="U105" s="814">
        <v>4.01</v>
      </c>
      <c r="V105" s="767"/>
      <c r="W105" s="767"/>
      <c r="X105" s="767"/>
      <c r="Y105" s="767"/>
      <c r="Z105" s="767"/>
      <c r="AA105" s="767"/>
    </row>
    <row r="106" spans="1:27" s="768" customFormat="1" ht="15" customHeight="1" x14ac:dyDescent="0.25">
      <c r="A106" s="917">
        <v>101</v>
      </c>
      <c r="B106" s="49" t="s">
        <v>54</v>
      </c>
      <c r="C106" s="395" t="s">
        <v>60</v>
      </c>
      <c r="D106" s="273">
        <v>3.4615384615384617</v>
      </c>
      <c r="E106" s="761">
        <v>3.85</v>
      </c>
      <c r="F106" s="919" t="s">
        <v>41</v>
      </c>
      <c r="G106" s="829" t="s">
        <v>51</v>
      </c>
      <c r="H106" s="267">
        <v>3.3235294117647061</v>
      </c>
      <c r="I106" s="937">
        <v>3.71</v>
      </c>
      <c r="J106" s="942" t="s">
        <v>54</v>
      </c>
      <c r="K106" s="829" t="s">
        <v>56</v>
      </c>
      <c r="L106" s="762">
        <v>3.5769230769230771</v>
      </c>
      <c r="M106" s="763">
        <v>3.96</v>
      </c>
      <c r="N106" s="942" t="s">
        <v>2</v>
      </c>
      <c r="O106" s="815" t="s">
        <v>8</v>
      </c>
      <c r="P106" s="817">
        <v>3.6</v>
      </c>
      <c r="Q106" s="818">
        <v>3.99</v>
      </c>
      <c r="R106" s="942" t="s">
        <v>0</v>
      </c>
      <c r="S106" s="825" t="s">
        <v>70</v>
      </c>
      <c r="T106" s="762">
        <v>3.5</v>
      </c>
      <c r="U106" s="766">
        <v>4.01</v>
      </c>
      <c r="V106" s="767"/>
      <c r="W106" s="767"/>
      <c r="X106" s="767"/>
      <c r="Y106" s="767"/>
      <c r="Z106" s="767"/>
      <c r="AA106" s="767"/>
    </row>
    <row r="107" spans="1:27" s="768" customFormat="1" ht="15" customHeight="1" x14ac:dyDescent="0.25">
      <c r="A107" s="881">
        <v>102</v>
      </c>
      <c r="B107" s="54" t="s">
        <v>41</v>
      </c>
      <c r="C107" s="250" t="s">
        <v>49</v>
      </c>
      <c r="D107" s="266">
        <v>3.4516129032258065</v>
      </c>
      <c r="E107" s="770">
        <v>3.85</v>
      </c>
      <c r="F107" s="920" t="s">
        <v>2</v>
      </c>
      <c r="G107" s="799" t="s">
        <v>1</v>
      </c>
      <c r="H107" s="262">
        <v>3.3207547169811322</v>
      </c>
      <c r="I107" s="938">
        <v>3.71</v>
      </c>
      <c r="J107" s="932" t="s">
        <v>25</v>
      </c>
      <c r="K107" s="803" t="s">
        <v>94</v>
      </c>
      <c r="L107" s="771">
        <v>3.5660377358490565</v>
      </c>
      <c r="M107" s="772">
        <v>3.96</v>
      </c>
      <c r="N107" s="932" t="s">
        <v>41</v>
      </c>
      <c r="O107" s="776" t="s">
        <v>47</v>
      </c>
      <c r="P107" s="773">
        <v>3.59</v>
      </c>
      <c r="Q107" s="774">
        <v>3.99</v>
      </c>
      <c r="R107" s="932" t="s">
        <v>54</v>
      </c>
      <c r="S107" s="872" t="s">
        <v>53</v>
      </c>
      <c r="T107" s="771">
        <v>3.5</v>
      </c>
      <c r="U107" s="775">
        <v>4.01</v>
      </c>
      <c r="V107" s="767"/>
      <c r="W107" s="767"/>
      <c r="X107" s="767"/>
      <c r="Y107" s="767"/>
      <c r="Z107" s="767"/>
      <c r="AA107" s="767"/>
    </row>
    <row r="108" spans="1:27" s="768" customFormat="1" ht="15" customHeight="1" x14ac:dyDescent="0.25">
      <c r="A108" s="881">
        <v>103</v>
      </c>
      <c r="B108" s="32" t="s">
        <v>41</v>
      </c>
      <c r="C108" s="29" t="s">
        <v>51</v>
      </c>
      <c r="D108" s="266">
        <v>3.4320987654320989</v>
      </c>
      <c r="E108" s="770">
        <v>3.85</v>
      </c>
      <c r="F108" s="920" t="s">
        <v>54</v>
      </c>
      <c r="G108" s="800" t="s">
        <v>56</v>
      </c>
      <c r="H108" s="804">
        <v>3.3013698630136985</v>
      </c>
      <c r="I108" s="938">
        <v>3.71</v>
      </c>
      <c r="J108" s="932" t="s">
        <v>2</v>
      </c>
      <c r="K108" s="799" t="s">
        <v>1</v>
      </c>
      <c r="L108" s="771">
        <v>3.5510204081632653</v>
      </c>
      <c r="M108" s="772">
        <v>3.96</v>
      </c>
      <c r="N108" s="932" t="s">
        <v>2</v>
      </c>
      <c r="O108" s="799" t="s">
        <v>15</v>
      </c>
      <c r="P108" s="773">
        <v>3.57</v>
      </c>
      <c r="Q108" s="774">
        <v>3.99</v>
      </c>
      <c r="R108" s="932" t="s">
        <v>32</v>
      </c>
      <c r="S108" s="776" t="s">
        <v>90</v>
      </c>
      <c r="T108" s="771">
        <v>3.5</v>
      </c>
      <c r="U108" s="775">
        <v>4.01</v>
      </c>
      <c r="V108" s="767"/>
      <c r="W108" s="767"/>
      <c r="X108" s="767"/>
      <c r="Y108" s="767"/>
      <c r="Z108" s="767"/>
      <c r="AA108" s="767"/>
    </row>
    <row r="109" spans="1:27" s="768" customFormat="1" ht="15" customHeight="1" x14ac:dyDescent="0.25">
      <c r="A109" s="881">
        <v>104</v>
      </c>
      <c r="B109" s="32" t="s">
        <v>54</v>
      </c>
      <c r="C109" s="30" t="s">
        <v>56</v>
      </c>
      <c r="D109" s="269">
        <v>3.4</v>
      </c>
      <c r="E109" s="770">
        <v>3.85</v>
      </c>
      <c r="F109" s="920" t="s">
        <v>2</v>
      </c>
      <c r="G109" s="805" t="s">
        <v>71</v>
      </c>
      <c r="H109" s="262">
        <v>3.3023255813953489</v>
      </c>
      <c r="I109" s="938">
        <v>3.71</v>
      </c>
      <c r="J109" s="932" t="s">
        <v>25</v>
      </c>
      <c r="K109" s="803" t="s">
        <v>29</v>
      </c>
      <c r="L109" s="771">
        <v>3.5531914893617023</v>
      </c>
      <c r="M109" s="772">
        <v>3.96</v>
      </c>
      <c r="N109" s="932" t="s">
        <v>2</v>
      </c>
      <c r="O109" s="799" t="s">
        <v>1</v>
      </c>
      <c r="P109" s="773">
        <v>3.56</v>
      </c>
      <c r="Q109" s="774">
        <v>3.99</v>
      </c>
      <c r="R109" s="932" t="s">
        <v>41</v>
      </c>
      <c r="S109" s="840" t="s">
        <v>42</v>
      </c>
      <c r="T109" s="771">
        <v>3.5</v>
      </c>
      <c r="U109" s="775">
        <v>4.01</v>
      </c>
      <c r="V109" s="767"/>
      <c r="W109" s="767"/>
      <c r="X109" s="767"/>
      <c r="Y109" s="767"/>
      <c r="Z109" s="767"/>
      <c r="AA109" s="767"/>
    </row>
    <row r="110" spans="1:27" s="768" customFormat="1" ht="15" customHeight="1" x14ac:dyDescent="0.25">
      <c r="A110" s="881">
        <v>105</v>
      </c>
      <c r="B110" s="32" t="s">
        <v>41</v>
      </c>
      <c r="C110" s="36" t="s">
        <v>44</v>
      </c>
      <c r="D110" s="262">
        <v>3.3880597014925371</v>
      </c>
      <c r="E110" s="770">
        <v>3.85</v>
      </c>
      <c r="F110" s="862" t="s">
        <v>32</v>
      </c>
      <c r="G110" s="793" t="s">
        <v>72</v>
      </c>
      <c r="H110" s="262">
        <v>3.2962962962962963</v>
      </c>
      <c r="I110" s="938">
        <v>3.71</v>
      </c>
      <c r="J110" s="932" t="s">
        <v>41</v>
      </c>
      <c r="K110" s="800" t="s">
        <v>75</v>
      </c>
      <c r="L110" s="771">
        <v>3.5384615384615383</v>
      </c>
      <c r="M110" s="772">
        <v>3.96</v>
      </c>
      <c r="N110" s="932" t="s">
        <v>32</v>
      </c>
      <c r="O110" s="43" t="s">
        <v>33</v>
      </c>
      <c r="P110" s="773">
        <v>3.56</v>
      </c>
      <c r="Q110" s="774">
        <v>3.99</v>
      </c>
      <c r="R110" s="932" t="s">
        <v>54</v>
      </c>
      <c r="S110" s="800" t="s">
        <v>56</v>
      </c>
      <c r="T110" s="771">
        <v>3.4</v>
      </c>
      <c r="U110" s="775">
        <v>4.01</v>
      </c>
      <c r="V110" s="767"/>
      <c r="W110" s="767"/>
      <c r="X110" s="767"/>
      <c r="Y110" s="767"/>
      <c r="Z110" s="767"/>
      <c r="AA110" s="767"/>
    </row>
    <row r="111" spans="1:27" s="768" customFormat="1" ht="15" customHeight="1" x14ac:dyDescent="0.25">
      <c r="A111" s="881">
        <v>106</v>
      </c>
      <c r="B111" s="54" t="s">
        <v>2</v>
      </c>
      <c r="C111" s="251" t="s">
        <v>5</v>
      </c>
      <c r="D111" s="266">
        <v>3.3880597014925371</v>
      </c>
      <c r="E111" s="770">
        <v>3.85</v>
      </c>
      <c r="F111" s="920" t="s">
        <v>2</v>
      </c>
      <c r="G111" s="799" t="s">
        <v>3</v>
      </c>
      <c r="H111" s="262">
        <v>3.3043478260869565</v>
      </c>
      <c r="I111" s="938">
        <v>3.71</v>
      </c>
      <c r="J111" s="932" t="s">
        <v>2</v>
      </c>
      <c r="K111" s="799" t="s">
        <v>11</v>
      </c>
      <c r="L111" s="771">
        <v>3.4933333333333332</v>
      </c>
      <c r="M111" s="772">
        <v>3.96</v>
      </c>
      <c r="N111" s="932" t="s">
        <v>41</v>
      </c>
      <c r="O111" s="800" t="s">
        <v>45</v>
      </c>
      <c r="P111" s="773">
        <v>3.53</v>
      </c>
      <c r="Q111" s="774">
        <v>3.99</v>
      </c>
      <c r="R111" s="932" t="s">
        <v>41</v>
      </c>
      <c r="S111" s="800" t="s">
        <v>44</v>
      </c>
      <c r="T111" s="771">
        <v>3.4</v>
      </c>
      <c r="U111" s="775">
        <v>4.01</v>
      </c>
      <c r="V111" s="767"/>
      <c r="W111" s="767"/>
      <c r="X111" s="767"/>
      <c r="Y111" s="767"/>
      <c r="Z111" s="767"/>
      <c r="AA111" s="767"/>
    </row>
    <row r="112" spans="1:27" s="768" customFormat="1" ht="15" customHeight="1" x14ac:dyDescent="0.25">
      <c r="A112" s="881">
        <v>107</v>
      </c>
      <c r="B112" s="32" t="s">
        <v>25</v>
      </c>
      <c r="C112" s="229" t="s">
        <v>145</v>
      </c>
      <c r="D112" s="266">
        <v>3.36046511627907</v>
      </c>
      <c r="E112" s="770">
        <v>3.85</v>
      </c>
      <c r="F112" s="920" t="s">
        <v>41</v>
      </c>
      <c r="G112" s="800" t="s">
        <v>45</v>
      </c>
      <c r="H112" s="262">
        <v>3.2903225806451615</v>
      </c>
      <c r="I112" s="938">
        <v>3.71</v>
      </c>
      <c r="J112" s="932" t="s">
        <v>2</v>
      </c>
      <c r="K112" s="792" t="s">
        <v>15</v>
      </c>
      <c r="L112" s="771">
        <v>3.4761904761904763</v>
      </c>
      <c r="M112" s="772">
        <v>3.96</v>
      </c>
      <c r="N112" s="932" t="s">
        <v>41</v>
      </c>
      <c r="O112" s="875" t="s">
        <v>76</v>
      </c>
      <c r="P112" s="773">
        <v>3.51</v>
      </c>
      <c r="Q112" s="774">
        <v>3.99</v>
      </c>
      <c r="R112" s="932" t="s">
        <v>41</v>
      </c>
      <c r="S112" s="875" t="s">
        <v>76</v>
      </c>
      <c r="T112" s="771">
        <v>3.4</v>
      </c>
      <c r="U112" s="775">
        <v>4.01</v>
      </c>
      <c r="V112" s="767"/>
      <c r="W112" s="767"/>
      <c r="X112" s="767"/>
      <c r="Y112" s="767"/>
      <c r="Z112" s="767"/>
      <c r="AA112" s="767"/>
    </row>
    <row r="113" spans="1:27" s="768" customFormat="1" ht="15" customHeight="1" x14ac:dyDescent="0.25">
      <c r="A113" s="881">
        <v>108</v>
      </c>
      <c r="B113" s="32" t="s">
        <v>25</v>
      </c>
      <c r="C113" s="229" t="s">
        <v>142</v>
      </c>
      <c r="D113" s="266">
        <v>3.360655737704918</v>
      </c>
      <c r="E113" s="770">
        <v>3.85</v>
      </c>
      <c r="F113" s="920" t="s">
        <v>54</v>
      </c>
      <c r="G113" s="805" t="s">
        <v>57</v>
      </c>
      <c r="H113" s="804">
        <v>3.2857142857142856</v>
      </c>
      <c r="I113" s="938">
        <v>3.71</v>
      </c>
      <c r="J113" s="932" t="s">
        <v>2</v>
      </c>
      <c r="K113" s="253" t="s">
        <v>5</v>
      </c>
      <c r="L113" s="771">
        <v>3.48</v>
      </c>
      <c r="M113" s="772">
        <v>3.96</v>
      </c>
      <c r="N113" s="932" t="s">
        <v>32</v>
      </c>
      <c r="O113" s="776" t="s">
        <v>73</v>
      </c>
      <c r="P113" s="773">
        <v>3.5</v>
      </c>
      <c r="Q113" s="774">
        <v>3.99</v>
      </c>
      <c r="R113" s="932" t="s">
        <v>41</v>
      </c>
      <c r="S113" s="776" t="s">
        <v>49</v>
      </c>
      <c r="T113" s="771">
        <v>3.4</v>
      </c>
      <c r="U113" s="775">
        <v>4.01</v>
      </c>
      <c r="V113" s="767"/>
      <c r="W113" s="767"/>
      <c r="X113" s="767"/>
      <c r="Y113" s="767"/>
      <c r="Z113" s="767"/>
      <c r="AA113" s="767"/>
    </row>
    <row r="114" spans="1:27" s="768" customFormat="1" ht="15" customHeight="1" x14ac:dyDescent="0.25">
      <c r="A114" s="881">
        <v>109</v>
      </c>
      <c r="B114" s="32" t="s">
        <v>41</v>
      </c>
      <c r="C114" s="39" t="s">
        <v>75</v>
      </c>
      <c r="D114" s="266">
        <v>3.3287671232876712</v>
      </c>
      <c r="E114" s="770">
        <v>3.85</v>
      </c>
      <c r="F114" s="920" t="s">
        <v>41</v>
      </c>
      <c r="G114" s="800" t="s">
        <v>44</v>
      </c>
      <c r="H114" s="262">
        <v>3.2826086956521738</v>
      </c>
      <c r="I114" s="938">
        <v>3.71</v>
      </c>
      <c r="J114" s="932" t="s">
        <v>41</v>
      </c>
      <c r="K114" s="36" t="s">
        <v>76</v>
      </c>
      <c r="L114" s="771">
        <v>3.4545454545454546</v>
      </c>
      <c r="M114" s="772">
        <v>3.96</v>
      </c>
      <c r="N114" s="932" t="s">
        <v>54</v>
      </c>
      <c r="O114" s="872" t="s">
        <v>53</v>
      </c>
      <c r="P114" s="773">
        <v>3.48</v>
      </c>
      <c r="Q114" s="774">
        <v>3.99</v>
      </c>
      <c r="R114" s="932" t="s">
        <v>41</v>
      </c>
      <c r="S114" s="776" t="s">
        <v>43</v>
      </c>
      <c r="T114" s="771">
        <v>3.4</v>
      </c>
      <c r="U114" s="775">
        <v>4.01</v>
      </c>
      <c r="V114" s="767"/>
      <c r="W114" s="767"/>
      <c r="X114" s="767"/>
      <c r="Y114" s="767"/>
      <c r="Z114" s="767"/>
      <c r="AA114" s="767"/>
    </row>
    <row r="115" spans="1:27" s="768" customFormat="1" ht="15" customHeight="1" thickBot="1" x14ac:dyDescent="0.3">
      <c r="A115" s="918">
        <v>110</v>
      </c>
      <c r="B115" s="52" t="s">
        <v>2</v>
      </c>
      <c r="C115" s="371" t="s">
        <v>71</v>
      </c>
      <c r="D115" s="296">
        <v>3.3157894736842106</v>
      </c>
      <c r="E115" s="783">
        <v>3.85</v>
      </c>
      <c r="F115" s="924" t="s">
        <v>41</v>
      </c>
      <c r="G115" s="876" t="s">
        <v>76</v>
      </c>
      <c r="H115" s="782">
        <v>3.2173913043478262</v>
      </c>
      <c r="I115" s="939">
        <v>3.71</v>
      </c>
      <c r="J115" s="943" t="s">
        <v>54</v>
      </c>
      <c r="K115" s="877" t="s">
        <v>53</v>
      </c>
      <c r="L115" s="785">
        <v>3.4444444444444446</v>
      </c>
      <c r="M115" s="786">
        <v>3.96</v>
      </c>
      <c r="N115" s="943" t="s">
        <v>32</v>
      </c>
      <c r="O115" s="822" t="s">
        <v>35</v>
      </c>
      <c r="P115" s="788">
        <v>3.45</v>
      </c>
      <c r="Q115" s="789">
        <v>3.99</v>
      </c>
      <c r="R115" s="943" t="s">
        <v>41</v>
      </c>
      <c r="S115" s="848" t="s">
        <v>75</v>
      </c>
      <c r="T115" s="785">
        <v>3.3</v>
      </c>
      <c r="U115" s="791">
        <v>4.01</v>
      </c>
      <c r="V115" s="767"/>
      <c r="W115" s="767"/>
      <c r="X115" s="767"/>
      <c r="Y115" s="767"/>
      <c r="Z115" s="767"/>
      <c r="AA115" s="767"/>
    </row>
    <row r="116" spans="1:27" s="768" customFormat="1" ht="15" customHeight="1" x14ac:dyDescent="0.25">
      <c r="A116" s="917">
        <v>111</v>
      </c>
      <c r="B116" s="54" t="s">
        <v>2</v>
      </c>
      <c r="C116" s="251" t="s">
        <v>1</v>
      </c>
      <c r="D116" s="266">
        <v>3.25</v>
      </c>
      <c r="E116" s="761">
        <v>3.85</v>
      </c>
      <c r="F116" s="919" t="s">
        <v>25</v>
      </c>
      <c r="G116" s="878" t="s">
        <v>145</v>
      </c>
      <c r="H116" s="267">
        <v>3.2142857142857144</v>
      </c>
      <c r="I116" s="937">
        <v>3.71</v>
      </c>
      <c r="J116" s="944" t="s">
        <v>41</v>
      </c>
      <c r="K116" s="769" t="s">
        <v>49</v>
      </c>
      <c r="L116" s="794">
        <v>3.4</v>
      </c>
      <c r="M116" s="795">
        <v>3.96</v>
      </c>
      <c r="N116" s="944" t="s">
        <v>32</v>
      </c>
      <c r="O116" s="793" t="s">
        <v>72</v>
      </c>
      <c r="P116" s="796">
        <v>3.42</v>
      </c>
      <c r="Q116" s="797">
        <v>3.99</v>
      </c>
      <c r="R116" s="944" t="s">
        <v>41</v>
      </c>
      <c r="S116" s="850" t="s">
        <v>45</v>
      </c>
      <c r="T116" s="794">
        <v>3.3</v>
      </c>
      <c r="U116" s="798">
        <v>4.01</v>
      </c>
      <c r="V116" s="767"/>
      <c r="W116" s="767"/>
      <c r="X116" s="767"/>
      <c r="Y116" s="767"/>
      <c r="Z116" s="767"/>
      <c r="AA116" s="767"/>
    </row>
    <row r="117" spans="1:27" s="768" customFormat="1" ht="15" customHeight="1" x14ac:dyDescent="0.25">
      <c r="A117" s="881">
        <v>112</v>
      </c>
      <c r="B117" s="54" t="s">
        <v>0</v>
      </c>
      <c r="C117" s="265" t="s">
        <v>69</v>
      </c>
      <c r="D117" s="266">
        <v>3.236842105263158</v>
      </c>
      <c r="E117" s="770">
        <v>3.85</v>
      </c>
      <c r="F117" s="862" t="s">
        <v>2</v>
      </c>
      <c r="G117" s="792" t="s">
        <v>14</v>
      </c>
      <c r="H117" s="262">
        <v>3.1730769230769229</v>
      </c>
      <c r="I117" s="938">
        <v>3.71</v>
      </c>
      <c r="J117" s="932" t="s">
        <v>54</v>
      </c>
      <c r="K117" s="36" t="s">
        <v>55</v>
      </c>
      <c r="L117" s="771">
        <v>3.4</v>
      </c>
      <c r="M117" s="772">
        <v>3.96</v>
      </c>
      <c r="N117" s="932" t="s">
        <v>25</v>
      </c>
      <c r="O117" s="803" t="s">
        <v>145</v>
      </c>
      <c r="P117" s="773">
        <v>3.41</v>
      </c>
      <c r="Q117" s="774">
        <v>3.99</v>
      </c>
      <c r="R117" s="932" t="s">
        <v>32</v>
      </c>
      <c r="S117" s="776" t="s">
        <v>89</v>
      </c>
      <c r="T117" s="771">
        <v>3.3</v>
      </c>
      <c r="U117" s="775">
        <v>4.01</v>
      </c>
      <c r="V117" s="767"/>
      <c r="W117" s="767"/>
      <c r="X117" s="767"/>
      <c r="Y117" s="767"/>
      <c r="Z117" s="767"/>
      <c r="AA117" s="767"/>
    </row>
    <row r="118" spans="1:27" s="768" customFormat="1" ht="15" customHeight="1" x14ac:dyDescent="0.25">
      <c r="A118" s="881">
        <v>113</v>
      </c>
      <c r="B118" s="54" t="s">
        <v>32</v>
      </c>
      <c r="C118" s="258" t="s">
        <v>72</v>
      </c>
      <c r="D118" s="262">
        <v>3.12</v>
      </c>
      <c r="E118" s="770">
        <v>3.85</v>
      </c>
      <c r="F118" s="920" t="s">
        <v>41</v>
      </c>
      <c r="G118" s="800" t="s">
        <v>75</v>
      </c>
      <c r="H118" s="262">
        <v>3.1363636363636362</v>
      </c>
      <c r="I118" s="938">
        <v>3.71</v>
      </c>
      <c r="J118" s="932" t="s">
        <v>41</v>
      </c>
      <c r="K118" s="800" t="s">
        <v>45</v>
      </c>
      <c r="L118" s="771">
        <v>3.3888888888888888</v>
      </c>
      <c r="M118" s="772">
        <v>3.96</v>
      </c>
      <c r="N118" s="932" t="s">
        <v>0</v>
      </c>
      <c r="O118" s="805" t="s">
        <v>69</v>
      </c>
      <c r="P118" s="773">
        <v>3.37</v>
      </c>
      <c r="Q118" s="774">
        <v>3.99</v>
      </c>
      <c r="R118" s="932" t="s">
        <v>54</v>
      </c>
      <c r="S118" s="36" t="s">
        <v>55</v>
      </c>
      <c r="T118" s="771">
        <v>3.2</v>
      </c>
      <c r="U118" s="775">
        <v>4.01</v>
      </c>
      <c r="V118" s="767"/>
      <c r="W118" s="767"/>
      <c r="X118" s="767"/>
      <c r="Y118" s="767"/>
      <c r="Z118" s="767"/>
      <c r="AA118" s="767"/>
    </row>
    <row r="119" spans="1:27" s="768" customFormat="1" ht="15" customHeight="1" x14ac:dyDescent="0.25">
      <c r="A119" s="881">
        <v>114</v>
      </c>
      <c r="B119" s="912" t="s">
        <v>54</v>
      </c>
      <c r="C119" s="913" t="s">
        <v>55</v>
      </c>
      <c r="D119" s="908"/>
      <c r="E119" s="770">
        <v>3.85</v>
      </c>
      <c r="F119" s="920" t="s">
        <v>0</v>
      </c>
      <c r="G119" s="805" t="s">
        <v>69</v>
      </c>
      <c r="H119" s="262">
        <v>2.9795918367346941</v>
      </c>
      <c r="I119" s="938">
        <v>3.71</v>
      </c>
      <c r="J119" s="932" t="s">
        <v>25</v>
      </c>
      <c r="K119" s="835" t="s">
        <v>28</v>
      </c>
      <c r="L119" s="771">
        <v>3.3571428571428572</v>
      </c>
      <c r="M119" s="772">
        <v>3.96</v>
      </c>
      <c r="N119" s="932" t="s">
        <v>32</v>
      </c>
      <c r="O119" s="769" t="s">
        <v>89</v>
      </c>
      <c r="P119" s="879">
        <v>3.37</v>
      </c>
      <c r="Q119" s="774">
        <v>3.99</v>
      </c>
      <c r="R119" s="932" t="s">
        <v>25</v>
      </c>
      <c r="S119" s="880" t="s">
        <v>102</v>
      </c>
      <c r="T119" s="771">
        <v>3.1</v>
      </c>
      <c r="U119" s="775">
        <v>4.01</v>
      </c>
      <c r="V119" s="767"/>
      <c r="W119" s="767"/>
      <c r="X119" s="767"/>
      <c r="Y119" s="767"/>
      <c r="Z119" s="767"/>
      <c r="AA119" s="767"/>
    </row>
    <row r="120" spans="1:27" s="768" customFormat="1" ht="15" customHeight="1" x14ac:dyDescent="0.25">
      <c r="A120" s="881">
        <v>115</v>
      </c>
      <c r="B120" s="914" t="s">
        <v>25</v>
      </c>
      <c r="C120" s="913" t="s">
        <v>102</v>
      </c>
      <c r="D120" s="909"/>
      <c r="E120" s="770">
        <v>3.85</v>
      </c>
      <c r="F120" s="928" t="s">
        <v>54</v>
      </c>
      <c r="G120" s="36" t="s">
        <v>55</v>
      </c>
      <c r="H120" s="260"/>
      <c r="I120" s="938">
        <v>3.71</v>
      </c>
      <c r="J120" s="932" t="s">
        <v>0</v>
      </c>
      <c r="K120" s="805" t="s">
        <v>69</v>
      </c>
      <c r="L120" s="771">
        <v>3.3513513513513513</v>
      </c>
      <c r="M120" s="772">
        <v>3.96</v>
      </c>
      <c r="N120" s="932" t="s">
        <v>25</v>
      </c>
      <c r="O120" s="803" t="s">
        <v>142</v>
      </c>
      <c r="P120" s="773">
        <v>3.35</v>
      </c>
      <c r="Q120" s="774">
        <v>3.99</v>
      </c>
      <c r="R120" s="932" t="s">
        <v>0</v>
      </c>
      <c r="S120" s="776" t="s">
        <v>138</v>
      </c>
      <c r="T120" s="771">
        <v>3</v>
      </c>
      <c r="U120" s="775">
        <v>4.01</v>
      </c>
      <c r="V120" s="767"/>
      <c r="W120" s="767"/>
      <c r="X120" s="767"/>
      <c r="Y120" s="767"/>
      <c r="Z120" s="767"/>
      <c r="AA120" s="767"/>
    </row>
    <row r="121" spans="1:27" s="768" customFormat="1" ht="15" customHeight="1" x14ac:dyDescent="0.25">
      <c r="A121" s="915">
        <v>116</v>
      </c>
      <c r="B121" s="68" t="s">
        <v>0</v>
      </c>
      <c r="C121" s="213" t="s">
        <v>136</v>
      </c>
      <c r="D121" s="951"/>
      <c r="E121" s="809">
        <v>3.85</v>
      </c>
      <c r="F121" s="929" t="s">
        <v>25</v>
      </c>
      <c r="G121" s="916" t="s">
        <v>102</v>
      </c>
      <c r="H121" s="893"/>
      <c r="I121" s="940">
        <v>3.71</v>
      </c>
      <c r="J121" s="932" t="s">
        <v>32</v>
      </c>
      <c r="K121" s="805" t="s">
        <v>72</v>
      </c>
      <c r="L121" s="777">
        <v>3.25</v>
      </c>
      <c r="M121" s="772">
        <v>3.96</v>
      </c>
      <c r="N121" s="932" t="s">
        <v>25</v>
      </c>
      <c r="O121" s="933" t="s">
        <v>102</v>
      </c>
      <c r="P121" s="773">
        <v>3.19</v>
      </c>
      <c r="Q121" s="774">
        <v>3.99</v>
      </c>
      <c r="R121" s="932" t="s">
        <v>0</v>
      </c>
      <c r="S121" s="805" t="s">
        <v>159</v>
      </c>
      <c r="T121" s="934"/>
      <c r="U121" s="775">
        <v>4.01</v>
      </c>
      <c r="V121" s="767"/>
      <c r="W121" s="767"/>
      <c r="X121" s="767"/>
      <c r="Y121" s="767"/>
      <c r="Z121" s="767"/>
      <c r="AA121" s="767"/>
    </row>
    <row r="122" spans="1:27" s="768" customFormat="1" ht="15" customHeight="1" thickBot="1" x14ac:dyDescent="0.3">
      <c r="A122" s="882">
        <v>117</v>
      </c>
      <c r="B122" s="949" t="s">
        <v>0</v>
      </c>
      <c r="C122" s="950" t="s">
        <v>138</v>
      </c>
      <c r="D122" s="910"/>
      <c r="E122" s="884">
        <v>3.85</v>
      </c>
      <c r="F122" s="930"/>
      <c r="G122" s="883"/>
      <c r="H122" s="261"/>
      <c r="I122" s="935"/>
      <c r="J122" s="946"/>
      <c r="K122" s="947"/>
      <c r="L122" s="947"/>
      <c r="M122" s="948"/>
      <c r="N122" s="946"/>
      <c r="O122" s="947"/>
      <c r="P122" s="947"/>
      <c r="Q122" s="948"/>
      <c r="R122" s="946"/>
      <c r="S122" s="947"/>
      <c r="T122" s="947"/>
      <c r="U122" s="948"/>
      <c r="V122" s="767"/>
      <c r="W122" s="767"/>
      <c r="X122" s="767"/>
      <c r="Y122" s="767"/>
      <c r="Z122" s="767"/>
      <c r="AA122" s="767"/>
    </row>
    <row r="123" spans="1:27" s="768" customFormat="1" x14ac:dyDescent="0.25">
      <c r="A123" s="885"/>
      <c r="B123" s="885"/>
      <c r="C123" s="894" t="s">
        <v>109</v>
      </c>
      <c r="D123" s="911">
        <f>AVERAGE(D6:D122)</f>
        <v>3.8086556875572066</v>
      </c>
      <c r="E123" s="885"/>
      <c r="F123" s="885"/>
      <c r="H123" s="886">
        <f>AVERAGE(H6:H122)</f>
        <v>3.6537939460857332</v>
      </c>
      <c r="I123" s="885"/>
      <c r="K123" s="544"/>
      <c r="L123" s="887">
        <f>AVERAGE(L6:L122)</f>
        <v>3.8936103038000125</v>
      </c>
      <c r="N123" s="887"/>
      <c r="O123" s="887"/>
      <c r="P123" s="887">
        <f>AVERAGE(P6:P122)</f>
        <v>3.9273275862068959</v>
      </c>
      <c r="Q123" s="887"/>
      <c r="R123" s="888"/>
      <c r="S123" s="889"/>
      <c r="T123" s="890">
        <f>AVERAGE(T6:T122)</f>
        <v>3.9514782608695636</v>
      </c>
      <c r="U123" s="767"/>
      <c r="V123" s="767"/>
      <c r="W123" s="767"/>
      <c r="X123" s="767"/>
      <c r="Y123" s="767"/>
      <c r="Z123" s="767"/>
      <c r="AA123" s="767"/>
    </row>
    <row r="124" spans="1:27" s="768" customFormat="1" x14ac:dyDescent="0.25">
      <c r="A124" s="885"/>
      <c r="B124" s="885"/>
      <c r="C124" s="885"/>
      <c r="D124" s="885"/>
      <c r="E124" s="885"/>
      <c r="F124" s="885"/>
      <c r="G124" s="885"/>
      <c r="H124" s="885"/>
      <c r="I124" s="885"/>
      <c r="J124" s="891"/>
      <c r="K124" s="544"/>
      <c r="L124" s="544"/>
      <c r="M124" s="544"/>
      <c r="N124" s="544"/>
      <c r="O124" s="544"/>
      <c r="P124" s="544"/>
      <c r="Q124" s="544"/>
      <c r="R124" s="544"/>
      <c r="S124" s="892"/>
      <c r="T124" s="767"/>
      <c r="U124" s="767"/>
      <c r="V124" s="767"/>
      <c r="W124" s="767"/>
      <c r="X124" s="767"/>
      <c r="Y124" s="767"/>
      <c r="Z124" s="767"/>
      <c r="AA124" s="767"/>
    </row>
    <row r="125" spans="1:27" s="768" customFormat="1" x14ac:dyDescent="0.25">
      <c r="A125" s="885"/>
      <c r="B125" s="885"/>
      <c r="C125" s="885"/>
      <c r="D125" s="885"/>
      <c r="E125" s="885"/>
      <c r="F125" s="885"/>
      <c r="G125" s="885"/>
      <c r="H125" s="885"/>
      <c r="I125" s="885"/>
      <c r="J125" s="891"/>
      <c r="K125" s="381"/>
      <c r="L125" s="381"/>
      <c r="M125" s="381"/>
      <c r="N125" s="381"/>
      <c r="O125" s="381"/>
      <c r="P125" s="381"/>
      <c r="Q125" s="381"/>
      <c r="R125" s="381"/>
      <c r="S125" s="767"/>
      <c r="T125" s="767"/>
      <c r="U125" s="767"/>
      <c r="V125" s="767"/>
      <c r="W125" s="767"/>
      <c r="X125" s="767"/>
      <c r="Y125" s="767"/>
      <c r="Z125" s="767"/>
      <c r="AA125" s="767"/>
    </row>
    <row r="126" spans="1:27" x14ac:dyDescent="0.25">
      <c r="V126" s="767"/>
    </row>
    <row r="127" spans="1:27" x14ac:dyDescent="0.25">
      <c r="V127" s="767"/>
    </row>
  </sheetData>
  <mergeCells count="7">
    <mergeCell ref="R4:U4"/>
    <mergeCell ref="B4:E4"/>
    <mergeCell ref="G2:I2"/>
    <mergeCell ref="A4:A5"/>
    <mergeCell ref="F4:I4"/>
    <mergeCell ref="J4:M4"/>
    <mergeCell ref="N4:Q4"/>
  </mergeCells>
  <conditionalFormatting sqref="L6:L121">
    <cfRule type="cellIs" dxfId="63" priority="21" stopIfTrue="1" operator="between">
      <formula>$L$123</formula>
      <formula>3.5</formula>
    </cfRule>
    <cfRule type="cellIs" dxfId="62" priority="22" stopIfTrue="1" operator="lessThan">
      <formula>3.5</formula>
    </cfRule>
    <cfRule type="cellIs" dxfId="61" priority="23" stopIfTrue="1" operator="between">
      <formula>4.5</formula>
      <formula>$L$123</formula>
    </cfRule>
    <cfRule type="cellIs" dxfId="60" priority="24" stopIfTrue="1" operator="greaterThanOrEqual">
      <formula>4.5</formula>
    </cfRule>
  </conditionalFormatting>
  <conditionalFormatting sqref="P6:P121">
    <cfRule type="cellIs" dxfId="59" priority="17" stopIfTrue="1" operator="lessThan">
      <formula>3.5</formula>
    </cfRule>
    <cfRule type="cellIs" dxfId="58" priority="18" stopIfTrue="1" operator="between">
      <formula>$P$123</formula>
      <formula>3.5</formula>
    </cfRule>
    <cfRule type="cellIs" dxfId="57" priority="19" stopIfTrue="1" operator="between">
      <formula>4.5</formula>
      <formula>$P$123</formula>
    </cfRule>
    <cfRule type="cellIs" dxfId="56" priority="20" stopIfTrue="1" operator="greaterThanOrEqual">
      <formula>4.5</formula>
    </cfRule>
  </conditionalFormatting>
  <conditionalFormatting sqref="T6:T121">
    <cfRule type="containsBlanks" dxfId="55" priority="8" stopIfTrue="1">
      <formula>LEN(TRIM(T6))=0</formula>
    </cfRule>
    <cfRule type="cellIs" dxfId="54" priority="13" stopIfTrue="1" operator="lessThan">
      <formula>3.5</formula>
    </cfRule>
    <cfRule type="cellIs" dxfId="53" priority="14" stopIfTrue="1" operator="between">
      <formula>$T$123</formula>
      <formula>3.5</formula>
    </cfRule>
    <cfRule type="cellIs" dxfId="52" priority="15" stopIfTrue="1" operator="between">
      <formula>4.499</formula>
      <formula>$T$123</formula>
    </cfRule>
    <cfRule type="cellIs" dxfId="51" priority="16" stopIfTrue="1" operator="greaterThanOrEqual">
      <formula>4.5</formula>
    </cfRule>
  </conditionalFormatting>
  <conditionalFormatting sqref="H6:H122">
    <cfRule type="containsBlanks" dxfId="50" priority="7" stopIfTrue="1">
      <formula>LEN(TRIM(H6))=0</formula>
    </cfRule>
    <cfRule type="cellIs" dxfId="49" priority="9" stopIfTrue="1" operator="lessThan">
      <formula>3.5</formula>
    </cfRule>
    <cfRule type="cellIs" dxfId="48" priority="10" stopIfTrue="1" operator="between">
      <formula>$H$123</formula>
      <formula>3.5</formula>
    </cfRule>
    <cfRule type="cellIs" dxfId="47" priority="11" stopIfTrue="1" operator="between">
      <formula>4.5</formula>
      <formula>$H$123</formula>
    </cfRule>
    <cfRule type="cellIs" dxfId="46" priority="12" stopIfTrue="1" operator="greaterThanOrEqual">
      <formula>4.5</formula>
    </cfRule>
  </conditionalFormatting>
  <conditionalFormatting sqref="D6:D118">
    <cfRule type="cellIs" dxfId="45" priority="2" stopIfTrue="1" operator="between">
      <formula>3.85</formula>
      <formula>3.845</formula>
    </cfRule>
  </conditionalFormatting>
  <conditionalFormatting sqref="D6:D122">
    <cfRule type="containsBlanks" dxfId="44" priority="1" stopIfTrue="1">
      <formula>LEN(TRIM(D6))=0</formula>
    </cfRule>
    <cfRule type="cellIs" dxfId="43" priority="3" stopIfTrue="1" operator="lessThan">
      <formula>3.5</formula>
    </cfRule>
    <cfRule type="cellIs" dxfId="42" priority="4" stopIfTrue="1" operator="between">
      <formula>$D$123</formula>
      <formula>3.5</formula>
    </cfRule>
    <cfRule type="cellIs" dxfId="41" priority="5" stopIfTrue="1" operator="between">
      <formula>4.5</formula>
      <formula>$D$123</formula>
    </cfRule>
    <cfRule type="cellIs" dxfId="40" priority="6" stopIfTrue="1" operator="greaterThanOrEqual">
      <formula>4.5</formula>
    </cfRule>
  </conditionalFormatting>
  <pageMargins left="0.62992125984251968" right="0.11811023622047244" top="0.15748031496062992" bottom="0.15748031496062992" header="0.31496062992125984" footer="0.31496062992125984"/>
  <pageSetup paperSize="9" scale="8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24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B4" sqref="B4:B5"/>
    </sheetView>
  </sheetViews>
  <sheetFormatPr defaultColWidth="9.140625" defaultRowHeight="15" x14ac:dyDescent="0.25"/>
  <cols>
    <col min="1" max="1" width="4.7109375" style="11" customWidth="1"/>
    <col min="2" max="2" width="18.7109375" style="11" customWidth="1"/>
    <col min="3" max="3" width="31.7109375" style="11" customWidth="1"/>
    <col min="4" max="11" width="7.7109375" style="11" customWidth="1"/>
    <col min="12" max="20" width="7.7109375" style="12" customWidth="1"/>
    <col min="21" max="23" width="7.7109375" style="11" customWidth="1"/>
    <col min="24" max="24" width="8.7109375" style="11" customWidth="1"/>
    <col min="25" max="25" width="7.7109375" style="11" customWidth="1"/>
    <col min="26" max="16384" width="9.140625" style="11"/>
  </cols>
  <sheetData>
    <row r="1" spans="1:27" x14ac:dyDescent="0.25">
      <c r="Z1" s="60"/>
      <c r="AA1" s="61" t="s">
        <v>114</v>
      </c>
    </row>
    <row r="2" spans="1:27" ht="15.75" x14ac:dyDescent="0.25">
      <c r="C2" s="140" t="s">
        <v>100</v>
      </c>
      <c r="D2" s="366"/>
      <c r="E2" s="366"/>
      <c r="F2" s="366"/>
      <c r="G2" s="141"/>
      <c r="H2" s="141"/>
      <c r="I2" s="141"/>
      <c r="J2" s="141"/>
      <c r="K2" s="141"/>
      <c r="L2" s="141"/>
      <c r="Z2" s="148"/>
      <c r="AA2" s="61" t="s">
        <v>115</v>
      </c>
    </row>
    <row r="3" spans="1:27" ht="15.75" thickBot="1" x14ac:dyDescent="0.3">
      <c r="Z3" s="149"/>
      <c r="AA3" s="61" t="s">
        <v>116</v>
      </c>
    </row>
    <row r="4" spans="1:27" ht="15.75" customHeight="1" x14ac:dyDescent="0.25">
      <c r="A4" s="1090" t="s">
        <v>68</v>
      </c>
      <c r="B4" s="1092" t="s">
        <v>67</v>
      </c>
      <c r="C4" s="1094" t="s">
        <v>99</v>
      </c>
      <c r="D4" s="1096">
        <v>2019</v>
      </c>
      <c r="E4" s="1097"/>
      <c r="F4" s="1098"/>
      <c r="G4" s="1096">
        <v>2018</v>
      </c>
      <c r="H4" s="1097"/>
      <c r="I4" s="1098"/>
      <c r="J4" s="1096">
        <v>2017</v>
      </c>
      <c r="K4" s="1097"/>
      <c r="L4" s="1098"/>
      <c r="M4" s="1096">
        <v>2016</v>
      </c>
      <c r="N4" s="1097"/>
      <c r="O4" s="1098"/>
      <c r="P4" s="1099">
        <v>2015</v>
      </c>
      <c r="Q4" s="1100"/>
      <c r="R4" s="1101"/>
      <c r="S4" s="1096" t="s">
        <v>118</v>
      </c>
      <c r="T4" s="1097"/>
      <c r="U4" s="1097"/>
      <c r="V4" s="1097"/>
      <c r="W4" s="1098"/>
      <c r="X4" s="1088" t="s">
        <v>101</v>
      </c>
      <c r="Z4" s="62"/>
      <c r="AA4" s="61" t="s">
        <v>117</v>
      </c>
    </row>
    <row r="5" spans="1:27" ht="39" thickBot="1" x14ac:dyDescent="0.3">
      <c r="A5" s="1091"/>
      <c r="B5" s="1093"/>
      <c r="C5" s="1095"/>
      <c r="D5" s="275" t="s">
        <v>111</v>
      </c>
      <c r="E5" s="276" t="s">
        <v>119</v>
      </c>
      <c r="F5" s="277" t="s">
        <v>120</v>
      </c>
      <c r="G5" s="275" t="s">
        <v>111</v>
      </c>
      <c r="H5" s="276" t="s">
        <v>119</v>
      </c>
      <c r="I5" s="277" t="s">
        <v>120</v>
      </c>
      <c r="J5" s="275" t="s">
        <v>111</v>
      </c>
      <c r="K5" s="276" t="s">
        <v>119</v>
      </c>
      <c r="L5" s="277" t="s">
        <v>120</v>
      </c>
      <c r="M5" s="278" t="s">
        <v>111</v>
      </c>
      <c r="N5" s="276" t="s">
        <v>119</v>
      </c>
      <c r="O5" s="279" t="s">
        <v>120</v>
      </c>
      <c r="P5" s="275" t="s">
        <v>111</v>
      </c>
      <c r="Q5" s="276" t="s">
        <v>119</v>
      </c>
      <c r="R5" s="277" t="s">
        <v>120</v>
      </c>
      <c r="S5" s="380">
        <v>2019</v>
      </c>
      <c r="T5" s="373">
        <v>2018</v>
      </c>
      <c r="U5" s="284">
        <v>2017</v>
      </c>
      <c r="V5" s="142">
        <v>2016</v>
      </c>
      <c r="W5" s="317">
        <v>2015</v>
      </c>
      <c r="X5" s="1089"/>
    </row>
    <row r="6" spans="1:27" ht="15" customHeight="1" x14ac:dyDescent="0.25">
      <c r="A6" s="48">
        <v>1</v>
      </c>
      <c r="B6" s="72" t="s">
        <v>0</v>
      </c>
      <c r="C6" s="349" t="s">
        <v>96</v>
      </c>
      <c r="D6" s="505">
        <v>88</v>
      </c>
      <c r="E6" s="267">
        <v>4.5227272727272725</v>
      </c>
      <c r="F6" s="433">
        <v>3.85</v>
      </c>
      <c r="G6" s="82">
        <v>92</v>
      </c>
      <c r="H6" s="287">
        <v>4.1521739130434785</v>
      </c>
      <c r="I6" s="294">
        <v>3.71</v>
      </c>
      <c r="J6" s="82">
        <v>98</v>
      </c>
      <c r="K6" s="74">
        <v>4.5999999999999996</v>
      </c>
      <c r="L6" s="83">
        <v>3.96</v>
      </c>
      <c r="M6" s="79">
        <v>81</v>
      </c>
      <c r="N6" s="73">
        <v>4.49</v>
      </c>
      <c r="O6" s="88">
        <v>3.99</v>
      </c>
      <c r="P6" s="429">
        <v>81</v>
      </c>
      <c r="Q6" s="132">
        <v>4.4000000000000004</v>
      </c>
      <c r="R6" s="92">
        <v>4.01</v>
      </c>
      <c r="S6" s="513">
        <v>1</v>
      </c>
      <c r="T6" s="374">
        <v>2</v>
      </c>
      <c r="U6" s="259">
        <v>1</v>
      </c>
      <c r="V6" s="75">
        <v>2</v>
      </c>
      <c r="W6" s="318">
        <v>9</v>
      </c>
      <c r="X6" s="323">
        <f t="shared" ref="X6:X37" si="0">SUM(S6:W6)</f>
        <v>15</v>
      </c>
    </row>
    <row r="7" spans="1:27" ht="15" customHeight="1" x14ac:dyDescent="0.25">
      <c r="A7" s="50">
        <v>2</v>
      </c>
      <c r="B7" s="68" t="s">
        <v>0</v>
      </c>
      <c r="C7" s="343" t="s">
        <v>137</v>
      </c>
      <c r="D7" s="463">
        <v>80</v>
      </c>
      <c r="E7" s="511">
        <v>4.2750000000000004</v>
      </c>
      <c r="F7" s="463">
        <v>3.85</v>
      </c>
      <c r="G7" s="110">
        <v>107</v>
      </c>
      <c r="H7" s="266">
        <v>4.2336448598130838</v>
      </c>
      <c r="I7" s="295">
        <v>3.71</v>
      </c>
      <c r="J7" s="84">
        <v>102</v>
      </c>
      <c r="K7" s="35">
        <v>4.5098039215686274</v>
      </c>
      <c r="L7" s="85">
        <v>3.96</v>
      </c>
      <c r="M7" s="80">
        <v>111</v>
      </c>
      <c r="N7" s="66">
        <v>4.41</v>
      </c>
      <c r="O7" s="89">
        <v>3.99</v>
      </c>
      <c r="P7" s="430">
        <v>81</v>
      </c>
      <c r="Q7" s="128">
        <v>4.5</v>
      </c>
      <c r="R7" s="94">
        <v>4.01</v>
      </c>
      <c r="S7" s="514">
        <v>7</v>
      </c>
      <c r="T7" s="375">
        <v>1</v>
      </c>
      <c r="U7" s="280">
        <v>2</v>
      </c>
      <c r="V7" s="45">
        <v>5</v>
      </c>
      <c r="W7" s="319">
        <v>5</v>
      </c>
      <c r="X7" s="324">
        <f t="shared" si="0"/>
        <v>20</v>
      </c>
    </row>
    <row r="8" spans="1:27" ht="15" customHeight="1" x14ac:dyDescent="0.25">
      <c r="A8" s="50">
        <v>3</v>
      </c>
      <c r="B8" s="68" t="s">
        <v>32</v>
      </c>
      <c r="C8" s="339" t="s">
        <v>140</v>
      </c>
      <c r="D8" s="437">
        <v>61</v>
      </c>
      <c r="E8" s="480">
        <v>4.3934426229508201</v>
      </c>
      <c r="F8" s="437">
        <v>3.85</v>
      </c>
      <c r="G8" s="84">
        <v>56</v>
      </c>
      <c r="H8" s="427">
        <v>4.0535714285714288</v>
      </c>
      <c r="I8" s="295">
        <v>3.71</v>
      </c>
      <c r="J8" s="84">
        <v>57</v>
      </c>
      <c r="K8" s="125">
        <v>4.5087719298245617</v>
      </c>
      <c r="L8" s="85">
        <v>3.96</v>
      </c>
      <c r="M8" s="80">
        <v>52</v>
      </c>
      <c r="N8" s="66">
        <v>4.46</v>
      </c>
      <c r="O8" s="89">
        <v>3.99</v>
      </c>
      <c r="P8" s="129">
        <v>41</v>
      </c>
      <c r="Q8" s="128">
        <v>4.4000000000000004</v>
      </c>
      <c r="R8" s="94">
        <v>4.01</v>
      </c>
      <c r="S8" s="514">
        <v>2</v>
      </c>
      <c r="T8" s="375">
        <v>5</v>
      </c>
      <c r="U8" s="280">
        <v>3</v>
      </c>
      <c r="V8" s="45">
        <v>3</v>
      </c>
      <c r="W8" s="319">
        <v>11</v>
      </c>
      <c r="X8" s="324">
        <f t="shared" si="0"/>
        <v>24</v>
      </c>
    </row>
    <row r="9" spans="1:27" ht="15" customHeight="1" x14ac:dyDescent="0.25">
      <c r="A9" s="50">
        <v>4</v>
      </c>
      <c r="B9" s="68" t="s">
        <v>32</v>
      </c>
      <c r="C9" s="340" t="s">
        <v>141</v>
      </c>
      <c r="D9" s="446">
        <v>32</v>
      </c>
      <c r="E9" s="489">
        <v>4.3125</v>
      </c>
      <c r="F9" s="446">
        <v>3.85</v>
      </c>
      <c r="G9" s="102">
        <v>29</v>
      </c>
      <c r="H9" s="291">
        <v>4.1379310344827589</v>
      </c>
      <c r="I9" s="295">
        <v>3.71</v>
      </c>
      <c r="J9" s="84">
        <v>38</v>
      </c>
      <c r="K9" s="125">
        <v>4.3157894736842106</v>
      </c>
      <c r="L9" s="85">
        <v>3.96</v>
      </c>
      <c r="M9" s="80">
        <v>49</v>
      </c>
      <c r="N9" s="66">
        <v>4.37</v>
      </c>
      <c r="O9" s="89">
        <v>3.99</v>
      </c>
      <c r="P9" s="129">
        <v>24</v>
      </c>
      <c r="Q9" s="128">
        <v>4.5999999999999996</v>
      </c>
      <c r="R9" s="94">
        <v>4.01</v>
      </c>
      <c r="S9" s="514">
        <v>5</v>
      </c>
      <c r="T9" s="375">
        <v>3</v>
      </c>
      <c r="U9" s="280">
        <v>9</v>
      </c>
      <c r="V9" s="45">
        <v>8</v>
      </c>
      <c r="W9" s="319">
        <v>2</v>
      </c>
      <c r="X9" s="324">
        <f t="shared" si="0"/>
        <v>27</v>
      </c>
    </row>
    <row r="10" spans="1:27" ht="15" customHeight="1" x14ac:dyDescent="0.25">
      <c r="A10" s="50">
        <v>5</v>
      </c>
      <c r="B10" s="68" t="s">
        <v>0</v>
      </c>
      <c r="C10" s="341" t="s">
        <v>95</v>
      </c>
      <c r="D10" s="435">
        <v>92</v>
      </c>
      <c r="E10" s="478">
        <v>4.1739130434782608</v>
      </c>
      <c r="F10" s="435">
        <v>3.85</v>
      </c>
      <c r="G10" s="84">
        <v>98</v>
      </c>
      <c r="H10" s="262">
        <v>4.0306122448979593</v>
      </c>
      <c r="I10" s="295">
        <v>3.71</v>
      </c>
      <c r="J10" s="84">
        <v>77</v>
      </c>
      <c r="K10" s="35">
        <v>4.4285714285714288</v>
      </c>
      <c r="L10" s="85">
        <v>3.96</v>
      </c>
      <c r="M10" s="80">
        <v>70</v>
      </c>
      <c r="N10" s="66">
        <v>4.33</v>
      </c>
      <c r="O10" s="89">
        <v>3.99</v>
      </c>
      <c r="P10" s="129">
        <v>79</v>
      </c>
      <c r="Q10" s="128">
        <v>4.5</v>
      </c>
      <c r="R10" s="94">
        <v>4.01</v>
      </c>
      <c r="S10" s="514">
        <v>9</v>
      </c>
      <c r="T10" s="375">
        <v>7</v>
      </c>
      <c r="U10" s="280">
        <v>4</v>
      </c>
      <c r="V10" s="45">
        <v>13</v>
      </c>
      <c r="W10" s="319">
        <v>6</v>
      </c>
      <c r="X10" s="324">
        <f t="shared" si="0"/>
        <v>39</v>
      </c>
    </row>
    <row r="11" spans="1:27" ht="15" customHeight="1" x14ac:dyDescent="0.25">
      <c r="A11" s="50">
        <v>6</v>
      </c>
      <c r="B11" s="68" t="s">
        <v>32</v>
      </c>
      <c r="C11" s="341" t="s">
        <v>91</v>
      </c>
      <c r="D11" s="435">
        <v>145</v>
      </c>
      <c r="E11" s="478">
        <v>4.3310344827586205</v>
      </c>
      <c r="F11" s="435">
        <v>3.85</v>
      </c>
      <c r="G11" s="84">
        <v>153</v>
      </c>
      <c r="H11" s="266">
        <v>3.9477124183006538</v>
      </c>
      <c r="I11" s="295">
        <v>3.71</v>
      </c>
      <c r="J11" s="84">
        <v>129</v>
      </c>
      <c r="K11" s="125">
        <v>4.4000000000000004</v>
      </c>
      <c r="L11" s="85">
        <v>3.96</v>
      </c>
      <c r="M11" s="80">
        <v>108</v>
      </c>
      <c r="N11" s="66">
        <v>4.3</v>
      </c>
      <c r="O11" s="89">
        <v>3.99</v>
      </c>
      <c r="P11" s="129">
        <v>102</v>
      </c>
      <c r="Q11" s="128">
        <v>4.4000000000000004</v>
      </c>
      <c r="R11" s="94">
        <v>4.01</v>
      </c>
      <c r="S11" s="514">
        <v>4</v>
      </c>
      <c r="T11" s="375">
        <v>10</v>
      </c>
      <c r="U11" s="280">
        <v>5</v>
      </c>
      <c r="V11" s="45">
        <v>14</v>
      </c>
      <c r="W11" s="319">
        <v>7</v>
      </c>
      <c r="X11" s="324">
        <f t="shared" si="0"/>
        <v>40</v>
      </c>
    </row>
    <row r="12" spans="1:27" ht="15" customHeight="1" x14ac:dyDescent="0.25">
      <c r="A12" s="50">
        <v>7</v>
      </c>
      <c r="B12" s="68" t="s">
        <v>65</v>
      </c>
      <c r="C12" s="341" t="s">
        <v>80</v>
      </c>
      <c r="D12" s="435">
        <v>113</v>
      </c>
      <c r="E12" s="478">
        <v>4.336283185840708</v>
      </c>
      <c r="F12" s="435">
        <v>3.85</v>
      </c>
      <c r="G12" s="84">
        <v>130</v>
      </c>
      <c r="H12" s="288">
        <v>4.023076923076923</v>
      </c>
      <c r="I12" s="295">
        <v>3.71</v>
      </c>
      <c r="J12" s="84">
        <v>95</v>
      </c>
      <c r="K12" s="35">
        <v>4.3578947368421055</v>
      </c>
      <c r="L12" s="85">
        <v>3.96</v>
      </c>
      <c r="M12" s="80">
        <v>99</v>
      </c>
      <c r="N12" s="66">
        <v>4.26</v>
      </c>
      <c r="O12" s="89">
        <v>3.99</v>
      </c>
      <c r="P12" s="93">
        <v>104</v>
      </c>
      <c r="Q12" s="35">
        <v>4.2</v>
      </c>
      <c r="R12" s="94">
        <v>4.01</v>
      </c>
      <c r="S12" s="514">
        <v>3</v>
      </c>
      <c r="T12" s="375">
        <v>8</v>
      </c>
      <c r="U12" s="280">
        <v>7</v>
      </c>
      <c r="V12" s="45">
        <v>17</v>
      </c>
      <c r="W12" s="319">
        <v>21</v>
      </c>
      <c r="X12" s="324">
        <f t="shared" si="0"/>
        <v>56</v>
      </c>
    </row>
    <row r="13" spans="1:27" ht="15" customHeight="1" x14ac:dyDescent="0.25">
      <c r="A13" s="50">
        <v>8</v>
      </c>
      <c r="B13" s="68" t="s">
        <v>0</v>
      </c>
      <c r="C13" s="341" t="s">
        <v>107</v>
      </c>
      <c r="D13" s="435">
        <v>97</v>
      </c>
      <c r="E13" s="478">
        <v>4.072164948453608</v>
      </c>
      <c r="F13" s="435">
        <v>3.85</v>
      </c>
      <c r="G13" s="84">
        <v>77</v>
      </c>
      <c r="H13" s="262">
        <v>3.883116883116883</v>
      </c>
      <c r="I13" s="295">
        <v>3.71</v>
      </c>
      <c r="J13" s="84">
        <v>69</v>
      </c>
      <c r="K13" s="35">
        <v>4.1449275362318838</v>
      </c>
      <c r="L13" s="85">
        <v>3.96</v>
      </c>
      <c r="M13" s="80">
        <v>61</v>
      </c>
      <c r="N13" s="66">
        <v>4.41</v>
      </c>
      <c r="O13" s="89">
        <v>3.99</v>
      </c>
      <c r="P13" s="129">
        <v>81</v>
      </c>
      <c r="Q13" s="128">
        <v>4.5</v>
      </c>
      <c r="R13" s="94">
        <v>4.01</v>
      </c>
      <c r="S13" s="514">
        <v>18</v>
      </c>
      <c r="T13" s="375">
        <v>18</v>
      </c>
      <c r="U13" s="280">
        <v>22</v>
      </c>
      <c r="V13" s="45">
        <v>6</v>
      </c>
      <c r="W13" s="319">
        <v>4</v>
      </c>
      <c r="X13" s="324">
        <f t="shared" si="0"/>
        <v>68</v>
      </c>
    </row>
    <row r="14" spans="1:27" ht="15" customHeight="1" x14ac:dyDescent="0.25">
      <c r="A14" s="50">
        <v>9</v>
      </c>
      <c r="B14" s="68" t="s">
        <v>32</v>
      </c>
      <c r="C14" s="341" t="s">
        <v>38</v>
      </c>
      <c r="D14" s="435">
        <v>92</v>
      </c>
      <c r="E14" s="478">
        <v>4.0760869565217392</v>
      </c>
      <c r="F14" s="435">
        <v>3.85</v>
      </c>
      <c r="G14" s="84">
        <v>96</v>
      </c>
      <c r="H14" s="266">
        <v>4.104166666666667</v>
      </c>
      <c r="I14" s="295">
        <v>3.71</v>
      </c>
      <c r="J14" s="84">
        <v>100</v>
      </c>
      <c r="K14" s="125">
        <v>4.17</v>
      </c>
      <c r="L14" s="85">
        <v>3.96</v>
      </c>
      <c r="M14" s="80">
        <v>97</v>
      </c>
      <c r="N14" s="66">
        <v>4.34</v>
      </c>
      <c r="O14" s="89">
        <v>3.99</v>
      </c>
      <c r="P14" s="93">
        <v>71</v>
      </c>
      <c r="Q14" s="35">
        <v>4.0999999999999996</v>
      </c>
      <c r="R14" s="94">
        <v>4.01</v>
      </c>
      <c r="S14" s="514">
        <v>17</v>
      </c>
      <c r="T14" s="375">
        <v>4</v>
      </c>
      <c r="U14" s="280">
        <v>18</v>
      </c>
      <c r="V14" s="45">
        <v>11</v>
      </c>
      <c r="W14" s="319">
        <v>31</v>
      </c>
      <c r="X14" s="324">
        <f t="shared" si="0"/>
        <v>81</v>
      </c>
    </row>
    <row r="15" spans="1:27" ht="15" customHeight="1" thickBot="1" x14ac:dyDescent="0.3">
      <c r="A15" s="51">
        <v>10</v>
      </c>
      <c r="B15" s="76" t="s">
        <v>2</v>
      </c>
      <c r="C15" s="342" t="s">
        <v>149</v>
      </c>
      <c r="D15" s="526">
        <v>202</v>
      </c>
      <c r="E15" s="529">
        <v>4</v>
      </c>
      <c r="F15" s="537">
        <v>3.85</v>
      </c>
      <c r="G15" s="328">
        <v>177</v>
      </c>
      <c r="H15" s="296">
        <v>3.9322033898305087</v>
      </c>
      <c r="I15" s="302">
        <v>3.71</v>
      </c>
      <c r="J15" s="86">
        <v>172</v>
      </c>
      <c r="K15" s="78">
        <v>4.0930232558139537</v>
      </c>
      <c r="L15" s="87">
        <v>3.96</v>
      </c>
      <c r="M15" s="81">
        <v>144</v>
      </c>
      <c r="N15" s="77">
        <v>4.33</v>
      </c>
      <c r="O15" s="91">
        <v>3.99</v>
      </c>
      <c r="P15" s="122">
        <v>136</v>
      </c>
      <c r="Q15" s="78">
        <v>4.2</v>
      </c>
      <c r="R15" s="100">
        <v>4.01</v>
      </c>
      <c r="S15" s="515">
        <v>29</v>
      </c>
      <c r="T15" s="376">
        <v>12</v>
      </c>
      <c r="U15" s="261">
        <v>29</v>
      </c>
      <c r="V15" s="134">
        <v>12</v>
      </c>
      <c r="W15" s="320">
        <v>19</v>
      </c>
      <c r="X15" s="325">
        <f t="shared" si="0"/>
        <v>101</v>
      </c>
    </row>
    <row r="16" spans="1:27" ht="15" customHeight="1" x14ac:dyDescent="0.25">
      <c r="A16" s="50">
        <v>11</v>
      </c>
      <c r="B16" s="109" t="s">
        <v>32</v>
      </c>
      <c r="C16" s="338" t="s">
        <v>105</v>
      </c>
      <c r="D16" s="434">
        <v>179</v>
      </c>
      <c r="E16" s="477">
        <v>4.1229050279329611</v>
      </c>
      <c r="F16" s="434">
        <v>3.85</v>
      </c>
      <c r="G16" s="110">
        <v>171</v>
      </c>
      <c r="H16" s="266">
        <v>4.0292397660818713</v>
      </c>
      <c r="I16" s="329">
        <v>3.71</v>
      </c>
      <c r="J16" s="110">
        <v>149</v>
      </c>
      <c r="K16" s="127">
        <v>4.0671140939597317</v>
      </c>
      <c r="L16" s="111">
        <v>3.96</v>
      </c>
      <c r="M16" s="112">
        <v>149</v>
      </c>
      <c r="N16" s="113">
        <v>4.12</v>
      </c>
      <c r="O16" s="114">
        <v>3.99</v>
      </c>
      <c r="P16" s="115">
        <v>154</v>
      </c>
      <c r="Q16" s="47">
        <v>4.0999999999999996</v>
      </c>
      <c r="R16" s="116">
        <v>4.01</v>
      </c>
      <c r="S16" s="516">
        <v>12</v>
      </c>
      <c r="T16" s="377">
        <v>6</v>
      </c>
      <c r="U16" s="260">
        <v>31</v>
      </c>
      <c r="V16" s="46">
        <v>28</v>
      </c>
      <c r="W16" s="319">
        <v>28</v>
      </c>
      <c r="X16" s="326">
        <f t="shared" si="0"/>
        <v>105</v>
      </c>
    </row>
    <row r="17" spans="1:26" ht="15" customHeight="1" x14ac:dyDescent="0.25">
      <c r="A17" s="50">
        <v>12</v>
      </c>
      <c r="B17" s="68" t="s">
        <v>54</v>
      </c>
      <c r="C17" s="341" t="s">
        <v>62</v>
      </c>
      <c r="D17" s="435">
        <v>77</v>
      </c>
      <c r="E17" s="478">
        <v>4.1038961038961039</v>
      </c>
      <c r="F17" s="435">
        <v>3.85</v>
      </c>
      <c r="G17" s="84">
        <v>98</v>
      </c>
      <c r="H17" s="264">
        <v>3.8877551020408165</v>
      </c>
      <c r="I17" s="295">
        <v>3.71</v>
      </c>
      <c r="J17" s="84">
        <v>92</v>
      </c>
      <c r="K17" s="35">
        <v>4.1413043478260869</v>
      </c>
      <c r="L17" s="85">
        <v>3.96</v>
      </c>
      <c r="M17" s="34">
        <v>68</v>
      </c>
      <c r="N17" s="66">
        <v>4.3499999999999996</v>
      </c>
      <c r="O17" s="89">
        <v>3.99</v>
      </c>
      <c r="P17" s="93">
        <v>103</v>
      </c>
      <c r="Q17" s="35">
        <v>4</v>
      </c>
      <c r="R17" s="94">
        <v>4.01</v>
      </c>
      <c r="S17" s="514">
        <v>15</v>
      </c>
      <c r="T17" s="375">
        <v>17</v>
      </c>
      <c r="U17" s="280">
        <v>20</v>
      </c>
      <c r="V17" s="45">
        <v>9</v>
      </c>
      <c r="W17" s="319">
        <v>53</v>
      </c>
      <c r="X17" s="324">
        <f t="shared" si="0"/>
        <v>114</v>
      </c>
    </row>
    <row r="18" spans="1:26" ht="15" customHeight="1" x14ac:dyDescent="0.25">
      <c r="A18" s="50">
        <v>13</v>
      </c>
      <c r="B18" s="68" t="s">
        <v>25</v>
      </c>
      <c r="C18" s="345" t="s">
        <v>26</v>
      </c>
      <c r="D18" s="462">
        <v>85</v>
      </c>
      <c r="E18" s="507">
        <v>3.9882352941176471</v>
      </c>
      <c r="F18" s="462">
        <v>3.85</v>
      </c>
      <c r="G18" s="330">
        <v>57</v>
      </c>
      <c r="H18" s="263">
        <v>3.82</v>
      </c>
      <c r="I18" s="295">
        <v>3.71</v>
      </c>
      <c r="J18" s="84">
        <v>51</v>
      </c>
      <c r="K18" s="35">
        <v>4.2745098039215685</v>
      </c>
      <c r="L18" s="85">
        <v>3.96</v>
      </c>
      <c r="M18" s="286">
        <v>47</v>
      </c>
      <c r="N18" s="66">
        <v>4.13</v>
      </c>
      <c r="O18" s="89">
        <v>3.99</v>
      </c>
      <c r="P18" s="129">
        <v>50</v>
      </c>
      <c r="Q18" s="128">
        <v>4.3</v>
      </c>
      <c r="R18" s="94">
        <v>4.01</v>
      </c>
      <c r="S18" s="514">
        <v>32</v>
      </c>
      <c r="T18" s="375">
        <v>32</v>
      </c>
      <c r="U18" s="280">
        <v>10</v>
      </c>
      <c r="V18" s="45">
        <v>27</v>
      </c>
      <c r="W18" s="319">
        <v>17</v>
      </c>
      <c r="X18" s="324">
        <f t="shared" si="0"/>
        <v>118</v>
      </c>
    </row>
    <row r="19" spans="1:26" ht="15" customHeight="1" x14ac:dyDescent="0.25">
      <c r="A19" s="50">
        <v>14</v>
      </c>
      <c r="B19" s="101" t="s">
        <v>2</v>
      </c>
      <c r="C19" s="344" t="s">
        <v>16</v>
      </c>
      <c r="D19" s="492">
        <v>161</v>
      </c>
      <c r="E19" s="495">
        <v>3.9254658385093166</v>
      </c>
      <c r="F19" s="449">
        <v>3.85</v>
      </c>
      <c r="G19" s="84">
        <v>175</v>
      </c>
      <c r="H19" s="262">
        <v>3.862857142857143</v>
      </c>
      <c r="I19" s="334">
        <v>3.71</v>
      </c>
      <c r="J19" s="102">
        <v>136</v>
      </c>
      <c r="K19" s="107">
        <v>4.2132352941176467</v>
      </c>
      <c r="L19" s="103">
        <v>3.96</v>
      </c>
      <c r="M19" s="118">
        <v>131</v>
      </c>
      <c r="N19" s="104">
        <v>4.28</v>
      </c>
      <c r="O19" s="105">
        <v>3.99</v>
      </c>
      <c r="P19" s="123">
        <v>110</v>
      </c>
      <c r="Q19" s="107">
        <v>4.0999999999999996</v>
      </c>
      <c r="R19" s="108">
        <v>4.01</v>
      </c>
      <c r="S19" s="517">
        <v>36</v>
      </c>
      <c r="T19" s="378">
        <v>21</v>
      </c>
      <c r="U19" s="281">
        <v>17</v>
      </c>
      <c r="V19" s="138">
        <v>15</v>
      </c>
      <c r="W19" s="321">
        <v>29</v>
      </c>
      <c r="X19" s="327">
        <f t="shared" si="0"/>
        <v>118</v>
      </c>
    </row>
    <row r="20" spans="1:26" ht="15" customHeight="1" x14ac:dyDescent="0.25">
      <c r="A20" s="50">
        <v>15</v>
      </c>
      <c r="B20" s="68" t="s">
        <v>25</v>
      </c>
      <c r="C20" s="347" t="s">
        <v>30</v>
      </c>
      <c r="D20" s="435">
        <v>57</v>
      </c>
      <c r="E20" s="478">
        <v>4.0526315789473681</v>
      </c>
      <c r="F20" s="435">
        <v>3.85</v>
      </c>
      <c r="G20" s="84">
        <v>73</v>
      </c>
      <c r="H20" s="262">
        <v>3.85</v>
      </c>
      <c r="I20" s="295">
        <v>3.71</v>
      </c>
      <c r="J20" s="84">
        <v>49</v>
      </c>
      <c r="K20" s="35">
        <v>4.2244897959183669</v>
      </c>
      <c r="L20" s="85">
        <v>3.96</v>
      </c>
      <c r="M20" s="80">
        <v>63</v>
      </c>
      <c r="N20" s="66">
        <v>3.95</v>
      </c>
      <c r="O20" s="89">
        <v>3.99</v>
      </c>
      <c r="P20" s="131">
        <v>52</v>
      </c>
      <c r="Q20" s="128">
        <v>4.38</v>
      </c>
      <c r="R20" s="94">
        <v>4.01</v>
      </c>
      <c r="S20" s="514">
        <v>20</v>
      </c>
      <c r="T20" s="375">
        <v>23</v>
      </c>
      <c r="U20" s="280">
        <v>16</v>
      </c>
      <c r="V20" s="45">
        <v>56</v>
      </c>
      <c r="W20" s="322">
        <v>13</v>
      </c>
      <c r="X20" s="324">
        <f t="shared" si="0"/>
        <v>128</v>
      </c>
    </row>
    <row r="21" spans="1:26" ht="15" customHeight="1" x14ac:dyDescent="0.25">
      <c r="A21" s="50">
        <v>16</v>
      </c>
      <c r="B21" s="68" t="s">
        <v>2</v>
      </c>
      <c r="C21" s="346" t="s">
        <v>150</v>
      </c>
      <c r="D21" s="491">
        <v>236</v>
      </c>
      <c r="E21" s="494">
        <v>3.9957627118644066</v>
      </c>
      <c r="F21" s="448">
        <v>3.85</v>
      </c>
      <c r="G21" s="84">
        <v>201</v>
      </c>
      <c r="H21" s="262">
        <v>3.8258706467661692</v>
      </c>
      <c r="I21" s="301">
        <v>3.71</v>
      </c>
      <c r="J21" s="84">
        <v>191</v>
      </c>
      <c r="K21" s="35">
        <v>4.1256544502617798</v>
      </c>
      <c r="L21" s="85">
        <v>3.96</v>
      </c>
      <c r="M21" s="80">
        <v>194</v>
      </c>
      <c r="N21" s="66">
        <v>4.1500000000000004</v>
      </c>
      <c r="O21" s="89">
        <v>3.99</v>
      </c>
      <c r="P21" s="95">
        <v>158</v>
      </c>
      <c r="Q21" s="35">
        <v>4.0999999999999996</v>
      </c>
      <c r="R21" s="94">
        <v>4.01</v>
      </c>
      <c r="S21" s="514">
        <v>28</v>
      </c>
      <c r="T21" s="375">
        <v>27</v>
      </c>
      <c r="U21" s="280">
        <v>23</v>
      </c>
      <c r="V21" s="45">
        <v>25</v>
      </c>
      <c r="W21" s="319">
        <v>27</v>
      </c>
      <c r="X21" s="324">
        <f t="shared" si="0"/>
        <v>130</v>
      </c>
    </row>
    <row r="22" spans="1:26" ht="15" customHeight="1" x14ac:dyDescent="0.25">
      <c r="A22" s="50">
        <v>17</v>
      </c>
      <c r="B22" s="68" t="s">
        <v>41</v>
      </c>
      <c r="C22" s="341" t="s">
        <v>87</v>
      </c>
      <c r="D22" s="435">
        <v>97</v>
      </c>
      <c r="E22" s="478">
        <v>4.1030927835051543</v>
      </c>
      <c r="F22" s="435">
        <v>3.85</v>
      </c>
      <c r="G22" s="84">
        <v>102</v>
      </c>
      <c r="H22" s="262">
        <v>3.8333333333333335</v>
      </c>
      <c r="I22" s="295">
        <v>3.71</v>
      </c>
      <c r="J22" s="84">
        <v>116</v>
      </c>
      <c r="K22" s="35">
        <v>4.0431034482758621</v>
      </c>
      <c r="L22" s="85">
        <v>3.96</v>
      </c>
      <c r="M22" s="80">
        <v>101</v>
      </c>
      <c r="N22" s="66">
        <v>4.12</v>
      </c>
      <c r="O22" s="89">
        <v>3.99</v>
      </c>
      <c r="P22" s="96">
        <v>77</v>
      </c>
      <c r="Q22" s="35">
        <v>4.2</v>
      </c>
      <c r="R22" s="94">
        <v>4.01</v>
      </c>
      <c r="S22" s="514">
        <v>14</v>
      </c>
      <c r="T22" s="375">
        <v>28</v>
      </c>
      <c r="U22" s="280">
        <v>38</v>
      </c>
      <c r="V22" s="45">
        <v>29</v>
      </c>
      <c r="W22" s="319">
        <v>23</v>
      </c>
      <c r="X22" s="324">
        <f t="shared" si="0"/>
        <v>132</v>
      </c>
    </row>
    <row r="23" spans="1:26" ht="15" customHeight="1" x14ac:dyDescent="0.25">
      <c r="A23" s="50">
        <v>18</v>
      </c>
      <c r="B23" s="68" t="s">
        <v>32</v>
      </c>
      <c r="C23" s="341" t="s">
        <v>104</v>
      </c>
      <c r="D23" s="435">
        <v>167</v>
      </c>
      <c r="E23" s="478">
        <v>4.0419161676646711</v>
      </c>
      <c r="F23" s="435">
        <v>3.85</v>
      </c>
      <c r="G23" s="84">
        <v>162</v>
      </c>
      <c r="H23" s="262">
        <v>3.9012345679012346</v>
      </c>
      <c r="I23" s="295">
        <v>3.71</v>
      </c>
      <c r="J23" s="84">
        <v>168</v>
      </c>
      <c r="K23" s="125">
        <v>4.0476190476190474</v>
      </c>
      <c r="L23" s="85">
        <v>3.96</v>
      </c>
      <c r="M23" s="80">
        <v>160</v>
      </c>
      <c r="N23" s="66">
        <v>4</v>
      </c>
      <c r="O23" s="89">
        <v>3.99</v>
      </c>
      <c r="P23" s="93">
        <v>114</v>
      </c>
      <c r="Q23" s="35">
        <v>4.2</v>
      </c>
      <c r="R23" s="94">
        <v>4.01</v>
      </c>
      <c r="S23" s="514">
        <v>21</v>
      </c>
      <c r="T23" s="375">
        <v>15</v>
      </c>
      <c r="U23" s="280">
        <v>36</v>
      </c>
      <c r="V23" s="45">
        <v>43</v>
      </c>
      <c r="W23" s="319">
        <v>20</v>
      </c>
      <c r="X23" s="324">
        <f t="shared" si="0"/>
        <v>135</v>
      </c>
      <c r="Z23" s="315"/>
    </row>
    <row r="24" spans="1:26" ht="15" customHeight="1" x14ac:dyDescent="0.25">
      <c r="A24" s="50">
        <v>19</v>
      </c>
      <c r="B24" s="68" t="s">
        <v>54</v>
      </c>
      <c r="C24" s="350" t="s">
        <v>63</v>
      </c>
      <c r="D24" s="438">
        <v>163</v>
      </c>
      <c r="E24" s="481">
        <v>4.0429447852760738</v>
      </c>
      <c r="F24" s="438">
        <v>3.85</v>
      </c>
      <c r="G24" s="84">
        <v>148</v>
      </c>
      <c r="H24" s="264">
        <v>3.8243243243243241</v>
      </c>
      <c r="I24" s="305">
        <v>3.71</v>
      </c>
      <c r="J24" s="84">
        <v>154</v>
      </c>
      <c r="K24" s="35">
        <v>4.0389610389610393</v>
      </c>
      <c r="L24" s="85">
        <v>3.96</v>
      </c>
      <c r="M24" s="34">
        <v>141</v>
      </c>
      <c r="N24" s="66">
        <v>4.09</v>
      </c>
      <c r="O24" s="89">
        <v>3.99</v>
      </c>
      <c r="P24" s="93">
        <v>143</v>
      </c>
      <c r="Q24" s="35">
        <v>4.2</v>
      </c>
      <c r="R24" s="94">
        <v>4.01</v>
      </c>
      <c r="S24" s="514">
        <v>22</v>
      </c>
      <c r="T24" s="375">
        <v>31</v>
      </c>
      <c r="U24" s="280">
        <v>37</v>
      </c>
      <c r="V24" s="45">
        <v>31</v>
      </c>
      <c r="W24" s="319">
        <v>18</v>
      </c>
      <c r="X24" s="324">
        <f t="shared" si="0"/>
        <v>139</v>
      </c>
      <c r="Z24" s="315"/>
    </row>
    <row r="25" spans="1:26" ht="15" customHeight="1" thickBot="1" x14ac:dyDescent="0.3">
      <c r="A25" s="53">
        <v>20</v>
      </c>
      <c r="B25" s="101" t="s">
        <v>54</v>
      </c>
      <c r="C25" s="348" t="s">
        <v>59</v>
      </c>
      <c r="D25" s="436">
        <v>67</v>
      </c>
      <c r="E25" s="479">
        <v>4.2238805970149258</v>
      </c>
      <c r="F25" s="436">
        <v>3.85</v>
      </c>
      <c r="G25" s="331">
        <v>50</v>
      </c>
      <c r="H25" s="466">
        <v>3.9</v>
      </c>
      <c r="I25" s="316">
        <v>3.71</v>
      </c>
      <c r="J25" s="102">
        <v>51</v>
      </c>
      <c r="K25" s="107">
        <v>3.8823529411764706</v>
      </c>
      <c r="L25" s="103">
        <v>3.96</v>
      </c>
      <c r="M25" s="422">
        <v>45</v>
      </c>
      <c r="N25" s="104">
        <v>4.18</v>
      </c>
      <c r="O25" s="105">
        <v>3.99</v>
      </c>
      <c r="P25" s="106">
        <v>55</v>
      </c>
      <c r="Q25" s="107">
        <v>4.0999999999999996</v>
      </c>
      <c r="R25" s="108">
        <v>4.01</v>
      </c>
      <c r="S25" s="517">
        <v>8</v>
      </c>
      <c r="T25" s="378">
        <v>16</v>
      </c>
      <c r="U25" s="281">
        <v>63</v>
      </c>
      <c r="V25" s="138">
        <v>23</v>
      </c>
      <c r="W25" s="321">
        <v>32</v>
      </c>
      <c r="X25" s="327">
        <f t="shared" si="0"/>
        <v>142</v>
      </c>
      <c r="Z25" s="315"/>
    </row>
    <row r="26" spans="1:26" ht="15" customHeight="1" x14ac:dyDescent="0.25">
      <c r="A26" s="48">
        <v>21</v>
      </c>
      <c r="B26" s="72" t="s">
        <v>54</v>
      </c>
      <c r="C26" s="415" t="s">
        <v>64</v>
      </c>
      <c r="D26" s="457">
        <v>119</v>
      </c>
      <c r="E26" s="506">
        <v>4.0084033613445378</v>
      </c>
      <c r="F26" s="457">
        <v>3.85</v>
      </c>
      <c r="G26" s="82">
        <v>119</v>
      </c>
      <c r="H26" s="273">
        <v>3.7815126050420167</v>
      </c>
      <c r="I26" s="419">
        <v>3.71</v>
      </c>
      <c r="J26" s="82">
        <v>113</v>
      </c>
      <c r="K26" s="74">
        <v>4.2389380530973453</v>
      </c>
      <c r="L26" s="83">
        <v>3.96</v>
      </c>
      <c r="M26" s="124">
        <v>96</v>
      </c>
      <c r="N26" s="73">
        <v>4.2699999999999996</v>
      </c>
      <c r="O26" s="88">
        <v>3.99</v>
      </c>
      <c r="P26" s="117">
        <v>110</v>
      </c>
      <c r="Q26" s="74">
        <v>4</v>
      </c>
      <c r="R26" s="92">
        <v>4.01</v>
      </c>
      <c r="S26" s="513">
        <v>27</v>
      </c>
      <c r="T26" s="374">
        <v>38</v>
      </c>
      <c r="U26" s="259">
        <v>11</v>
      </c>
      <c r="V26" s="75">
        <v>16</v>
      </c>
      <c r="W26" s="318">
        <v>52</v>
      </c>
      <c r="X26" s="323">
        <f t="shared" si="0"/>
        <v>144</v>
      </c>
      <c r="Z26" s="315"/>
    </row>
    <row r="27" spans="1:26" ht="15" customHeight="1" x14ac:dyDescent="0.25">
      <c r="A27" s="50">
        <v>22</v>
      </c>
      <c r="B27" s="68" t="s">
        <v>65</v>
      </c>
      <c r="C27" s="347" t="s">
        <v>81</v>
      </c>
      <c r="D27" s="435">
        <v>40</v>
      </c>
      <c r="E27" s="478">
        <v>4.3</v>
      </c>
      <c r="F27" s="435">
        <v>3.85</v>
      </c>
      <c r="G27" s="84">
        <v>49</v>
      </c>
      <c r="H27" s="263">
        <v>3.8775510204081631</v>
      </c>
      <c r="I27" s="295">
        <v>3.71</v>
      </c>
      <c r="J27" s="84">
        <v>37</v>
      </c>
      <c r="K27" s="35">
        <v>4.1081081081081079</v>
      </c>
      <c r="L27" s="85">
        <v>3.96</v>
      </c>
      <c r="M27" s="80">
        <v>48</v>
      </c>
      <c r="N27" s="66">
        <v>4.2300000000000004</v>
      </c>
      <c r="O27" s="90">
        <v>4.49</v>
      </c>
      <c r="P27" s="93">
        <v>29</v>
      </c>
      <c r="Q27" s="35">
        <v>3.9</v>
      </c>
      <c r="R27" s="94">
        <v>4.01</v>
      </c>
      <c r="S27" s="514">
        <v>6</v>
      </c>
      <c r="T27" s="375">
        <v>20</v>
      </c>
      <c r="U27" s="280">
        <v>19</v>
      </c>
      <c r="V27" s="45">
        <v>19</v>
      </c>
      <c r="W27" s="319">
        <v>81</v>
      </c>
      <c r="X27" s="324">
        <f t="shared" si="0"/>
        <v>145</v>
      </c>
      <c r="Z27" s="315"/>
    </row>
    <row r="28" spans="1:26" ht="15" customHeight="1" x14ac:dyDescent="0.25">
      <c r="A28" s="50">
        <v>23</v>
      </c>
      <c r="B28" s="68" t="s">
        <v>65</v>
      </c>
      <c r="C28" s="341" t="s">
        <v>82</v>
      </c>
      <c r="D28" s="435">
        <v>117</v>
      </c>
      <c r="E28" s="478">
        <v>3.8974358974358974</v>
      </c>
      <c r="F28" s="435">
        <v>3.85</v>
      </c>
      <c r="G28" s="84">
        <v>99</v>
      </c>
      <c r="H28" s="263">
        <v>3.808080808080808</v>
      </c>
      <c r="I28" s="295">
        <v>3.71</v>
      </c>
      <c r="J28" s="84">
        <v>110</v>
      </c>
      <c r="K28" s="35">
        <v>4.3636363636363633</v>
      </c>
      <c r="L28" s="85">
        <v>3.96</v>
      </c>
      <c r="M28" s="80">
        <v>101</v>
      </c>
      <c r="N28" s="66">
        <v>4.21</v>
      </c>
      <c r="O28" s="90">
        <v>4.41</v>
      </c>
      <c r="P28" s="93">
        <v>97</v>
      </c>
      <c r="Q28" s="35">
        <v>4.01</v>
      </c>
      <c r="R28" s="94">
        <v>4.01</v>
      </c>
      <c r="S28" s="514">
        <v>37</v>
      </c>
      <c r="T28" s="375">
        <v>34</v>
      </c>
      <c r="U28" s="280">
        <v>6</v>
      </c>
      <c r="V28" s="45">
        <v>20</v>
      </c>
      <c r="W28" s="319">
        <v>49</v>
      </c>
      <c r="X28" s="324">
        <f t="shared" si="0"/>
        <v>146</v>
      </c>
      <c r="Z28" s="315"/>
    </row>
    <row r="29" spans="1:26" ht="15" customHeight="1" x14ac:dyDescent="0.25">
      <c r="A29" s="50">
        <v>24</v>
      </c>
      <c r="B29" s="68" t="s">
        <v>65</v>
      </c>
      <c r="C29" s="338" t="s">
        <v>83</v>
      </c>
      <c r="D29" s="434">
        <v>100</v>
      </c>
      <c r="E29" s="477">
        <v>3.87</v>
      </c>
      <c r="F29" s="434">
        <v>3.85</v>
      </c>
      <c r="G29" s="110">
        <v>99</v>
      </c>
      <c r="H29" s="266">
        <v>3.9898989898989901</v>
      </c>
      <c r="I29" s="295">
        <v>3.71</v>
      </c>
      <c r="J29" s="84">
        <v>29</v>
      </c>
      <c r="K29" s="35">
        <v>4.068965517241379</v>
      </c>
      <c r="L29" s="85">
        <v>3.96</v>
      </c>
      <c r="M29" s="80">
        <v>86</v>
      </c>
      <c r="N29" s="66">
        <v>4.13</v>
      </c>
      <c r="O29" s="89">
        <v>3.99</v>
      </c>
      <c r="P29" s="93">
        <v>51</v>
      </c>
      <c r="Q29" s="35">
        <v>4.0999999999999996</v>
      </c>
      <c r="R29" s="94">
        <v>4.01</v>
      </c>
      <c r="S29" s="514">
        <v>46</v>
      </c>
      <c r="T29" s="375">
        <v>9</v>
      </c>
      <c r="U29" s="280">
        <v>32</v>
      </c>
      <c r="V29" s="45">
        <v>26</v>
      </c>
      <c r="W29" s="319">
        <v>35</v>
      </c>
      <c r="X29" s="324">
        <f t="shared" si="0"/>
        <v>148</v>
      </c>
      <c r="Z29" s="315"/>
    </row>
    <row r="30" spans="1:26" ht="15" customHeight="1" x14ac:dyDescent="0.25">
      <c r="A30" s="50">
        <v>25</v>
      </c>
      <c r="B30" s="68" t="s">
        <v>25</v>
      </c>
      <c r="C30" s="347" t="s">
        <v>93</v>
      </c>
      <c r="D30" s="435">
        <v>83</v>
      </c>
      <c r="E30" s="478">
        <v>4.024096385542169</v>
      </c>
      <c r="F30" s="435">
        <v>3.85</v>
      </c>
      <c r="G30" s="332">
        <v>98</v>
      </c>
      <c r="H30" s="266">
        <v>3.9183673469387754</v>
      </c>
      <c r="I30" s="295">
        <v>3.71</v>
      </c>
      <c r="J30" s="84">
        <v>85</v>
      </c>
      <c r="K30" s="35">
        <v>4.1411764705882357</v>
      </c>
      <c r="L30" s="85">
        <v>3.96</v>
      </c>
      <c r="M30" s="80">
        <v>58</v>
      </c>
      <c r="N30" s="66">
        <v>4</v>
      </c>
      <c r="O30" s="89">
        <v>3.99</v>
      </c>
      <c r="P30" s="84">
        <v>74</v>
      </c>
      <c r="Q30" s="35">
        <v>4.05</v>
      </c>
      <c r="R30" s="94">
        <v>4.01</v>
      </c>
      <c r="S30" s="514">
        <v>25</v>
      </c>
      <c r="T30" s="375">
        <v>14</v>
      </c>
      <c r="U30" s="280">
        <v>21</v>
      </c>
      <c r="V30" s="45">
        <v>46</v>
      </c>
      <c r="W30" s="319">
        <v>45</v>
      </c>
      <c r="X30" s="324">
        <f t="shared" si="0"/>
        <v>151</v>
      </c>
      <c r="Z30" s="315"/>
    </row>
    <row r="31" spans="1:26" ht="15" customHeight="1" x14ac:dyDescent="0.25">
      <c r="A31" s="50">
        <v>26</v>
      </c>
      <c r="B31" s="68" t="s">
        <v>32</v>
      </c>
      <c r="C31" s="341" t="s">
        <v>37</v>
      </c>
      <c r="D31" s="435">
        <v>101</v>
      </c>
      <c r="E31" s="478">
        <v>3.7524752475247523</v>
      </c>
      <c r="F31" s="435">
        <v>3.85</v>
      </c>
      <c r="G31" s="84">
        <v>103</v>
      </c>
      <c r="H31" s="266">
        <v>3.8058252427184467</v>
      </c>
      <c r="I31" s="295">
        <v>3.71</v>
      </c>
      <c r="J31" s="84">
        <v>73</v>
      </c>
      <c r="K31" s="125">
        <v>4.0136986301369859</v>
      </c>
      <c r="L31" s="85">
        <v>3.96</v>
      </c>
      <c r="M31" s="80">
        <v>50</v>
      </c>
      <c r="N31" s="66">
        <v>4.4000000000000004</v>
      </c>
      <c r="O31" s="89">
        <v>3.99</v>
      </c>
      <c r="P31" s="129">
        <v>51</v>
      </c>
      <c r="Q31" s="128">
        <v>4.3</v>
      </c>
      <c r="R31" s="94">
        <v>4.01</v>
      </c>
      <c r="S31" s="514">
        <v>71</v>
      </c>
      <c r="T31" s="375">
        <v>33</v>
      </c>
      <c r="U31" s="280">
        <v>41</v>
      </c>
      <c r="V31" s="45">
        <v>7</v>
      </c>
      <c r="W31" s="319">
        <v>16</v>
      </c>
      <c r="X31" s="324">
        <f t="shared" si="0"/>
        <v>168</v>
      </c>
      <c r="Z31" s="315"/>
    </row>
    <row r="32" spans="1:26" ht="15" customHeight="1" x14ac:dyDescent="0.25">
      <c r="A32" s="50">
        <v>27</v>
      </c>
      <c r="B32" s="68" t="s">
        <v>41</v>
      </c>
      <c r="C32" s="351" t="s">
        <v>52</v>
      </c>
      <c r="D32" s="440">
        <v>97</v>
      </c>
      <c r="E32" s="483">
        <v>3.8969072164948453</v>
      </c>
      <c r="F32" s="440">
        <v>3.85</v>
      </c>
      <c r="G32" s="84">
        <v>76</v>
      </c>
      <c r="H32" s="266">
        <v>3.7894736842105261</v>
      </c>
      <c r="I32" s="304">
        <v>3.71</v>
      </c>
      <c r="J32" s="84">
        <v>71</v>
      </c>
      <c r="K32" s="35">
        <v>4.23943661971831</v>
      </c>
      <c r="L32" s="85">
        <v>3.96</v>
      </c>
      <c r="M32" s="80">
        <v>70</v>
      </c>
      <c r="N32" s="66">
        <v>4.03</v>
      </c>
      <c r="O32" s="89">
        <v>3.99</v>
      </c>
      <c r="P32" s="96">
        <v>53</v>
      </c>
      <c r="Q32" s="35">
        <v>4.0199999999999996</v>
      </c>
      <c r="R32" s="94">
        <v>4.01</v>
      </c>
      <c r="S32" s="514">
        <v>39</v>
      </c>
      <c r="T32" s="375">
        <v>37</v>
      </c>
      <c r="U32" s="280">
        <v>12</v>
      </c>
      <c r="V32" s="45">
        <v>41</v>
      </c>
      <c r="W32" s="319">
        <v>48</v>
      </c>
      <c r="X32" s="324">
        <f t="shared" si="0"/>
        <v>177</v>
      </c>
      <c r="Z32" s="315"/>
    </row>
    <row r="33" spans="1:26" ht="15" customHeight="1" x14ac:dyDescent="0.25">
      <c r="A33" s="50">
        <v>28</v>
      </c>
      <c r="B33" s="68" t="s">
        <v>32</v>
      </c>
      <c r="C33" s="341" t="s">
        <v>36</v>
      </c>
      <c r="D33" s="435">
        <v>82</v>
      </c>
      <c r="E33" s="478">
        <v>3.8536585365853657</v>
      </c>
      <c r="F33" s="435">
        <v>3.85</v>
      </c>
      <c r="G33" s="84">
        <v>76</v>
      </c>
      <c r="H33" s="266">
        <v>3.8026315789473686</v>
      </c>
      <c r="I33" s="295">
        <v>3.71</v>
      </c>
      <c r="J33" s="84">
        <v>70</v>
      </c>
      <c r="K33" s="125">
        <v>4.128571428571429</v>
      </c>
      <c r="L33" s="85">
        <v>3.96</v>
      </c>
      <c r="M33" s="80">
        <v>53</v>
      </c>
      <c r="N33" s="66">
        <v>4.08</v>
      </c>
      <c r="O33" s="89">
        <v>3.99</v>
      </c>
      <c r="P33" s="93">
        <v>49</v>
      </c>
      <c r="Q33" s="35">
        <v>4.0999999999999996</v>
      </c>
      <c r="R33" s="94">
        <v>4.01</v>
      </c>
      <c r="S33" s="514">
        <v>50</v>
      </c>
      <c r="T33" s="375">
        <v>35</v>
      </c>
      <c r="U33" s="280">
        <v>24</v>
      </c>
      <c r="V33" s="45">
        <v>34</v>
      </c>
      <c r="W33" s="319">
        <v>36</v>
      </c>
      <c r="X33" s="324">
        <f t="shared" si="0"/>
        <v>179</v>
      </c>
      <c r="Z33" s="315"/>
    </row>
    <row r="34" spans="1:26" ht="15" customHeight="1" x14ac:dyDescent="0.25">
      <c r="A34" s="50">
        <v>29</v>
      </c>
      <c r="B34" s="68" t="s">
        <v>32</v>
      </c>
      <c r="C34" s="341" t="s">
        <v>34</v>
      </c>
      <c r="D34" s="435">
        <v>68</v>
      </c>
      <c r="E34" s="478">
        <v>3.8970588235294117</v>
      </c>
      <c r="F34" s="435">
        <v>3.85</v>
      </c>
      <c r="G34" s="84">
        <v>44</v>
      </c>
      <c r="H34" s="266">
        <v>3.7954545454545454</v>
      </c>
      <c r="I34" s="295">
        <v>3.71</v>
      </c>
      <c r="J34" s="84">
        <v>44</v>
      </c>
      <c r="K34" s="125">
        <v>4.3409090909090908</v>
      </c>
      <c r="L34" s="85">
        <v>3.96</v>
      </c>
      <c r="M34" s="80">
        <v>48</v>
      </c>
      <c r="N34" s="66">
        <v>3.92</v>
      </c>
      <c r="O34" s="89">
        <v>3.99</v>
      </c>
      <c r="P34" s="93">
        <v>46</v>
      </c>
      <c r="Q34" s="35">
        <v>4.0999999999999996</v>
      </c>
      <c r="R34" s="94">
        <v>4.01</v>
      </c>
      <c r="S34" s="514">
        <v>41</v>
      </c>
      <c r="T34" s="375">
        <v>36</v>
      </c>
      <c r="U34" s="280">
        <v>8</v>
      </c>
      <c r="V34" s="45">
        <v>62</v>
      </c>
      <c r="W34" s="319">
        <v>37</v>
      </c>
      <c r="X34" s="324">
        <f t="shared" si="0"/>
        <v>184</v>
      </c>
      <c r="Z34" s="315"/>
    </row>
    <row r="35" spans="1:26" ht="15" customHeight="1" thickBot="1" x14ac:dyDescent="0.3">
      <c r="A35" s="51">
        <v>30</v>
      </c>
      <c r="B35" s="76" t="s">
        <v>65</v>
      </c>
      <c r="C35" s="352" t="s">
        <v>84</v>
      </c>
      <c r="D35" s="441">
        <v>124</v>
      </c>
      <c r="E35" s="484">
        <v>4.064516129032258</v>
      </c>
      <c r="F35" s="441">
        <v>3.85</v>
      </c>
      <c r="G35" s="86">
        <v>137</v>
      </c>
      <c r="H35" s="296">
        <v>3.7664233576642334</v>
      </c>
      <c r="I35" s="297">
        <v>3.71</v>
      </c>
      <c r="J35" s="86">
        <v>65</v>
      </c>
      <c r="K35" s="78">
        <v>3.6769230769230767</v>
      </c>
      <c r="L35" s="87">
        <v>3.96</v>
      </c>
      <c r="M35" s="81">
        <v>106</v>
      </c>
      <c r="N35" s="77">
        <v>4.0599999999999996</v>
      </c>
      <c r="O35" s="91">
        <v>3.99</v>
      </c>
      <c r="P35" s="135">
        <v>94</v>
      </c>
      <c r="Q35" s="136">
        <v>4.4000000000000004</v>
      </c>
      <c r="R35" s="100">
        <v>4.01</v>
      </c>
      <c r="S35" s="515">
        <v>19</v>
      </c>
      <c r="T35" s="376">
        <v>39</v>
      </c>
      <c r="U35" s="261">
        <v>82</v>
      </c>
      <c r="V35" s="134">
        <v>37</v>
      </c>
      <c r="W35" s="320">
        <v>8</v>
      </c>
      <c r="X35" s="325">
        <f t="shared" si="0"/>
        <v>185</v>
      </c>
      <c r="Z35" s="315"/>
    </row>
    <row r="36" spans="1:26" ht="15" customHeight="1" x14ac:dyDescent="0.25">
      <c r="A36" s="48">
        <v>31</v>
      </c>
      <c r="B36" s="72" t="s">
        <v>65</v>
      </c>
      <c r="C36" s="337" t="s">
        <v>135</v>
      </c>
      <c r="D36" s="456">
        <v>73</v>
      </c>
      <c r="E36" s="532">
        <v>3.904109589041096</v>
      </c>
      <c r="F36" s="456">
        <v>3.85</v>
      </c>
      <c r="G36" s="82">
        <v>71</v>
      </c>
      <c r="H36" s="267">
        <v>3.93</v>
      </c>
      <c r="I36" s="294">
        <v>3.71</v>
      </c>
      <c r="J36" s="110">
        <v>71</v>
      </c>
      <c r="K36" s="47">
        <v>3.9859154929577465</v>
      </c>
      <c r="L36" s="111">
        <v>3.96</v>
      </c>
      <c r="M36" s="112">
        <v>58</v>
      </c>
      <c r="N36" s="113">
        <v>4</v>
      </c>
      <c r="O36" s="114">
        <v>3.99</v>
      </c>
      <c r="P36" s="115">
        <v>40</v>
      </c>
      <c r="Q36" s="47">
        <v>4.0999999999999996</v>
      </c>
      <c r="R36" s="116">
        <v>4.01</v>
      </c>
      <c r="S36" s="516">
        <v>40</v>
      </c>
      <c r="T36" s="377">
        <v>13</v>
      </c>
      <c r="U36" s="260">
        <v>49</v>
      </c>
      <c r="V36" s="46">
        <v>45</v>
      </c>
      <c r="W36" s="319">
        <v>39</v>
      </c>
      <c r="X36" s="326">
        <f t="shared" si="0"/>
        <v>186</v>
      </c>
      <c r="Z36" s="315"/>
    </row>
    <row r="37" spans="1:26" ht="15" customHeight="1" x14ac:dyDescent="0.25">
      <c r="A37" s="50">
        <v>32</v>
      </c>
      <c r="B37" s="68" t="s">
        <v>2</v>
      </c>
      <c r="C37" s="341" t="s">
        <v>106</v>
      </c>
      <c r="D37" s="493">
        <v>127</v>
      </c>
      <c r="E37" s="478">
        <v>4.1496062992125982</v>
      </c>
      <c r="F37" s="435">
        <v>3.85</v>
      </c>
      <c r="G37" s="84">
        <v>130</v>
      </c>
      <c r="H37" s="266">
        <v>3.7615384615384615</v>
      </c>
      <c r="I37" s="295">
        <v>3.71</v>
      </c>
      <c r="J37" s="84">
        <v>111</v>
      </c>
      <c r="K37" s="35">
        <v>3.9729729729729728</v>
      </c>
      <c r="L37" s="85">
        <v>3.96</v>
      </c>
      <c r="M37" s="80">
        <v>78</v>
      </c>
      <c r="N37" s="66">
        <v>4.08</v>
      </c>
      <c r="O37" s="89">
        <v>3.99</v>
      </c>
      <c r="P37" s="95">
        <v>80</v>
      </c>
      <c r="Q37" s="35">
        <v>4</v>
      </c>
      <c r="R37" s="94">
        <v>4.01</v>
      </c>
      <c r="S37" s="514">
        <v>10</v>
      </c>
      <c r="T37" s="375">
        <v>41</v>
      </c>
      <c r="U37" s="280">
        <v>51</v>
      </c>
      <c r="V37" s="45">
        <v>33</v>
      </c>
      <c r="W37" s="319">
        <v>57</v>
      </c>
      <c r="X37" s="324">
        <f t="shared" si="0"/>
        <v>192</v>
      </c>
      <c r="Z37" s="315"/>
    </row>
    <row r="38" spans="1:26" ht="15" customHeight="1" x14ac:dyDescent="0.25">
      <c r="A38" s="50">
        <v>33</v>
      </c>
      <c r="B38" s="68" t="s">
        <v>2</v>
      </c>
      <c r="C38" s="346" t="s">
        <v>147</v>
      </c>
      <c r="D38" s="491">
        <v>206</v>
      </c>
      <c r="E38" s="494">
        <v>3.8640776699029127</v>
      </c>
      <c r="F38" s="448">
        <v>3.85</v>
      </c>
      <c r="G38" s="84">
        <v>222</v>
      </c>
      <c r="H38" s="266">
        <v>3.7432432432432434</v>
      </c>
      <c r="I38" s="301">
        <v>3.71</v>
      </c>
      <c r="J38" s="84">
        <v>187</v>
      </c>
      <c r="K38" s="35">
        <v>4.1016042780748663</v>
      </c>
      <c r="L38" s="85">
        <v>3.96</v>
      </c>
      <c r="M38" s="80">
        <v>162</v>
      </c>
      <c r="N38" s="66">
        <v>4.16</v>
      </c>
      <c r="O38" s="89">
        <v>3.99</v>
      </c>
      <c r="P38" s="95">
        <v>193</v>
      </c>
      <c r="Q38" s="35">
        <v>4</v>
      </c>
      <c r="R38" s="94">
        <v>4.01</v>
      </c>
      <c r="S38" s="514">
        <v>47</v>
      </c>
      <c r="T38" s="375">
        <v>43</v>
      </c>
      <c r="U38" s="280">
        <v>28</v>
      </c>
      <c r="V38" s="45">
        <v>24</v>
      </c>
      <c r="W38" s="319">
        <v>50</v>
      </c>
      <c r="X38" s="324">
        <f t="shared" ref="X38:X69" si="1">SUM(S38:W38)</f>
        <v>192</v>
      </c>
      <c r="Z38" s="315"/>
    </row>
    <row r="39" spans="1:26" ht="15" customHeight="1" x14ac:dyDescent="0.25">
      <c r="A39" s="50">
        <v>34</v>
      </c>
      <c r="B39" s="68" t="s">
        <v>0</v>
      </c>
      <c r="C39" s="339" t="s">
        <v>136</v>
      </c>
      <c r="D39" s="368"/>
      <c r="E39" s="500"/>
      <c r="F39" s="437">
        <v>3.85</v>
      </c>
      <c r="G39" s="84">
        <v>21</v>
      </c>
      <c r="H39" s="266">
        <v>3.6666666666666665</v>
      </c>
      <c r="I39" s="295">
        <v>3.71</v>
      </c>
      <c r="J39" s="84">
        <v>17</v>
      </c>
      <c r="K39" s="35">
        <v>4.2352941176470589</v>
      </c>
      <c r="L39" s="85">
        <v>3.96</v>
      </c>
      <c r="M39" s="80">
        <v>9</v>
      </c>
      <c r="N39" s="66">
        <v>4.78</v>
      </c>
      <c r="O39" s="89">
        <v>3.99</v>
      </c>
      <c r="P39" s="129">
        <v>9</v>
      </c>
      <c r="Q39" s="128">
        <v>4.5999999999999996</v>
      </c>
      <c r="R39" s="94">
        <v>4.01</v>
      </c>
      <c r="S39" s="514">
        <v>114</v>
      </c>
      <c r="T39" s="375">
        <v>62</v>
      </c>
      <c r="U39" s="280">
        <v>13</v>
      </c>
      <c r="V39" s="45">
        <v>1</v>
      </c>
      <c r="W39" s="319">
        <v>3</v>
      </c>
      <c r="X39" s="324">
        <f t="shared" si="1"/>
        <v>193</v>
      </c>
      <c r="Z39" s="315"/>
    </row>
    <row r="40" spans="1:26" ht="15" customHeight="1" x14ac:dyDescent="0.25">
      <c r="A40" s="50">
        <v>35</v>
      </c>
      <c r="B40" s="68" t="s">
        <v>41</v>
      </c>
      <c r="C40" s="339" t="s">
        <v>139</v>
      </c>
      <c r="D40" s="437">
        <v>116</v>
      </c>
      <c r="E40" s="480">
        <v>3.9827586206896552</v>
      </c>
      <c r="F40" s="437">
        <v>3.85</v>
      </c>
      <c r="G40" s="84">
        <v>114</v>
      </c>
      <c r="H40" s="266">
        <v>3.7105263157894739</v>
      </c>
      <c r="I40" s="295">
        <v>3.71</v>
      </c>
      <c r="J40" s="84">
        <v>130</v>
      </c>
      <c r="K40" s="35">
        <v>3.8538461538461539</v>
      </c>
      <c r="L40" s="85">
        <v>3.96</v>
      </c>
      <c r="M40" s="80">
        <v>56</v>
      </c>
      <c r="N40" s="66">
        <v>4.2</v>
      </c>
      <c r="O40" s="89">
        <v>3.99</v>
      </c>
      <c r="P40" s="96">
        <v>98</v>
      </c>
      <c r="Q40" s="35">
        <v>4.2</v>
      </c>
      <c r="R40" s="94">
        <v>4.01</v>
      </c>
      <c r="S40" s="514">
        <v>33</v>
      </c>
      <c r="T40" s="375">
        <v>52</v>
      </c>
      <c r="U40" s="280">
        <v>69</v>
      </c>
      <c r="V40" s="45">
        <v>21</v>
      </c>
      <c r="W40" s="319">
        <v>22</v>
      </c>
      <c r="X40" s="324">
        <f t="shared" si="1"/>
        <v>197</v>
      </c>
      <c r="Z40" s="315"/>
    </row>
    <row r="41" spans="1:26" ht="15" customHeight="1" x14ac:dyDescent="0.25">
      <c r="A41" s="50">
        <v>36</v>
      </c>
      <c r="B41" s="68" t="s">
        <v>54</v>
      </c>
      <c r="C41" s="341" t="s">
        <v>61</v>
      </c>
      <c r="D41" s="435">
        <v>104</v>
      </c>
      <c r="E41" s="478">
        <v>4.1057692307692308</v>
      </c>
      <c r="F41" s="435">
        <v>3.85</v>
      </c>
      <c r="G41" s="84">
        <v>99</v>
      </c>
      <c r="H41" s="269">
        <v>3.8484848484848486</v>
      </c>
      <c r="I41" s="295">
        <v>3.71</v>
      </c>
      <c r="J41" s="84">
        <v>98</v>
      </c>
      <c r="K41" s="35">
        <v>3.9285714285714284</v>
      </c>
      <c r="L41" s="85">
        <v>3.96</v>
      </c>
      <c r="M41" s="34">
        <v>75</v>
      </c>
      <c r="N41" s="66">
        <v>3.99</v>
      </c>
      <c r="O41" s="89">
        <v>3.99</v>
      </c>
      <c r="P41" s="93">
        <v>81</v>
      </c>
      <c r="Q41" s="35">
        <v>3.98</v>
      </c>
      <c r="R41" s="94">
        <v>4.01</v>
      </c>
      <c r="S41" s="514">
        <v>13</v>
      </c>
      <c r="T41" s="375">
        <v>22</v>
      </c>
      <c r="U41" s="280">
        <v>57</v>
      </c>
      <c r="V41" s="45">
        <v>49</v>
      </c>
      <c r="W41" s="319">
        <v>65</v>
      </c>
      <c r="X41" s="324">
        <f t="shared" si="1"/>
        <v>206</v>
      </c>
      <c r="Z41" s="315"/>
    </row>
    <row r="42" spans="1:26" ht="15" customHeight="1" x14ac:dyDescent="0.25">
      <c r="A42" s="50">
        <v>37</v>
      </c>
      <c r="B42" s="68" t="s">
        <v>32</v>
      </c>
      <c r="C42" s="353" t="s">
        <v>122</v>
      </c>
      <c r="D42" s="445">
        <v>83</v>
      </c>
      <c r="E42" s="488">
        <v>3.7951807228915664</v>
      </c>
      <c r="F42" s="445">
        <v>3.85</v>
      </c>
      <c r="G42" s="84">
        <v>73</v>
      </c>
      <c r="H42" s="290">
        <v>3.6712328767123288</v>
      </c>
      <c r="I42" s="309">
        <v>3.71</v>
      </c>
      <c r="J42" s="84">
        <v>74</v>
      </c>
      <c r="K42" s="126">
        <v>3.9729729729729728</v>
      </c>
      <c r="L42" s="85">
        <v>3.96</v>
      </c>
      <c r="M42" s="80">
        <v>52</v>
      </c>
      <c r="N42" s="66">
        <v>4.08</v>
      </c>
      <c r="O42" s="89">
        <v>3.99</v>
      </c>
      <c r="P42" s="93">
        <v>66</v>
      </c>
      <c r="Q42" s="128">
        <v>4.4000000000000004</v>
      </c>
      <c r="R42" s="130">
        <v>4.4000000000000004</v>
      </c>
      <c r="S42" s="519">
        <v>57</v>
      </c>
      <c r="T42" s="379">
        <v>61</v>
      </c>
      <c r="U42" s="280">
        <v>53</v>
      </c>
      <c r="V42" s="45">
        <v>35</v>
      </c>
      <c r="W42" s="319">
        <v>10</v>
      </c>
      <c r="X42" s="324">
        <f t="shared" si="1"/>
        <v>216</v>
      </c>
      <c r="Z42" s="315"/>
    </row>
    <row r="43" spans="1:26" ht="15" customHeight="1" x14ac:dyDescent="0.25">
      <c r="A43" s="50">
        <v>38</v>
      </c>
      <c r="B43" s="68" t="s">
        <v>2</v>
      </c>
      <c r="C43" s="344" t="s">
        <v>6</v>
      </c>
      <c r="D43" s="449">
        <v>68</v>
      </c>
      <c r="E43" s="495">
        <v>4.132352941176471</v>
      </c>
      <c r="F43" s="449">
        <v>3.85</v>
      </c>
      <c r="G43" s="84">
        <v>72</v>
      </c>
      <c r="H43" s="266">
        <v>3.9444444444444446</v>
      </c>
      <c r="I43" s="301">
        <v>3.71</v>
      </c>
      <c r="J43" s="84">
        <v>74</v>
      </c>
      <c r="K43" s="35">
        <v>3.8648648648648649</v>
      </c>
      <c r="L43" s="85">
        <v>3.96</v>
      </c>
      <c r="M43" s="80">
        <v>56</v>
      </c>
      <c r="N43" s="66">
        <v>3.98</v>
      </c>
      <c r="O43" s="89">
        <v>3.99</v>
      </c>
      <c r="P43" s="95">
        <v>50</v>
      </c>
      <c r="Q43" s="35">
        <v>3.9</v>
      </c>
      <c r="R43" s="94">
        <v>4.01</v>
      </c>
      <c r="S43" s="514">
        <v>11</v>
      </c>
      <c r="T43" s="375">
        <v>11</v>
      </c>
      <c r="U43" s="280">
        <v>67</v>
      </c>
      <c r="V43" s="45">
        <v>52</v>
      </c>
      <c r="W43" s="319">
        <v>76</v>
      </c>
      <c r="X43" s="324">
        <f t="shared" si="1"/>
        <v>217</v>
      </c>
      <c r="Z43" s="315"/>
    </row>
    <row r="44" spans="1:26" ht="15" customHeight="1" x14ac:dyDescent="0.25">
      <c r="A44" s="50">
        <v>39</v>
      </c>
      <c r="B44" s="68" t="s">
        <v>65</v>
      </c>
      <c r="C44" s="341" t="s">
        <v>86</v>
      </c>
      <c r="D44" s="435">
        <v>79</v>
      </c>
      <c r="E44" s="478">
        <v>3.721518987341772</v>
      </c>
      <c r="F44" s="435">
        <v>3.85</v>
      </c>
      <c r="G44" s="84">
        <v>30</v>
      </c>
      <c r="H44" s="266">
        <v>3.7333333333333334</v>
      </c>
      <c r="I44" s="295">
        <v>3.71</v>
      </c>
      <c r="J44" s="84">
        <v>112</v>
      </c>
      <c r="K44" s="35">
        <v>3.9910714285714284</v>
      </c>
      <c r="L44" s="85">
        <v>3.96</v>
      </c>
      <c r="M44" s="80">
        <v>41</v>
      </c>
      <c r="N44" s="66">
        <v>4.2</v>
      </c>
      <c r="O44" s="89">
        <v>3.99</v>
      </c>
      <c r="P44" s="93">
        <v>27</v>
      </c>
      <c r="Q44" s="35">
        <v>4.2</v>
      </c>
      <c r="R44" s="94">
        <v>4.01</v>
      </c>
      <c r="S44" s="514">
        <v>76</v>
      </c>
      <c r="T44" s="375">
        <v>49</v>
      </c>
      <c r="U44" s="280">
        <v>47</v>
      </c>
      <c r="V44" s="45">
        <v>22</v>
      </c>
      <c r="W44" s="319">
        <v>25</v>
      </c>
      <c r="X44" s="324">
        <f t="shared" si="1"/>
        <v>219</v>
      </c>
      <c r="Z44" s="315"/>
    </row>
    <row r="45" spans="1:26" ht="15" customHeight="1" thickBot="1" x14ac:dyDescent="0.3">
      <c r="A45" s="51">
        <v>40</v>
      </c>
      <c r="B45" s="76" t="s">
        <v>25</v>
      </c>
      <c r="C45" s="467" t="s">
        <v>98</v>
      </c>
      <c r="D45" s="441">
        <v>119</v>
      </c>
      <c r="E45" s="484">
        <v>4.0252100840336134</v>
      </c>
      <c r="F45" s="441">
        <v>3.85</v>
      </c>
      <c r="G45" s="469">
        <v>99</v>
      </c>
      <c r="H45" s="296">
        <v>3.8282828282828283</v>
      </c>
      <c r="I45" s="297">
        <v>3.71</v>
      </c>
      <c r="J45" s="102">
        <v>96</v>
      </c>
      <c r="K45" s="107">
        <v>3.875</v>
      </c>
      <c r="L45" s="103">
        <v>3.96</v>
      </c>
      <c r="M45" s="118">
        <v>79</v>
      </c>
      <c r="N45" s="104">
        <v>4</v>
      </c>
      <c r="O45" s="105">
        <v>3.99</v>
      </c>
      <c r="P45" s="102">
        <v>77</v>
      </c>
      <c r="Q45" s="107">
        <v>3.99</v>
      </c>
      <c r="R45" s="108">
        <v>4.01</v>
      </c>
      <c r="S45" s="517">
        <v>23</v>
      </c>
      <c r="T45" s="378">
        <v>30</v>
      </c>
      <c r="U45" s="281">
        <v>62</v>
      </c>
      <c r="V45" s="138">
        <v>44</v>
      </c>
      <c r="W45" s="321">
        <v>64</v>
      </c>
      <c r="X45" s="327">
        <f t="shared" si="1"/>
        <v>223</v>
      </c>
      <c r="Z45" s="315"/>
    </row>
    <row r="46" spans="1:26" ht="15" customHeight="1" x14ac:dyDescent="0.25">
      <c r="A46" s="48">
        <v>41</v>
      </c>
      <c r="B46" s="72" t="s">
        <v>41</v>
      </c>
      <c r="C46" s="349" t="s">
        <v>78</v>
      </c>
      <c r="D46" s="433">
        <v>75</v>
      </c>
      <c r="E46" s="476">
        <v>3.7733333333333334</v>
      </c>
      <c r="F46" s="433">
        <v>3.85</v>
      </c>
      <c r="G46" s="82">
        <v>73</v>
      </c>
      <c r="H46" s="267">
        <v>3.6575342465753424</v>
      </c>
      <c r="I46" s="294">
        <v>3.71</v>
      </c>
      <c r="J46" s="82">
        <v>60</v>
      </c>
      <c r="K46" s="74">
        <v>4.1333333333333337</v>
      </c>
      <c r="L46" s="83">
        <v>3.96</v>
      </c>
      <c r="M46" s="79">
        <v>76</v>
      </c>
      <c r="N46" s="73">
        <v>4.04</v>
      </c>
      <c r="O46" s="88">
        <v>3.99</v>
      </c>
      <c r="P46" s="282">
        <v>54</v>
      </c>
      <c r="Q46" s="74">
        <v>4.0999999999999996</v>
      </c>
      <c r="R46" s="92">
        <v>4.01</v>
      </c>
      <c r="S46" s="513">
        <v>64</v>
      </c>
      <c r="T46" s="374">
        <v>64</v>
      </c>
      <c r="U46" s="259">
        <v>25</v>
      </c>
      <c r="V46" s="75">
        <v>38</v>
      </c>
      <c r="W46" s="318">
        <v>33</v>
      </c>
      <c r="X46" s="323">
        <f t="shared" si="1"/>
        <v>224</v>
      </c>
      <c r="Z46" s="315"/>
    </row>
    <row r="47" spans="1:26" ht="15" customHeight="1" x14ac:dyDescent="0.25">
      <c r="A47" s="50">
        <v>42</v>
      </c>
      <c r="B47" s="68" t="s">
        <v>25</v>
      </c>
      <c r="C47" s="354" t="s">
        <v>27</v>
      </c>
      <c r="D47" s="447">
        <v>47</v>
      </c>
      <c r="E47" s="490">
        <v>4.0212765957446805</v>
      </c>
      <c r="F47" s="447">
        <v>3.85</v>
      </c>
      <c r="G47" s="84">
        <v>43</v>
      </c>
      <c r="H47" s="266">
        <v>3.7209302325581395</v>
      </c>
      <c r="I47" s="306">
        <v>3.71</v>
      </c>
      <c r="J47" s="84">
        <v>91</v>
      </c>
      <c r="K47" s="35">
        <v>4.2197802197802199</v>
      </c>
      <c r="L47" s="85">
        <v>3.96</v>
      </c>
      <c r="M47" s="80">
        <v>84</v>
      </c>
      <c r="N47" s="66">
        <v>3.88</v>
      </c>
      <c r="O47" s="89">
        <v>3.99</v>
      </c>
      <c r="P47" s="84">
        <v>53</v>
      </c>
      <c r="Q47" s="35">
        <v>3.92</v>
      </c>
      <c r="R47" s="94">
        <v>4.01</v>
      </c>
      <c r="S47" s="514">
        <v>26</v>
      </c>
      <c r="T47" s="375">
        <v>51</v>
      </c>
      <c r="U47" s="280">
        <v>15</v>
      </c>
      <c r="V47" s="45">
        <v>66</v>
      </c>
      <c r="W47" s="319">
        <v>68</v>
      </c>
      <c r="X47" s="324">
        <f t="shared" si="1"/>
        <v>226</v>
      </c>
    </row>
    <row r="48" spans="1:26" ht="15" customHeight="1" x14ac:dyDescent="0.25">
      <c r="A48" s="50">
        <v>43</v>
      </c>
      <c r="B48" s="68" t="s">
        <v>25</v>
      </c>
      <c r="C48" s="455" t="s">
        <v>28</v>
      </c>
      <c r="D48" s="460">
        <v>93</v>
      </c>
      <c r="E48" s="509">
        <v>4.021505376344086</v>
      </c>
      <c r="F48" s="460">
        <v>3.85</v>
      </c>
      <c r="G48" s="110">
        <v>68</v>
      </c>
      <c r="H48" s="266">
        <v>3.8823529411764706</v>
      </c>
      <c r="I48" s="306">
        <v>3.71</v>
      </c>
      <c r="J48" s="84">
        <v>28</v>
      </c>
      <c r="K48" s="35">
        <v>3.3571428571428572</v>
      </c>
      <c r="L48" s="85">
        <v>3.96</v>
      </c>
      <c r="M48" s="80">
        <v>45</v>
      </c>
      <c r="N48" s="66">
        <v>4.4400000000000004</v>
      </c>
      <c r="O48" s="89">
        <v>3.99</v>
      </c>
      <c r="P48" s="84">
        <v>71</v>
      </c>
      <c r="Q48" s="35">
        <v>3.97</v>
      </c>
      <c r="R48" s="94">
        <v>4.01</v>
      </c>
      <c r="S48" s="514">
        <v>24</v>
      </c>
      <c r="T48" s="375">
        <v>19</v>
      </c>
      <c r="U48" s="280">
        <v>114</v>
      </c>
      <c r="V48" s="45">
        <v>4</v>
      </c>
      <c r="W48" s="319">
        <v>66</v>
      </c>
      <c r="X48" s="324">
        <f t="shared" si="1"/>
        <v>227</v>
      </c>
    </row>
    <row r="49" spans="1:26" ht="15" customHeight="1" x14ac:dyDescent="0.25">
      <c r="A49" s="50">
        <v>44</v>
      </c>
      <c r="B49" s="68" t="s">
        <v>25</v>
      </c>
      <c r="C49" s="354" t="s">
        <v>29</v>
      </c>
      <c r="D49" s="447">
        <v>105</v>
      </c>
      <c r="E49" s="490">
        <v>4.0761904761904759</v>
      </c>
      <c r="F49" s="447">
        <v>3.85</v>
      </c>
      <c r="G49" s="84">
        <v>95</v>
      </c>
      <c r="H49" s="266">
        <v>3.71</v>
      </c>
      <c r="I49" s="306">
        <v>3.71</v>
      </c>
      <c r="J49" s="84">
        <v>47</v>
      </c>
      <c r="K49" s="35">
        <v>3.5531914893617023</v>
      </c>
      <c r="L49" s="85">
        <v>3.96</v>
      </c>
      <c r="M49" s="80">
        <v>76</v>
      </c>
      <c r="N49" s="66">
        <v>4.03</v>
      </c>
      <c r="O49" s="89">
        <v>3.99</v>
      </c>
      <c r="P49" s="131">
        <v>61</v>
      </c>
      <c r="Q49" s="128">
        <v>4.3</v>
      </c>
      <c r="R49" s="94">
        <v>4.01</v>
      </c>
      <c r="S49" s="514">
        <v>16</v>
      </c>
      <c r="T49" s="375">
        <v>53</v>
      </c>
      <c r="U49" s="280">
        <v>104</v>
      </c>
      <c r="V49" s="45">
        <v>40</v>
      </c>
      <c r="W49" s="319">
        <v>15</v>
      </c>
      <c r="X49" s="324">
        <f t="shared" si="1"/>
        <v>228</v>
      </c>
    </row>
    <row r="50" spans="1:26" ht="15" customHeight="1" x14ac:dyDescent="0.25">
      <c r="A50" s="50">
        <v>45</v>
      </c>
      <c r="B50" s="68" t="s">
        <v>65</v>
      </c>
      <c r="C50" s="341" t="s">
        <v>85</v>
      </c>
      <c r="D50" s="435">
        <v>71</v>
      </c>
      <c r="E50" s="478">
        <v>3.563380281690141</v>
      </c>
      <c r="F50" s="435">
        <v>3.85</v>
      </c>
      <c r="G50" s="84">
        <v>70</v>
      </c>
      <c r="H50" s="266">
        <v>3.6428571428571428</v>
      </c>
      <c r="I50" s="295">
        <v>3.71</v>
      </c>
      <c r="J50" s="84">
        <v>76</v>
      </c>
      <c r="K50" s="35">
        <v>3.9736842105263159</v>
      </c>
      <c r="L50" s="85">
        <v>3.96</v>
      </c>
      <c r="M50" s="80">
        <v>50</v>
      </c>
      <c r="N50" s="66">
        <v>4.26</v>
      </c>
      <c r="O50" s="89">
        <v>3.99</v>
      </c>
      <c r="P50" s="129">
        <v>51</v>
      </c>
      <c r="Q50" s="128">
        <v>4.5999999999999996</v>
      </c>
      <c r="R50" s="94">
        <v>4.01</v>
      </c>
      <c r="S50" s="514">
        <v>90</v>
      </c>
      <c r="T50" s="375">
        <v>68</v>
      </c>
      <c r="U50" s="280">
        <v>52</v>
      </c>
      <c r="V50" s="45">
        <v>18</v>
      </c>
      <c r="W50" s="319">
        <v>1</v>
      </c>
      <c r="X50" s="324">
        <f t="shared" si="1"/>
        <v>229</v>
      </c>
    </row>
    <row r="51" spans="1:26" ht="15" customHeight="1" x14ac:dyDescent="0.25">
      <c r="A51" s="50">
        <v>46</v>
      </c>
      <c r="B51" s="68" t="s">
        <v>2</v>
      </c>
      <c r="C51" s="344" t="s">
        <v>21</v>
      </c>
      <c r="D51" s="449">
        <v>111</v>
      </c>
      <c r="E51" s="495">
        <v>3.7837837837837838</v>
      </c>
      <c r="F51" s="449">
        <v>3.85</v>
      </c>
      <c r="G51" s="84">
        <v>104</v>
      </c>
      <c r="H51" s="266">
        <v>3.6442307692307692</v>
      </c>
      <c r="I51" s="301">
        <v>3.71</v>
      </c>
      <c r="J51" s="84">
        <v>94</v>
      </c>
      <c r="K51" s="35">
        <v>4.0106382978723403</v>
      </c>
      <c r="L51" s="85">
        <v>3.96</v>
      </c>
      <c r="M51" s="80">
        <v>123</v>
      </c>
      <c r="N51" s="66">
        <v>3.94</v>
      </c>
      <c r="O51" s="89">
        <v>3.99</v>
      </c>
      <c r="P51" s="95">
        <v>103</v>
      </c>
      <c r="Q51" s="35">
        <v>4.0999999999999996</v>
      </c>
      <c r="R51" s="94">
        <v>4.01</v>
      </c>
      <c r="S51" s="514">
        <v>59</v>
      </c>
      <c r="T51" s="375">
        <v>67</v>
      </c>
      <c r="U51" s="280">
        <v>40</v>
      </c>
      <c r="V51" s="45">
        <v>57</v>
      </c>
      <c r="W51" s="319">
        <v>30</v>
      </c>
      <c r="X51" s="324">
        <f t="shared" si="1"/>
        <v>253</v>
      </c>
    </row>
    <row r="52" spans="1:26" ht="15" customHeight="1" x14ac:dyDescent="0.25">
      <c r="A52" s="50">
        <v>47</v>
      </c>
      <c r="B52" s="68" t="s">
        <v>2</v>
      </c>
      <c r="C52" s="346" t="s">
        <v>148</v>
      </c>
      <c r="D52" s="491">
        <v>120</v>
      </c>
      <c r="E52" s="494">
        <v>3.7333333333333334</v>
      </c>
      <c r="F52" s="448">
        <v>3.85</v>
      </c>
      <c r="G52" s="84">
        <v>108</v>
      </c>
      <c r="H52" s="266">
        <v>3.6851851851851851</v>
      </c>
      <c r="I52" s="301">
        <v>3.71</v>
      </c>
      <c r="J52" s="84">
        <v>110</v>
      </c>
      <c r="K52" s="35">
        <v>4</v>
      </c>
      <c r="L52" s="85">
        <v>3.96</v>
      </c>
      <c r="M52" s="80">
        <v>114</v>
      </c>
      <c r="N52" s="66">
        <v>4.08</v>
      </c>
      <c r="O52" s="89">
        <v>3.99</v>
      </c>
      <c r="P52" s="95">
        <v>128</v>
      </c>
      <c r="Q52" s="35">
        <v>4</v>
      </c>
      <c r="R52" s="94">
        <v>4.01</v>
      </c>
      <c r="S52" s="514">
        <v>73</v>
      </c>
      <c r="T52" s="375">
        <v>57</v>
      </c>
      <c r="U52" s="280">
        <v>42</v>
      </c>
      <c r="V52" s="45">
        <v>32</v>
      </c>
      <c r="W52" s="319">
        <v>51</v>
      </c>
      <c r="X52" s="324">
        <f t="shared" si="1"/>
        <v>255</v>
      </c>
    </row>
    <row r="53" spans="1:26" ht="15" customHeight="1" x14ac:dyDescent="0.25">
      <c r="A53" s="50">
        <v>48</v>
      </c>
      <c r="B53" s="68" t="s">
        <v>41</v>
      </c>
      <c r="C53" s="351" t="s">
        <v>77</v>
      </c>
      <c r="D53" s="440">
        <v>98</v>
      </c>
      <c r="E53" s="483">
        <v>3.9387755102040818</v>
      </c>
      <c r="F53" s="440">
        <v>3.85</v>
      </c>
      <c r="G53" s="84">
        <v>123</v>
      </c>
      <c r="H53" s="266">
        <v>3.5772357723577235</v>
      </c>
      <c r="I53" s="304">
        <v>3.71</v>
      </c>
      <c r="J53" s="84">
        <v>103</v>
      </c>
      <c r="K53" s="35">
        <v>4.058252427184466</v>
      </c>
      <c r="L53" s="85">
        <v>3.96</v>
      </c>
      <c r="M53" s="80">
        <v>97</v>
      </c>
      <c r="N53" s="66">
        <v>3.98</v>
      </c>
      <c r="O53" s="89">
        <v>3.99</v>
      </c>
      <c r="P53" s="96">
        <v>100</v>
      </c>
      <c r="Q53" s="35">
        <v>3.9</v>
      </c>
      <c r="R53" s="94">
        <v>4.01</v>
      </c>
      <c r="S53" s="514">
        <v>35</v>
      </c>
      <c r="T53" s="375">
        <v>71</v>
      </c>
      <c r="U53" s="280">
        <v>33</v>
      </c>
      <c r="V53" s="45">
        <v>50</v>
      </c>
      <c r="W53" s="319">
        <v>69</v>
      </c>
      <c r="X53" s="324">
        <f t="shared" si="1"/>
        <v>258</v>
      </c>
    </row>
    <row r="54" spans="1:26" ht="15" customHeight="1" x14ac:dyDescent="0.25">
      <c r="A54" s="50">
        <v>49</v>
      </c>
      <c r="B54" s="68" t="s">
        <v>2</v>
      </c>
      <c r="C54" s="344" t="s">
        <v>9</v>
      </c>
      <c r="D54" s="449">
        <v>104</v>
      </c>
      <c r="E54" s="495">
        <v>3.9038461538461537</v>
      </c>
      <c r="F54" s="449">
        <v>3.85</v>
      </c>
      <c r="G54" s="84">
        <v>99</v>
      </c>
      <c r="H54" s="266">
        <v>3.6666666666666665</v>
      </c>
      <c r="I54" s="301">
        <v>3.71</v>
      </c>
      <c r="J54" s="84">
        <v>99</v>
      </c>
      <c r="K54" s="35">
        <v>4.0606060606060606</v>
      </c>
      <c r="L54" s="85">
        <v>3.96</v>
      </c>
      <c r="M54" s="80">
        <v>84</v>
      </c>
      <c r="N54" s="66">
        <v>3.85</v>
      </c>
      <c r="O54" s="89">
        <v>3.99</v>
      </c>
      <c r="P54" s="95">
        <v>69</v>
      </c>
      <c r="Q54" s="35">
        <v>4</v>
      </c>
      <c r="R54" s="94">
        <v>4.01</v>
      </c>
      <c r="S54" s="514">
        <v>38</v>
      </c>
      <c r="T54" s="375">
        <v>60</v>
      </c>
      <c r="U54" s="280">
        <v>34</v>
      </c>
      <c r="V54" s="45">
        <v>69</v>
      </c>
      <c r="W54" s="319">
        <v>60</v>
      </c>
      <c r="X54" s="324">
        <f t="shared" si="1"/>
        <v>261</v>
      </c>
    </row>
    <row r="55" spans="1:26" ht="15" customHeight="1" thickBot="1" x14ac:dyDescent="0.3">
      <c r="A55" s="51">
        <v>50</v>
      </c>
      <c r="B55" s="76" t="s">
        <v>32</v>
      </c>
      <c r="C55" s="525" t="s">
        <v>31</v>
      </c>
      <c r="D55" s="527">
        <v>68</v>
      </c>
      <c r="E55" s="531">
        <v>3.7647058823529411</v>
      </c>
      <c r="F55" s="527">
        <v>3.85</v>
      </c>
      <c r="G55" s="86">
        <v>25</v>
      </c>
      <c r="H55" s="296">
        <v>3.76</v>
      </c>
      <c r="I55" s="539">
        <v>3.71</v>
      </c>
      <c r="J55" s="86">
        <v>23</v>
      </c>
      <c r="K55" s="420">
        <v>4</v>
      </c>
      <c r="L55" s="87">
        <v>3.96</v>
      </c>
      <c r="M55" s="81">
        <v>66</v>
      </c>
      <c r="N55" s="77">
        <v>3.64</v>
      </c>
      <c r="O55" s="91">
        <v>3.99</v>
      </c>
      <c r="P55" s="121">
        <v>28</v>
      </c>
      <c r="Q55" s="136">
        <v>4.4000000000000004</v>
      </c>
      <c r="R55" s="541">
        <v>4.4000000000000004</v>
      </c>
      <c r="S55" s="542">
        <v>69</v>
      </c>
      <c r="T55" s="543">
        <v>42</v>
      </c>
      <c r="U55" s="261">
        <v>45</v>
      </c>
      <c r="V55" s="134">
        <v>97</v>
      </c>
      <c r="W55" s="320">
        <v>12</v>
      </c>
      <c r="X55" s="325">
        <f t="shared" si="1"/>
        <v>265</v>
      </c>
      <c r="Z55" s="315"/>
    </row>
    <row r="56" spans="1:26" ht="15" customHeight="1" x14ac:dyDescent="0.25">
      <c r="A56" s="50">
        <v>51</v>
      </c>
      <c r="B56" s="109" t="s">
        <v>2</v>
      </c>
      <c r="C56" s="355" t="s">
        <v>12</v>
      </c>
      <c r="D56" s="450">
        <v>135</v>
      </c>
      <c r="E56" s="496">
        <v>3.8888888888888888</v>
      </c>
      <c r="F56" s="450">
        <v>3.85</v>
      </c>
      <c r="G56" s="110">
        <v>113</v>
      </c>
      <c r="H56" s="266">
        <v>3.7433628318584069</v>
      </c>
      <c r="I56" s="333">
        <v>3.71</v>
      </c>
      <c r="J56" s="110">
        <v>83</v>
      </c>
      <c r="K56" s="47">
        <v>3.8554216867469879</v>
      </c>
      <c r="L56" s="111">
        <v>3.96</v>
      </c>
      <c r="M56" s="112">
        <v>71</v>
      </c>
      <c r="N56" s="113">
        <v>3.97</v>
      </c>
      <c r="O56" s="114">
        <v>3.99</v>
      </c>
      <c r="P56" s="119">
        <v>77</v>
      </c>
      <c r="Q56" s="47">
        <v>4</v>
      </c>
      <c r="R56" s="116">
        <v>4.01</v>
      </c>
      <c r="S56" s="516">
        <v>43</v>
      </c>
      <c r="T56" s="377">
        <v>44</v>
      </c>
      <c r="U56" s="260">
        <v>66</v>
      </c>
      <c r="V56" s="46">
        <v>55</v>
      </c>
      <c r="W56" s="319">
        <v>59</v>
      </c>
      <c r="X56" s="326">
        <f t="shared" si="1"/>
        <v>267</v>
      </c>
      <c r="Z56" s="315"/>
    </row>
    <row r="57" spans="1:26" ht="15" customHeight="1" x14ac:dyDescent="0.25">
      <c r="A57" s="50">
        <v>52</v>
      </c>
      <c r="B57" s="68" t="s">
        <v>2</v>
      </c>
      <c r="C57" s="344" t="s">
        <v>18</v>
      </c>
      <c r="D57" s="449">
        <v>168</v>
      </c>
      <c r="E57" s="495">
        <v>3.8511904761904763</v>
      </c>
      <c r="F57" s="449">
        <v>3.85</v>
      </c>
      <c r="G57" s="84">
        <v>143</v>
      </c>
      <c r="H57" s="266">
        <v>3.6363636363636362</v>
      </c>
      <c r="I57" s="301">
        <v>3.71</v>
      </c>
      <c r="J57" s="84">
        <v>101</v>
      </c>
      <c r="K57" s="35">
        <v>3.9900990099009901</v>
      </c>
      <c r="L57" s="85">
        <v>3.96</v>
      </c>
      <c r="M57" s="80">
        <v>81</v>
      </c>
      <c r="N57" s="66">
        <v>3.99</v>
      </c>
      <c r="O57" s="89">
        <v>3.99</v>
      </c>
      <c r="P57" s="95">
        <v>79</v>
      </c>
      <c r="Q57" s="35">
        <v>4</v>
      </c>
      <c r="R57" s="94">
        <v>4.01</v>
      </c>
      <c r="S57" s="514">
        <v>49</v>
      </c>
      <c r="T57" s="375">
        <v>66</v>
      </c>
      <c r="U57" s="280">
        <v>48</v>
      </c>
      <c r="V57" s="45">
        <v>48</v>
      </c>
      <c r="W57" s="319">
        <v>58</v>
      </c>
      <c r="X57" s="324">
        <f t="shared" si="1"/>
        <v>269</v>
      </c>
      <c r="Z57" s="315"/>
    </row>
    <row r="58" spans="1:26" ht="15" customHeight="1" x14ac:dyDescent="0.25">
      <c r="A58" s="50">
        <v>53</v>
      </c>
      <c r="B58" s="68" t="s">
        <v>32</v>
      </c>
      <c r="C58" s="341" t="s">
        <v>88</v>
      </c>
      <c r="D58" s="435">
        <v>46</v>
      </c>
      <c r="E58" s="478">
        <v>3.7826086956521738</v>
      </c>
      <c r="F58" s="435">
        <v>3.85</v>
      </c>
      <c r="G58" s="84">
        <v>59</v>
      </c>
      <c r="H58" s="266">
        <v>3.5593220338983049</v>
      </c>
      <c r="I58" s="295">
        <v>3.71</v>
      </c>
      <c r="J58" s="84">
        <v>29</v>
      </c>
      <c r="K58" s="125">
        <v>4</v>
      </c>
      <c r="L58" s="85">
        <v>3.96</v>
      </c>
      <c r="M58" s="80">
        <v>49</v>
      </c>
      <c r="N58" s="66">
        <v>3.94</v>
      </c>
      <c r="O58" s="89">
        <v>3.99</v>
      </c>
      <c r="P58" s="93">
        <v>25</v>
      </c>
      <c r="Q58" s="35">
        <v>4.2</v>
      </c>
      <c r="R58" s="94">
        <v>4.01</v>
      </c>
      <c r="S58" s="514">
        <v>63</v>
      </c>
      <c r="T58" s="375">
        <v>76</v>
      </c>
      <c r="U58" s="280">
        <v>44</v>
      </c>
      <c r="V58" s="45">
        <v>60</v>
      </c>
      <c r="W58" s="319">
        <v>26</v>
      </c>
      <c r="X58" s="324">
        <f t="shared" si="1"/>
        <v>269</v>
      </c>
      <c r="Z58" s="315"/>
    </row>
    <row r="59" spans="1:26" ht="15" customHeight="1" x14ac:dyDescent="0.25">
      <c r="A59" s="50">
        <v>54</v>
      </c>
      <c r="B59" s="68" t="s">
        <v>2</v>
      </c>
      <c r="C59" s="344" t="s">
        <v>24</v>
      </c>
      <c r="D59" s="449">
        <v>78</v>
      </c>
      <c r="E59" s="495">
        <v>3.8461538461538463</v>
      </c>
      <c r="F59" s="449">
        <v>3.85</v>
      </c>
      <c r="G59" s="84">
        <v>97</v>
      </c>
      <c r="H59" s="266">
        <v>3.7422680412371134</v>
      </c>
      <c r="I59" s="301">
        <v>3.71</v>
      </c>
      <c r="J59" s="84">
        <v>76</v>
      </c>
      <c r="K59" s="35">
        <v>4</v>
      </c>
      <c r="L59" s="85">
        <v>3.96</v>
      </c>
      <c r="M59" s="80">
        <v>67</v>
      </c>
      <c r="N59" s="66">
        <v>3.94</v>
      </c>
      <c r="O59" s="89">
        <v>3.99</v>
      </c>
      <c r="P59" s="95">
        <v>52</v>
      </c>
      <c r="Q59" s="35">
        <v>3.9</v>
      </c>
      <c r="R59" s="94">
        <v>4.01</v>
      </c>
      <c r="S59" s="514">
        <v>51</v>
      </c>
      <c r="T59" s="375">
        <v>45</v>
      </c>
      <c r="U59" s="280">
        <v>43</v>
      </c>
      <c r="V59" s="45">
        <v>59</v>
      </c>
      <c r="W59" s="319">
        <v>74</v>
      </c>
      <c r="X59" s="324">
        <f t="shared" si="1"/>
        <v>272</v>
      </c>
      <c r="Z59" s="315"/>
    </row>
    <row r="60" spans="1:26" ht="15" customHeight="1" x14ac:dyDescent="0.25">
      <c r="A60" s="50">
        <v>55</v>
      </c>
      <c r="B60" s="68" t="s">
        <v>32</v>
      </c>
      <c r="C60" s="341" t="s">
        <v>39</v>
      </c>
      <c r="D60" s="435">
        <v>54</v>
      </c>
      <c r="E60" s="478">
        <v>3.8148148148148149</v>
      </c>
      <c r="F60" s="435">
        <v>3.85</v>
      </c>
      <c r="G60" s="84">
        <v>48</v>
      </c>
      <c r="H60" s="266">
        <v>3.7291666666666665</v>
      </c>
      <c r="I60" s="295">
        <v>3.71</v>
      </c>
      <c r="J60" s="84">
        <v>43</v>
      </c>
      <c r="K60" s="125">
        <v>3.8837209302325579</v>
      </c>
      <c r="L60" s="85">
        <v>3.96</v>
      </c>
      <c r="M60" s="80">
        <v>50</v>
      </c>
      <c r="N60" s="66">
        <v>4.12</v>
      </c>
      <c r="O60" s="89">
        <v>3.99</v>
      </c>
      <c r="P60" s="93">
        <v>40</v>
      </c>
      <c r="Q60" s="35">
        <v>3.9</v>
      </c>
      <c r="R60" s="94">
        <v>4.01</v>
      </c>
      <c r="S60" s="514">
        <v>56</v>
      </c>
      <c r="T60" s="375">
        <v>48</v>
      </c>
      <c r="U60" s="280">
        <v>64</v>
      </c>
      <c r="V60" s="45">
        <v>30</v>
      </c>
      <c r="W60" s="319">
        <v>80</v>
      </c>
      <c r="X60" s="324">
        <f t="shared" si="1"/>
        <v>278</v>
      </c>
      <c r="Z60" s="315"/>
    </row>
    <row r="61" spans="1:26" ht="15" customHeight="1" x14ac:dyDescent="0.25">
      <c r="A61" s="50">
        <v>56</v>
      </c>
      <c r="B61" s="68" t="s">
        <v>25</v>
      </c>
      <c r="C61" s="347" t="s">
        <v>92</v>
      </c>
      <c r="D61" s="435">
        <v>74</v>
      </c>
      <c r="E61" s="478">
        <v>3.7837837837837838</v>
      </c>
      <c r="F61" s="435">
        <v>3.85</v>
      </c>
      <c r="G61" s="332">
        <v>84</v>
      </c>
      <c r="H61" s="266">
        <v>3.5595238095238093</v>
      </c>
      <c r="I61" s="295">
        <v>3.71</v>
      </c>
      <c r="J61" s="84">
        <v>78</v>
      </c>
      <c r="K61" s="35">
        <v>4.0641025641025639</v>
      </c>
      <c r="L61" s="85">
        <v>3.96</v>
      </c>
      <c r="M61" s="80">
        <v>70</v>
      </c>
      <c r="N61" s="66">
        <v>3.76</v>
      </c>
      <c r="O61" s="89">
        <v>3.99</v>
      </c>
      <c r="P61" s="84">
        <v>54</v>
      </c>
      <c r="Q61" s="35">
        <v>4.2</v>
      </c>
      <c r="R61" s="94">
        <v>4.01</v>
      </c>
      <c r="S61" s="514">
        <v>61</v>
      </c>
      <c r="T61" s="375">
        <v>75</v>
      </c>
      <c r="U61" s="280">
        <v>35</v>
      </c>
      <c r="V61" s="45">
        <v>84</v>
      </c>
      <c r="W61" s="319">
        <v>24</v>
      </c>
      <c r="X61" s="324">
        <f t="shared" si="1"/>
        <v>279</v>
      </c>
      <c r="Z61" s="315"/>
    </row>
    <row r="62" spans="1:26" ht="15" customHeight="1" x14ac:dyDescent="0.25">
      <c r="A62" s="50">
        <v>57</v>
      </c>
      <c r="B62" s="68" t="s">
        <v>41</v>
      </c>
      <c r="C62" s="341" t="s">
        <v>79</v>
      </c>
      <c r="D62" s="435">
        <v>111</v>
      </c>
      <c r="E62" s="478">
        <v>4</v>
      </c>
      <c r="F62" s="435">
        <v>3.85</v>
      </c>
      <c r="G62" s="84">
        <v>107</v>
      </c>
      <c r="H62" s="266">
        <v>3.7196261682242993</v>
      </c>
      <c r="I62" s="295">
        <v>3.71</v>
      </c>
      <c r="J62" s="84">
        <v>74</v>
      </c>
      <c r="K62" s="35">
        <v>3.7297297297297298</v>
      </c>
      <c r="L62" s="85">
        <v>3.96</v>
      </c>
      <c r="M62" s="80">
        <v>94</v>
      </c>
      <c r="N62" s="66">
        <v>3.77</v>
      </c>
      <c r="O62" s="89">
        <v>3.99</v>
      </c>
      <c r="P62" s="96">
        <v>91</v>
      </c>
      <c r="Q62" s="35">
        <v>4.07</v>
      </c>
      <c r="R62" s="94">
        <v>4.01</v>
      </c>
      <c r="S62" s="514">
        <v>30</v>
      </c>
      <c r="T62" s="375">
        <v>50</v>
      </c>
      <c r="U62" s="280">
        <v>79</v>
      </c>
      <c r="V62" s="45">
        <v>81</v>
      </c>
      <c r="W62" s="319">
        <v>44</v>
      </c>
      <c r="X62" s="324">
        <f t="shared" si="1"/>
        <v>284</v>
      </c>
      <c r="Z62" s="315"/>
    </row>
    <row r="63" spans="1:26" ht="15" customHeight="1" x14ac:dyDescent="0.25">
      <c r="A63" s="50">
        <v>58</v>
      </c>
      <c r="B63" s="68" t="s">
        <v>25</v>
      </c>
      <c r="C63" s="354" t="s">
        <v>143</v>
      </c>
      <c r="D63" s="447">
        <v>70</v>
      </c>
      <c r="E63" s="490">
        <v>3.8571428571428572</v>
      </c>
      <c r="F63" s="447">
        <v>3.85</v>
      </c>
      <c r="G63" s="84">
        <v>46</v>
      </c>
      <c r="H63" s="266">
        <v>3.847826086956522</v>
      </c>
      <c r="I63" s="306">
        <v>3.71</v>
      </c>
      <c r="J63" s="84">
        <v>79</v>
      </c>
      <c r="K63" s="35">
        <v>3.6708860759493671</v>
      </c>
      <c r="L63" s="85">
        <v>3.96</v>
      </c>
      <c r="M63" s="80">
        <v>27</v>
      </c>
      <c r="N63" s="66">
        <v>3.78</v>
      </c>
      <c r="O63" s="89">
        <v>3.99</v>
      </c>
      <c r="P63" s="84">
        <v>50</v>
      </c>
      <c r="Q63" s="35">
        <v>4.04</v>
      </c>
      <c r="R63" s="94">
        <v>4.01</v>
      </c>
      <c r="S63" s="514">
        <v>48</v>
      </c>
      <c r="T63" s="375">
        <v>24</v>
      </c>
      <c r="U63" s="280">
        <v>86</v>
      </c>
      <c r="V63" s="45">
        <v>80</v>
      </c>
      <c r="W63" s="319">
        <v>46</v>
      </c>
      <c r="X63" s="324">
        <f t="shared" si="1"/>
        <v>284</v>
      </c>
      <c r="Z63" s="315"/>
    </row>
    <row r="64" spans="1:26" ht="15" customHeight="1" x14ac:dyDescent="0.25">
      <c r="A64" s="50">
        <v>59</v>
      </c>
      <c r="B64" s="68" t="s">
        <v>2</v>
      </c>
      <c r="C64" s="344" t="s">
        <v>17</v>
      </c>
      <c r="D64" s="449">
        <v>78</v>
      </c>
      <c r="E64" s="495">
        <v>3.7564102564102564</v>
      </c>
      <c r="F64" s="449">
        <v>3.85</v>
      </c>
      <c r="G64" s="84">
        <v>80</v>
      </c>
      <c r="H64" s="266">
        <v>3.8374999999999999</v>
      </c>
      <c r="I64" s="301">
        <v>3.71</v>
      </c>
      <c r="J64" s="84">
        <v>66</v>
      </c>
      <c r="K64" s="35">
        <v>3.7575757575757578</v>
      </c>
      <c r="L64" s="85">
        <v>3.96</v>
      </c>
      <c r="M64" s="80">
        <v>68</v>
      </c>
      <c r="N64" s="66">
        <v>4.03</v>
      </c>
      <c r="O64" s="89">
        <v>3.99</v>
      </c>
      <c r="P64" s="95">
        <v>57</v>
      </c>
      <c r="Q64" s="35">
        <v>3.9</v>
      </c>
      <c r="R64" s="94">
        <v>4.01</v>
      </c>
      <c r="S64" s="514">
        <v>68</v>
      </c>
      <c r="T64" s="375">
        <v>26</v>
      </c>
      <c r="U64" s="280">
        <v>76</v>
      </c>
      <c r="V64" s="45">
        <v>42</v>
      </c>
      <c r="W64" s="319">
        <v>72</v>
      </c>
      <c r="X64" s="324">
        <f t="shared" si="1"/>
        <v>284</v>
      </c>
      <c r="Z64" s="315"/>
    </row>
    <row r="65" spans="1:26" ht="15" customHeight="1" thickBot="1" x14ac:dyDescent="0.3">
      <c r="A65" s="53">
        <v>60</v>
      </c>
      <c r="B65" s="101" t="s">
        <v>2</v>
      </c>
      <c r="C65" s="356" t="s">
        <v>19</v>
      </c>
      <c r="D65" s="452">
        <v>135</v>
      </c>
      <c r="E65" s="498">
        <v>3.8814814814814813</v>
      </c>
      <c r="F65" s="452">
        <v>3.85</v>
      </c>
      <c r="G65" s="102">
        <v>143</v>
      </c>
      <c r="H65" s="270">
        <v>3.7272727272727271</v>
      </c>
      <c r="I65" s="334">
        <v>3.71</v>
      </c>
      <c r="J65" s="102">
        <v>114</v>
      </c>
      <c r="K65" s="107">
        <v>3.8333333333333335</v>
      </c>
      <c r="L65" s="103">
        <v>3.96</v>
      </c>
      <c r="M65" s="118">
        <v>117</v>
      </c>
      <c r="N65" s="104">
        <v>3.84</v>
      </c>
      <c r="O65" s="105">
        <v>3.99</v>
      </c>
      <c r="P65" s="123">
        <v>98</v>
      </c>
      <c r="Q65" s="107">
        <v>4</v>
      </c>
      <c r="R65" s="108">
        <v>4.01</v>
      </c>
      <c r="S65" s="517">
        <v>45</v>
      </c>
      <c r="T65" s="378">
        <v>46</v>
      </c>
      <c r="U65" s="281">
        <v>70</v>
      </c>
      <c r="V65" s="138">
        <v>72</v>
      </c>
      <c r="W65" s="321">
        <v>54</v>
      </c>
      <c r="X65" s="327">
        <f t="shared" si="1"/>
        <v>287</v>
      </c>
      <c r="Z65" s="315"/>
    </row>
    <row r="66" spans="1:26" ht="15" customHeight="1" x14ac:dyDescent="0.25">
      <c r="A66" s="48">
        <v>61</v>
      </c>
      <c r="B66" s="72" t="s">
        <v>2</v>
      </c>
      <c r="C66" s="362" t="s">
        <v>10</v>
      </c>
      <c r="D66" s="461">
        <v>88</v>
      </c>
      <c r="E66" s="518">
        <v>3.5227272727272729</v>
      </c>
      <c r="F66" s="461">
        <v>3.85</v>
      </c>
      <c r="G66" s="82">
        <v>81</v>
      </c>
      <c r="H66" s="267">
        <v>3.5925925925925926</v>
      </c>
      <c r="I66" s="300">
        <v>3.71</v>
      </c>
      <c r="J66" s="82">
        <v>75</v>
      </c>
      <c r="K66" s="74">
        <v>4.12</v>
      </c>
      <c r="L66" s="83">
        <v>3.96</v>
      </c>
      <c r="M66" s="79">
        <v>70</v>
      </c>
      <c r="N66" s="73">
        <v>4.04</v>
      </c>
      <c r="O66" s="88">
        <v>3.99</v>
      </c>
      <c r="P66" s="120">
        <v>53</v>
      </c>
      <c r="Q66" s="74">
        <v>4</v>
      </c>
      <c r="R66" s="92">
        <v>4.01</v>
      </c>
      <c r="S66" s="513">
        <v>97</v>
      </c>
      <c r="T66" s="374">
        <v>70</v>
      </c>
      <c r="U66" s="259">
        <v>27</v>
      </c>
      <c r="V66" s="75">
        <v>39</v>
      </c>
      <c r="W66" s="318">
        <v>62</v>
      </c>
      <c r="X66" s="323">
        <f t="shared" si="1"/>
        <v>295</v>
      </c>
      <c r="Z66" s="315"/>
    </row>
    <row r="67" spans="1:26" ht="15" customHeight="1" x14ac:dyDescent="0.25">
      <c r="A67" s="50">
        <v>62</v>
      </c>
      <c r="B67" s="68" t="s">
        <v>41</v>
      </c>
      <c r="C67" s="338" t="s">
        <v>48</v>
      </c>
      <c r="D67" s="434">
        <v>74</v>
      </c>
      <c r="E67" s="477">
        <v>3.810810810810811</v>
      </c>
      <c r="F67" s="434">
        <v>3.85</v>
      </c>
      <c r="G67" s="110">
        <v>57</v>
      </c>
      <c r="H67" s="266">
        <v>3.6842105263157894</v>
      </c>
      <c r="I67" s="295">
        <v>3.71</v>
      </c>
      <c r="J67" s="84">
        <v>52</v>
      </c>
      <c r="K67" s="35">
        <v>4.0192307692307692</v>
      </c>
      <c r="L67" s="85">
        <v>3.96</v>
      </c>
      <c r="M67" s="80">
        <v>50</v>
      </c>
      <c r="N67" s="66">
        <v>3.86</v>
      </c>
      <c r="O67" s="89">
        <v>3.99</v>
      </c>
      <c r="P67" s="96">
        <v>42</v>
      </c>
      <c r="Q67" s="35">
        <v>3.9</v>
      </c>
      <c r="R67" s="94">
        <v>4.01</v>
      </c>
      <c r="S67" s="514">
        <v>55</v>
      </c>
      <c r="T67" s="375">
        <v>59</v>
      </c>
      <c r="U67" s="280">
        <v>39</v>
      </c>
      <c r="V67" s="45">
        <v>68</v>
      </c>
      <c r="W67" s="319">
        <v>79</v>
      </c>
      <c r="X67" s="324">
        <f t="shared" si="1"/>
        <v>300</v>
      </c>
      <c r="Z67" s="315"/>
    </row>
    <row r="68" spans="1:26" ht="15" customHeight="1" x14ac:dyDescent="0.25">
      <c r="A68" s="50">
        <v>63</v>
      </c>
      <c r="B68" s="68" t="s">
        <v>54</v>
      </c>
      <c r="C68" s="524" t="s">
        <v>74</v>
      </c>
      <c r="D68" s="458">
        <v>72</v>
      </c>
      <c r="E68" s="508">
        <v>3.8888888888888888</v>
      </c>
      <c r="F68" s="458">
        <v>3.85</v>
      </c>
      <c r="G68" s="84">
        <v>50</v>
      </c>
      <c r="H68" s="269">
        <v>3.44</v>
      </c>
      <c r="I68" s="305">
        <v>3.71</v>
      </c>
      <c r="J68" s="84">
        <v>48</v>
      </c>
      <c r="K68" s="35">
        <v>3.9791666666666665</v>
      </c>
      <c r="L68" s="85">
        <v>3.96</v>
      </c>
      <c r="M68" s="34">
        <v>51</v>
      </c>
      <c r="N68" s="66">
        <v>3.71</v>
      </c>
      <c r="O68" s="89">
        <v>3.99</v>
      </c>
      <c r="P68" s="93">
        <v>52</v>
      </c>
      <c r="Q68" s="35">
        <v>4.0999999999999996</v>
      </c>
      <c r="R68" s="94">
        <v>4.01</v>
      </c>
      <c r="S68" s="514">
        <v>44</v>
      </c>
      <c r="T68" s="375">
        <v>90</v>
      </c>
      <c r="U68" s="280">
        <v>50</v>
      </c>
      <c r="V68" s="45">
        <v>89</v>
      </c>
      <c r="W68" s="319">
        <v>34</v>
      </c>
      <c r="X68" s="324">
        <f t="shared" si="1"/>
        <v>307</v>
      </c>
      <c r="Z68" s="315"/>
    </row>
    <row r="69" spans="1:26" ht="15" customHeight="1" x14ac:dyDescent="0.25">
      <c r="A69" s="50">
        <v>64</v>
      </c>
      <c r="B69" s="68" t="s">
        <v>25</v>
      </c>
      <c r="C69" s="354" t="s">
        <v>144</v>
      </c>
      <c r="D69" s="447">
        <v>98</v>
      </c>
      <c r="E69" s="490">
        <v>3.7755102040816326</v>
      </c>
      <c r="F69" s="447">
        <v>3.85</v>
      </c>
      <c r="G69" s="335">
        <v>102</v>
      </c>
      <c r="H69" s="262">
        <v>3.8333333333333335</v>
      </c>
      <c r="I69" s="306">
        <v>3.71</v>
      </c>
      <c r="J69" s="84">
        <v>46</v>
      </c>
      <c r="K69" s="35">
        <v>3.7608695652173911</v>
      </c>
      <c r="L69" s="85">
        <v>3.96</v>
      </c>
      <c r="M69" s="80">
        <v>77</v>
      </c>
      <c r="N69" s="66">
        <v>3.69</v>
      </c>
      <c r="O69" s="89">
        <v>3.99</v>
      </c>
      <c r="P69" s="84">
        <v>73</v>
      </c>
      <c r="Q69" s="35">
        <v>4.03</v>
      </c>
      <c r="R69" s="94">
        <v>4.01</v>
      </c>
      <c r="S69" s="514">
        <v>60</v>
      </c>
      <c r="T69" s="375">
        <v>29</v>
      </c>
      <c r="U69" s="280">
        <v>77</v>
      </c>
      <c r="V69" s="45">
        <v>94</v>
      </c>
      <c r="W69" s="319">
        <v>47</v>
      </c>
      <c r="X69" s="324">
        <f t="shared" si="1"/>
        <v>307</v>
      </c>
      <c r="Z69" s="315"/>
    </row>
    <row r="70" spans="1:26" ht="15" customHeight="1" x14ac:dyDescent="0.25">
      <c r="A70" s="50">
        <v>65</v>
      </c>
      <c r="B70" s="68" t="s">
        <v>2</v>
      </c>
      <c r="C70" s="344" t="s">
        <v>7</v>
      </c>
      <c r="D70" s="449">
        <v>82</v>
      </c>
      <c r="E70" s="495">
        <v>3.975609756097561</v>
      </c>
      <c r="F70" s="449">
        <v>3.85</v>
      </c>
      <c r="G70" s="84">
        <v>73</v>
      </c>
      <c r="H70" s="262">
        <v>3.5753424657534247</v>
      </c>
      <c r="I70" s="301">
        <v>3.71</v>
      </c>
      <c r="J70" s="84">
        <v>81</v>
      </c>
      <c r="K70" s="35">
        <v>3.8024691358024691</v>
      </c>
      <c r="L70" s="85">
        <v>3.96</v>
      </c>
      <c r="M70" s="80">
        <v>102</v>
      </c>
      <c r="N70" s="66">
        <v>3.8</v>
      </c>
      <c r="O70" s="89">
        <v>3.99</v>
      </c>
      <c r="P70" s="95">
        <v>87</v>
      </c>
      <c r="Q70" s="35">
        <v>4</v>
      </c>
      <c r="R70" s="94">
        <v>4.01</v>
      </c>
      <c r="S70" s="514">
        <v>34</v>
      </c>
      <c r="T70" s="375">
        <v>72</v>
      </c>
      <c r="U70" s="280">
        <v>71</v>
      </c>
      <c r="V70" s="45">
        <v>76</v>
      </c>
      <c r="W70" s="319">
        <v>55</v>
      </c>
      <c r="X70" s="324">
        <f t="shared" ref="X70:X101" si="2">SUM(S70:W70)</f>
        <v>308</v>
      </c>
      <c r="Z70" s="315"/>
    </row>
    <row r="71" spans="1:26" ht="15" customHeight="1" x14ac:dyDescent="0.25">
      <c r="A71" s="50">
        <v>66</v>
      </c>
      <c r="B71" s="68" t="s">
        <v>2</v>
      </c>
      <c r="C71" s="344" t="s">
        <v>20</v>
      </c>
      <c r="D71" s="449">
        <v>102</v>
      </c>
      <c r="E71" s="495">
        <v>3.7254901960784315</v>
      </c>
      <c r="F71" s="449">
        <v>3.85</v>
      </c>
      <c r="G71" s="84">
        <v>90</v>
      </c>
      <c r="H71" s="266">
        <v>3.7333333333333334</v>
      </c>
      <c r="I71" s="301">
        <v>3.71</v>
      </c>
      <c r="J71" s="84">
        <v>67</v>
      </c>
      <c r="K71" s="35">
        <v>3.8656716417910446</v>
      </c>
      <c r="L71" s="85">
        <v>3.96</v>
      </c>
      <c r="M71" s="80">
        <v>70</v>
      </c>
      <c r="N71" s="66">
        <v>3.91</v>
      </c>
      <c r="O71" s="89">
        <v>3.99</v>
      </c>
      <c r="P71" s="95">
        <v>61</v>
      </c>
      <c r="Q71" s="35">
        <v>4</v>
      </c>
      <c r="R71" s="94">
        <v>4.01</v>
      </c>
      <c r="S71" s="514">
        <v>74</v>
      </c>
      <c r="T71" s="375">
        <v>47</v>
      </c>
      <c r="U71" s="280">
        <v>65</v>
      </c>
      <c r="V71" s="45">
        <v>63</v>
      </c>
      <c r="W71" s="319">
        <v>61</v>
      </c>
      <c r="X71" s="324">
        <f t="shared" si="2"/>
        <v>310</v>
      </c>
      <c r="Z71" s="315"/>
    </row>
    <row r="72" spans="1:26" ht="15" customHeight="1" x14ac:dyDescent="0.25">
      <c r="A72" s="50">
        <v>67</v>
      </c>
      <c r="B72" s="68" t="s">
        <v>25</v>
      </c>
      <c r="C72" s="354" t="s">
        <v>124</v>
      </c>
      <c r="D72" s="447">
        <v>70</v>
      </c>
      <c r="E72" s="490">
        <v>3.6714285714285713</v>
      </c>
      <c r="F72" s="447">
        <v>3.85</v>
      </c>
      <c r="G72" s="84">
        <v>52</v>
      </c>
      <c r="H72" s="266">
        <v>3.3653846153846154</v>
      </c>
      <c r="I72" s="306">
        <v>3.71</v>
      </c>
      <c r="J72" s="84">
        <v>79</v>
      </c>
      <c r="K72" s="35">
        <v>3.9493670886075951</v>
      </c>
      <c r="L72" s="85">
        <v>3.96</v>
      </c>
      <c r="M72" s="80">
        <v>25</v>
      </c>
      <c r="N72" s="66">
        <v>3.88</v>
      </c>
      <c r="O72" s="89">
        <v>3.99</v>
      </c>
      <c r="P72" s="131">
        <v>48</v>
      </c>
      <c r="Q72" s="128">
        <v>4.3099999999999996</v>
      </c>
      <c r="R72" s="94">
        <v>4.01</v>
      </c>
      <c r="S72" s="514">
        <v>81</v>
      </c>
      <c r="T72" s="375">
        <v>100</v>
      </c>
      <c r="U72" s="280">
        <v>55</v>
      </c>
      <c r="V72" s="45">
        <v>67</v>
      </c>
      <c r="W72" s="319">
        <v>14</v>
      </c>
      <c r="X72" s="324">
        <f t="shared" si="2"/>
        <v>317</v>
      </c>
      <c r="Z72" s="315"/>
    </row>
    <row r="73" spans="1:26" ht="15" customHeight="1" x14ac:dyDescent="0.25">
      <c r="A73" s="50">
        <v>68</v>
      </c>
      <c r="B73" s="68" t="s">
        <v>2</v>
      </c>
      <c r="C73" s="344" t="s">
        <v>13</v>
      </c>
      <c r="D73" s="449">
        <v>103</v>
      </c>
      <c r="E73" s="495">
        <v>3.7184466019417477</v>
      </c>
      <c r="F73" s="449">
        <v>3.85</v>
      </c>
      <c r="G73" s="84">
        <v>101</v>
      </c>
      <c r="H73" s="266">
        <v>3.5940594059405941</v>
      </c>
      <c r="I73" s="301">
        <v>3.71</v>
      </c>
      <c r="J73" s="84">
        <v>70</v>
      </c>
      <c r="K73" s="35">
        <v>3.9</v>
      </c>
      <c r="L73" s="85">
        <v>3.96</v>
      </c>
      <c r="M73" s="80">
        <v>97</v>
      </c>
      <c r="N73" s="66">
        <v>3.94</v>
      </c>
      <c r="O73" s="89">
        <v>3.99</v>
      </c>
      <c r="P73" s="95">
        <v>81</v>
      </c>
      <c r="Q73" s="35">
        <v>4</v>
      </c>
      <c r="R73" s="94">
        <v>4.01</v>
      </c>
      <c r="S73" s="514">
        <v>75</v>
      </c>
      <c r="T73" s="375">
        <v>69</v>
      </c>
      <c r="U73" s="280">
        <v>60</v>
      </c>
      <c r="V73" s="45">
        <v>58</v>
      </c>
      <c r="W73" s="319">
        <v>56</v>
      </c>
      <c r="X73" s="324">
        <f t="shared" si="2"/>
        <v>318</v>
      </c>
      <c r="Z73" s="315"/>
    </row>
    <row r="74" spans="1:26" ht="15" customHeight="1" x14ac:dyDescent="0.25">
      <c r="A74" s="50">
        <v>69</v>
      </c>
      <c r="B74" s="68" t="s">
        <v>2</v>
      </c>
      <c r="C74" s="344" t="s">
        <v>4</v>
      </c>
      <c r="D74" s="449">
        <v>79</v>
      </c>
      <c r="E74" s="495">
        <v>3.8227848101265822</v>
      </c>
      <c r="F74" s="449">
        <v>3.85</v>
      </c>
      <c r="G74" s="84">
        <v>75</v>
      </c>
      <c r="H74" s="266">
        <v>3.5333333333333332</v>
      </c>
      <c r="I74" s="301">
        <v>3.71</v>
      </c>
      <c r="J74" s="84">
        <v>97</v>
      </c>
      <c r="K74" s="35">
        <v>3.8865979381443299</v>
      </c>
      <c r="L74" s="85">
        <v>3.96</v>
      </c>
      <c r="M74" s="80">
        <v>75</v>
      </c>
      <c r="N74" s="66">
        <v>3.89</v>
      </c>
      <c r="O74" s="89">
        <v>3.99</v>
      </c>
      <c r="P74" s="95">
        <v>78</v>
      </c>
      <c r="Q74" s="35">
        <v>3.9</v>
      </c>
      <c r="R74" s="94">
        <v>4.01</v>
      </c>
      <c r="S74" s="514">
        <v>54</v>
      </c>
      <c r="T74" s="375">
        <v>79</v>
      </c>
      <c r="U74" s="280">
        <v>61</v>
      </c>
      <c r="V74" s="45">
        <v>64</v>
      </c>
      <c r="W74" s="319">
        <v>70</v>
      </c>
      <c r="X74" s="324">
        <f t="shared" si="2"/>
        <v>328</v>
      </c>
      <c r="Z74" s="315"/>
    </row>
    <row r="75" spans="1:26" ht="15" customHeight="1" thickBot="1" x14ac:dyDescent="0.3">
      <c r="A75" s="51">
        <v>70</v>
      </c>
      <c r="B75" s="76" t="s">
        <v>41</v>
      </c>
      <c r="C75" s="359" t="s">
        <v>40</v>
      </c>
      <c r="D75" s="443">
        <v>101</v>
      </c>
      <c r="E75" s="485">
        <v>3.7623762376237622</v>
      </c>
      <c r="F75" s="443">
        <v>3.85</v>
      </c>
      <c r="G75" s="86">
        <v>123</v>
      </c>
      <c r="H75" s="296">
        <v>3.6585365853658538</v>
      </c>
      <c r="I75" s="311">
        <v>3.71</v>
      </c>
      <c r="J75" s="86">
        <v>74</v>
      </c>
      <c r="K75" s="78">
        <v>3.7162162162162162</v>
      </c>
      <c r="L75" s="87">
        <v>3.96</v>
      </c>
      <c r="M75" s="81">
        <v>82</v>
      </c>
      <c r="N75" s="77">
        <v>3.98</v>
      </c>
      <c r="O75" s="91">
        <v>3.99</v>
      </c>
      <c r="P75" s="283">
        <v>77</v>
      </c>
      <c r="Q75" s="78">
        <v>3.9</v>
      </c>
      <c r="R75" s="100">
        <v>4.01</v>
      </c>
      <c r="S75" s="515">
        <v>67</v>
      </c>
      <c r="T75" s="376">
        <v>63</v>
      </c>
      <c r="U75" s="261">
        <v>80</v>
      </c>
      <c r="V75" s="134">
        <v>51</v>
      </c>
      <c r="W75" s="320">
        <v>71</v>
      </c>
      <c r="X75" s="325">
        <f t="shared" si="2"/>
        <v>332</v>
      </c>
      <c r="Z75" s="315"/>
    </row>
    <row r="76" spans="1:26" ht="15" customHeight="1" x14ac:dyDescent="0.25">
      <c r="A76" s="50">
        <v>71</v>
      </c>
      <c r="B76" s="109" t="s">
        <v>0</v>
      </c>
      <c r="C76" s="338" t="s">
        <v>97</v>
      </c>
      <c r="D76" s="434">
        <v>59</v>
      </c>
      <c r="E76" s="477">
        <v>3.5423728813559321</v>
      </c>
      <c r="F76" s="434">
        <v>3.85</v>
      </c>
      <c r="G76" s="110">
        <v>78</v>
      </c>
      <c r="H76" s="266">
        <v>3.7692307692307692</v>
      </c>
      <c r="I76" s="329">
        <v>3.71</v>
      </c>
      <c r="J76" s="110">
        <v>55</v>
      </c>
      <c r="K76" s="47">
        <v>3.9636363636363638</v>
      </c>
      <c r="L76" s="111">
        <v>3.96</v>
      </c>
      <c r="M76" s="112">
        <v>56</v>
      </c>
      <c r="N76" s="113">
        <v>3.71</v>
      </c>
      <c r="O76" s="114">
        <v>3.99</v>
      </c>
      <c r="P76" s="115">
        <v>64</v>
      </c>
      <c r="Q76" s="47">
        <v>3.95</v>
      </c>
      <c r="R76" s="116">
        <v>4.01</v>
      </c>
      <c r="S76" s="516">
        <v>95</v>
      </c>
      <c r="T76" s="377">
        <v>40</v>
      </c>
      <c r="U76" s="260">
        <v>54</v>
      </c>
      <c r="V76" s="46">
        <v>88</v>
      </c>
      <c r="W76" s="319">
        <v>67</v>
      </c>
      <c r="X76" s="326">
        <f t="shared" si="2"/>
        <v>344</v>
      </c>
      <c r="Z76" s="315"/>
    </row>
    <row r="77" spans="1:26" ht="15" customHeight="1" x14ac:dyDescent="0.25">
      <c r="A77" s="50">
        <v>72</v>
      </c>
      <c r="B77" s="68" t="s">
        <v>32</v>
      </c>
      <c r="C77" s="341" t="s">
        <v>89</v>
      </c>
      <c r="D77" s="435">
        <v>10</v>
      </c>
      <c r="E77" s="478">
        <v>3.9</v>
      </c>
      <c r="F77" s="435">
        <v>3.85</v>
      </c>
      <c r="G77" s="84">
        <v>7</v>
      </c>
      <c r="H77" s="266">
        <v>3.7142857142857144</v>
      </c>
      <c r="I77" s="295">
        <v>3.71</v>
      </c>
      <c r="J77" s="84">
        <v>8</v>
      </c>
      <c r="K77" s="125">
        <v>4.125</v>
      </c>
      <c r="L77" s="85">
        <v>3.96</v>
      </c>
      <c r="M77" s="80">
        <v>19</v>
      </c>
      <c r="N77" s="66">
        <v>3.37</v>
      </c>
      <c r="O77" s="89">
        <v>3.99</v>
      </c>
      <c r="P77" s="93">
        <v>16</v>
      </c>
      <c r="Q77" s="35">
        <v>3.3</v>
      </c>
      <c r="R77" s="94">
        <v>4.01</v>
      </c>
      <c r="S77" s="514">
        <v>42</v>
      </c>
      <c r="T77" s="375">
        <v>55</v>
      </c>
      <c r="U77" s="280">
        <v>26</v>
      </c>
      <c r="V77" s="45">
        <v>114</v>
      </c>
      <c r="W77" s="319">
        <v>112</v>
      </c>
      <c r="X77" s="324">
        <f t="shared" si="2"/>
        <v>349</v>
      </c>
      <c r="Z77" s="315"/>
    </row>
    <row r="78" spans="1:26" ht="15" customHeight="1" x14ac:dyDescent="0.25">
      <c r="A78" s="50">
        <v>73</v>
      </c>
      <c r="B78" s="68" t="s">
        <v>0</v>
      </c>
      <c r="C78" s="360" t="s">
        <v>70</v>
      </c>
      <c r="D78" s="464">
        <v>47</v>
      </c>
      <c r="E78" s="535">
        <v>3.7446808510638299</v>
      </c>
      <c r="F78" s="464">
        <v>3.85</v>
      </c>
      <c r="G78" s="102">
        <v>46</v>
      </c>
      <c r="H78" s="291">
        <v>3.5</v>
      </c>
      <c r="I78" s="305">
        <v>3.71</v>
      </c>
      <c r="J78" s="84">
        <v>25</v>
      </c>
      <c r="K78" s="35">
        <v>3.68</v>
      </c>
      <c r="L78" s="85">
        <v>3.96</v>
      </c>
      <c r="M78" s="80">
        <v>34</v>
      </c>
      <c r="N78" s="66">
        <v>4.3499999999999996</v>
      </c>
      <c r="O78" s="89">
        <v>3.99</v>
      </c>
      <c r="P78" s="93">
        <v>46</v>
      </c>
      <c r="Q78" s="35">
        <v>3.5</v>
      </c>
      <c r="R78" s="94">
        <v>4.01</v>
      </c>
      <c r="S78" s="514">
        <v>72</v>
      </c>
      <c r="T78" s="375">
        <v>82</v>
      </c>
      <c r="U78" s="280">
        <v>85</v>
      </c>
      <c r="V78" s="45">
        <v>10</v>
      </c>
      <c r="W78" s="319">
        <v>101</v>
      </c>
      <c r="X78" s="324">
        <f t="shared" si="2"/>
        <v>350</v>
      </c>
      <c r="Z78" s="315"/>
    </row>
    <row r="79" spans="1:26" ht="15" customHeight="1" x14ac:dyDescent="0.25">
      <c r="A79" s="50">
        <v>74</v>
      </c>
      <c r="B79" s="68" t="s">
        <v>54</v>
      </c>
      <c r="C79" s="350" t="s">
        <v>103</v>
      </c>
      <c r="D79" s="438">
        <v>71</v>
      </c>
      <c r="E79" s="481">
        <v>3.5211267605633805</v>
      </c>
      <c r="F79" s="438">
        <v>3.85</v>
      </c>
      <c r="G79" s="84">
        <v>53</v>
      </c>
      <c r="H79" s="264">
        <v>3.5094339622641511</v>
      </c>
      <c r="I79" s="305">
        <v>3.71</v>
      </c>
      <c r="J79" s="84">
        <v>26</v>
      </c>
      <c r="K79" s="35">
        <v>3.6538461538461537</v>
      </c>
      <c r="L79" s="85">
        <v>3.96</v>
      </c>
      <c r="M79" s="34">
        <v>29</v>
      </c>
      <c r="N79" s="66">
        <v>4</v>
      </c>
      <c r="O79" s="89">
        <v>3.99</v>
      </c>
      <c r="P79" s="93">
        <v>27</v>
      </c>
      <c r="Q79" s="35">
        <v>4.0999999999999996</v>
      </c>
      <c r="R79" s="94">
        <v>4.01</v>
      </c>
      <c r="S79" s="514">
        <v>98</v>
      </c>
      <c r="T79" s="375">
        <v>81</v>
      </c>
      <c r="U79" s="280">
        <v>91</v>
      </c>
      <c r="V79" s="45">
        <v>47</v>
      </c>
      <c r="W79" s="319">
        <v>40</v>
      </c>
      <c r="X79" s="324">
        <f t="shared" si="2"/>
        <v>357</v>
      </c>
      <c r="Z79" s="315"/>
    </row>
    <row r="80" spans="1:26" ht="15" customHeight="1" x14ac:dyDescent="0.25">
      <c r="A80" s="50">
        <v>75</v>
      </c>
      <c r="B80" s="68" t="s">
        <v>2</v>
      </c>
      <c r="C80" s="355" t="s">
        <v>23</v>
      </c>
      <c r="D80" s="520">
        <v>43</v>
      </c>
      <c r="E80" s="495">
        <v>3.7209302325581395</v>
      </c>
      <c r="F80" s="301">
        <v>3.85</v>
      </c>
      <c r="G80" s="110">
        <v>45</v>
      </c>
      <c r="H80" s="266">
        <v>3.4444444444444446</v>
      </c>
      <c r="I80" s="301">
        <v>3.71</v>
      </c>
      <c r="J80" s="84">
        <v>40</v>
      </c>
      <c r="K80" s="35">
        <v>3.75</v>
      </c>
      <c r="L80" s="85">
        <v>3.96</v>
      </c>
      <c r="M80" s="80">
        <v>39</v>
      </c>
      <c r="N80" s="66">
        <v>3.79</v>
      </c>
      <c r="O80" s="89">
        <v>3.99</v>
      </c>
      <c r="P80" s="95">
        <v>46</v>
      </c>
      <c r="Q80" s="35">
        <v>4.0999999999999996</v>
      </c>
      <c r="R80" s="94">
        <v>4.01</v>
      </c>
      <c r="S80" s="514">
        <v>77</v>
      </c>
      <c r="T80" s="375">
        <v>91</v>
      </c>
      <c r="U80" s="280">
        <v>78</v>
      </c>
      <c r="V80" s="45">
        <v>78</v>
      </c>
      <c r="W80" s="319">
        <v>38</v>
      </c>
      <c r="X80" s="324">
        <f t="shared" si="2"/>
        <v>362</v>
      </c>
      <c r="Z80" s="315"/>
    </row>
    <row r="81" spans="1:26" ht="15" customHeight="1" x14ac:dyDescent="0.25">
      <c r="A81" s="50">
        <v>76</v>
      </c>
      <c r="B81" s="68" t="s">
        <v>2</v>
      </c>
      <c r="C81" s="454" t="s">
        <v>22</v>
      </c>
      <c r="D81" s="450">
        <v>51</v>
      </c>
      <c r="E81" s="496">
        <v>3.7647058823529411</v>
      </c>
      <c r="F81" s="450">
        <v>3.85</v>
      </c>
      <c r="G81" s="102">
        <v>51</v>
      </c>
      <c r="H81" s="262">
        <v>3.5490196078431371</v>
      </c>
      <c r="I81" s="301">
        <v>3.71</v>
      </c>
      <c r="J81" s="84">
        <v>43</v>
      </c>
      <c r="K81" s="35">
        <v>3.86046511627907</v>
      </c>
      <c r="L81" s="85">
        <v>3.96</v>
      </c>
      <c r="M81" s="80">
        <v>40</v>
      </c>
      <c r="N81" s="66">
        <v>3.98</v>
      </c>
      <c r="O81" s="89">
        <v>3.99</v>
      </c>
      <c r="P81" s="95">
        <v>47</v>
      </c>
      <c r="Q81" s="35">
        <v>3.68</v>
      </c>
      <c r="R81" s="94">
        <v>4.01</v>
      </c>
      <c r="S81" s="514">
        <v>70</v>
      </c>
      <c r="T81" s="375">
        <v>77</v>
      </c>
      <c r="U81" s="280">
        <v>68</v>
      </c>
      <c r="V81" s="45">
        <v>54</v>
      </c>
      <c r="W81" s="319">
        <v>96</v>
      </c>
      <c r="X81" s="324">
        <f t="shared" si="2"/>
        <v>365</v>
      </c>
      <c r="Z81" s="315"/>
    </row>
    <row r="82" spans="1:26" ht="15" customHeight="1" x14ac:dyDescent="0.25">
      <c r="A82" s="50">
        <v>77</v>
      </c>
      <c r="B82" s="68" t="s">
        <v>2</v>
      </c>
      <c r="C82" s="356" t="s">
        <v>3</v>
      </c>
      <c r="D82" s="452">
        <v>20</v>
      </c>
      <c r="E82" s="498">
        <v>4</v>
      </c>
      <c r="F82" s="452">
        <v>3.85</v>
      </c>
      <c r="G82" s="102">
        <v>23</v>
      </c>
      <c r="H82" s="266">
        <v>3.3043478260869565</v>
      </c>
      <c r="I82" s="301">
        <v>3.71</v>
      </c>
      <c r="J82" s="84">
        <v>18</v>
      </c>
      <c r="K82" s="35">
        <v>3.7777777777777777</v>
      </c>
      <c r="L82" s="85">
        <v>3.96</v>
      </c>
      <c r="M82" s="80">
        <v>23</v>
      </c>
      <c r="N82" s="66">
        <v>3.7</v>
      </c>
      <c r="O82" s="89">
        <v>3.99</v>
      </c>
      <c r="P82" s="95">
        <v>19</v>
      </c>
      <c r="Q82" s="35">
        <v>4</v>
      </c>
      <c r="R82" s="94">
        <v>4.01</v>
      </c>
      <c r="S82" s="514">
        <v>31</v>
      </c>
      <c r="T82" s="375">
        <v>106</v>
      </c>
      <c r="U82" s="280">
        <v>74</v>
      </c>
      <c r="V82" s="45">
        <v>93</v>
      </c>
      <c r="W82" s="319">
        <v>63</v>
      </c>
      <c r="X82" s="324">
        <f t="shared" si="2"/>
        <v>367</v>
      </c>
      <c r="Z82" s="315"/>
    </row>
    <row r="83" spans="1:26" ht="15" customHeight="1" x14ac:dyDescent="0.25">
      <c r="A83" s="50">
        <v>78</v>
      </c>
      <c r="B83" s="68" t="s">
        <v>2</v>
      </c>
      <c r="C83" s="344" t="s">
        <v>14</v>
      </c>
      <c r="D83" s="449">
        <v>80</v>
      </c>
      <c r="E83" s="495">
        <v>3.5249999999999999</v>
      </c>
      <c r="F83" s="449">
        <v>3.85</v>
      </c>
      <c r="G83" s="84">
        <v>52</v>
      </c>
      <c r="H83" s="266">
        <v>3.1730769230769229</v>
      </c>
      <c r="I83" s="301">
        <v>3.71</v>
      </c>
      <c r="J83" s="84">
        <v>49</v>
      </c>
      <c r="K83" s="35">
        <v>3.9387755102040818</v>
      </c>
      <c r="L83" s="85">
        <v>3.96</v>
      </c>
      <c r="M83" s="80">
        <v>47</v>
      </c>
      <c r="N83" s="66">
        <v>3.89</v>
      </c>
      <c r="O83" s="89">
        <v>3.99</v>
      </c>
      <c r="P83" s="95">
        <v>46</v>
      </c>
      <c r="Q83" s="35">
        <v>4.08</v>
      </c>
      <c r="R83" s="94">
        <v>4.01</v>
      </c>
      <c r="S83" s="514">
        <v>96</v>
      </c>
      <c r="T83" s="375">
        <v>112</v>
      </c>
      <c r="U83" s="280">
        <v>56</v>
      </c>
      <c r="V83" s="45">
        <v>65</v>
      </c>
      <c r="W83" s="319">
        <v>43</v>
      </c>
      <c r="X83" s="324">
        <f t="shared" si="2"/>
        <v>372</v>
      </c>
      <c r="Z83" s="315"/>
    </row>
    <row r="84" spans="1:26" ht="15" customHeight="1" x14ac:dyDescent="0.25">
      <c r="A84" s="50">
        <v>79</v>
      </c>
      <c r="B84" s="68" t="s">
        <v>25</v>
      </c>
      <c r="C84" s="361" t="s">
        <v>146</v>
      </c>
      <c r="D84" s="465">
        <v>57</v>
      </c>
      <c r="E84" s="510">
        <v>3.8421052631578947</v>
      </c>
      <c r="F84" s="465">
        <v>3.85</v>
      </c>
      <c r="G84" s="84">
        <v>67</v>
      </c>
      <c r="H84" s="266">
        <v>3.6865671641791047</v>
      </c>
      <c r="I84" s="307">
        <v>3.71</v>
      </c>
      <c r="J84" s="84">
        <v>30</v>
      </c>
      <c r="K84" s="35">
        <v>3.6666666666666665</v>
      </c>
      <c r="L84" s="85">
        <v>3.96</v>
      </c>
      <c r="M84" s="80">
        <v>41</v>
      </c>
      <c r="N84" s="66">
        <v>3.73</v>
      </c>
      <c r="O84" s="89">
        <v>3.99</v>
      </c>
      <c r="P84" s="84">
        <v>54</v>
      </c>
      <c r="Q84" s="35">
        <v>3.72</v>
      </c>
      <c r="R84" s="94">
        <v>4.01</v>
      </c>
      <c r="S84" s="514">
        <v>53</v>
      </c>
      <c r="T84" s="375">
        <v>58</v>
      </c>
      <c r="U84" s="280">
        <v>89</v>
      </c>
      <c r="V84" s="45">
        <v>87</v>
      </c>
      <c r="W84" s="319">
        <v>90</v>
      </c>
      <c r="X84" s="324">
        <f t="shared" si="2"/>
        <v>377</v>
      </c>
      <c r="Z84" s="315"/>
    </row>
    <row r="85" spans="1:26" ht="15" customHeight="1" thickBot="1" x14ac:dyDescent="0.3">
      <c r="A85" s="53">
        <v>80</v>
      </c>
      <c r="B85" s="101" t="s">
        <v>54</v>
      </c>
      <c r="C85" s="413" t="s">
        <v>60</v>
      </c>
      <c r="D85" s="471">
        <v>52</v>
      </c>
      <c r="E85" s="512">
        <v>3.4615384615384617</v>
      </c>
      <c r="F85" s="471">
        <v>3.85</v>
      </c>
      <c r="G85" s="102">
        <v>26</v>
      </c>
      <c r="H85" s="303">
        <v>3.5384615384615383</v>
      </c>
      <c r="I85" s="418">
        <v>3.71</v>
      </c>
      <c r="J85" s="102">
        <v>25</v>
      </c>
      <c r="K85" s="107">
        <v>4.08</v>
      </c>
      <c r="L85" s="103">
        <v>3.96</v>
      </c>
      <c r="M85" s="422">
        <v>26</v>
      </c>
      <c r="N85" s="104">
        <v>3.85</v>
      </c>
      <c r="O85" s="105">
        <v>3.99</v>
      </c>
      <c r="P85" s="431">
        <v>26</v>
      </c>
      <c r="Q85" s="107">
        <v>3.65</v>
      </c>
      <c r="R85" s="108">
        <v>4.01</v>
      </c>
      <c r="S85" s="517">
        <v>101</v>
      </c>
      <c r="T85" s="378">
        <v>78</v>
      </c>
      <c r="U85" s="281">
        <v>30</v>
      </c>
      <c r="V85" s="138">
        <v>71</v>
      </c>
      <c r="W85" s="321">
        <v>97</v>
      </c>
      <c r="X85" s="327">
        <f t="shared" si="2"/>
        <v>377</v>
      </c>
      <c r="Z85" s="315"/>
    </row>
    <row r="86" spans="1:26" ht="15" customHeight="1" x14ac:dyDescent="0.25">
      <c r="A86" s="48">
        <v>81</v>
      </c>
      <c r="B86" s="72" t="s">
        <v>25</v>
      </c>
      <c r="C86" s="357" t="s">
        <v>123</v>
      </c>
      <c r="D86" s="521">
        <v>46</v>
      </c>
      <c r="E86" s="522">
        <v>3.5217391304347827</v>
      </c>
      <c r="F86" s="521">
        <v>3.85</v>
      </c>
      <c r="G86" s="82">
        <v>49</v>
      </c>
      <c r="H86" s="267">
        <v>3.4489795918367347</v>
      </c>
      <c r="I86" s="310">
        <v>3.71</v>
      </c>
      <c r="J86" s="82">
        <v>80</v>
      </c>
      <c r="K86" s="74">
        <v>4.2249999999999996</v>
      </c>
      <c r="L86" s="83">
        <v>3.96</v>
      </c>
      <c r="M86" s="79">
        <v>44</v>
      </c>
      <c r="N86" s="73">
        <v>3.77</v>
      </c>
      <c r="O86" s="88">
        <v>3.99</v>
      </c>
      <c r="P86" s="82">
        <v>47</v>
      </c>
      <c r="Q86" s="74">
        <v>3.68</v>
      </c>
      <c r="R86" s="92">
        <v>4.01</v>
      </c>
      <c r="S86" s="513">
        <v>99</v>
      </c>
      <c r="T86" s="374">
        <v>87</v>
      </c>
      <c r="U86" s="259">
        <v>14</v>
      </c>
      <c r="V86" s="75">
        <v>83</v>
      </c>
      <c r="W86" s="318">
        <v>95</v>
      </c>
      <c r="X86" s="323">
        <f t="shared" si="2"/>
        <v>378</v>
      </c>
      <c r="Z86" s="315"/>
    </row>
    <row r="87" spans="1:26" ht="15" customHeight="1" x14ac:dyDescent="0.25">
      <c r="A87" s="50">
        <v>82</v>
      </c>
      <c r="B87" s="68" t="s">
        <v>25</v>
      </c>
      <c r="C87" s="354" t="s">
        <v>94</v>
      </c>
      <c r="D87" s="447">
        <v>84</v>
      </c>
      <c r="E87" s="490">
        <v>3.6666666666666665</v>
      </c>
      <c r="F87" s="447">
        <v>3.85</v>
      </c>
      <c r="G87" s="84">
        <v>68</v>
      </c>
      <c r="H87" s="266">
        <v>3.4705882352941178</v>
      </c>
      <c r="I87" s="306">
        <v>3.71</v>
      </c>
      <c r="J87" s="84">
        <v>53</v>
      </c>
      <c r="K87" s="35">
        <v>3.5660377358490565</v>
      </c>
      <c r="L87" s="85">
        <v>3.96</v>
      </c>
      <c r="M87" s="80">
        <v>42</v>
      </c>
      <c r="N87" s="66">
        <v>3.79</v>
      </c>
      <c r="O87" s="89">
        <v>3.99</v>
      </c>
      <c r="P87" s="84">
        <v>53</v>
      </c>
      <c r="Q87" s="35">
        <v>4.09</v>
      </c>
      <c r="R87" s="94">
        <v>4.01</v>
      </c>
      <c r="S87" s="514">
        <v>80</v>
      </c>
      <c r="T87" s="375">
        <v>85</v>
      </c>
      <c r="U87" s="280">
        <v>102</v>
      </c>
      <c r="V87" s="45">
        <v>77</v>
      </c>
      <c r="W87" s="319">
        <v>42</v>
      </c>
      <c r="X87" s="324">
        <f t="shared" si="2"/>
        <v>386</v>
      </c>
      <c r="Z87" s="315"/>
    </row>
    <row r="88" spans="1:26" ht="15" customHeight="1" x14ac:dyDescent="0.25">
      <c r="A88" s="50">
        <v>83</v>
      </c>
      <c r="B88" s="68" t="s">
        <v>54</v>
      </c>
      <c r="C88" s="350" t="s">
        <v>66</v>
      </c>
      <c r="D88" s="438">
        <v>122</v>
      </c>
      <c r="E88" s="481">
        <v>3.7049180327868854</v>
      </c>
      <c r="F88" s="438">
        <v>3.85</v>
      </c>
      <c r="G88" s="84">
        <v>97</v>
      </c>
      <c r="H88" s="269">
        <v>3.4845360824742269</v>
      </c>
      <c r="I88" s="305">
        <v>3.71</v>
      </c>
      <c r="J88" s="84">
        <v>56</v>
      </c>
      <c r="K88" s="35">
        <v>3.6785714285714284</v>
      </c>
      <c r="L88" s="85">
        <v>3.96</v>
      </c>
      <c r="M88" s="34">
        <v>76</v>
      </c>
      <c r="N88" s="66">
        <v>3.92</v>
      </c>
      <c r="O88" s="89">
        <v>3.99</v>
      </c>
      <c r="P88" s="93">
        <v>69</v>
      </c>
      <c r="Q88" s="35">
        <v>3.8</v>
      </c>
      <c r="R88" s="94">
        <v>4.01</v>
      </c>
      <c r="S88" s="514">
        <v>78</v>
      </c>
      <c r="T88" s="375">
        <v>83</v>
      </c>
      <c r="U88" s="280">
        <v>83</v>
      </c>
      <c r="V88" s="45">
        <v>61</v>
      </c>
      <c r="W88" s="319">
        <v>82</v>
      </c>
      <c r="X88" s="324">
        <f t="shared" si="2"/>
        <v>387</v>
      </c>
      <c r="Z88" s="315"/>
    </row>
    <row r="89" spans="1:26" ht="15" customHeight="1" x14ac:dyDescent="0.25">
      <c r="A89" s="50">
        <v>84</v>
      </c>
      <c r="B89" s="68" t="s">
        <v>41</v>
      </c>
      <c r="C89" s="341" t="s">
        <v>47</v>
      </c>
      <c r="D89" s="435">
        <v>24</v>
      </c>
      <c r="E89" s="478">
        <v>3.6666666666666665</v>
      </c>
      <c r="F89" s="435">
        <v>3.85</v>
      </c>
      <c r="G89" s="84">
        <v>26</v>
      </c>
      <c r="H89" s="262">
        <v>3.8461538461538463</v>
      </c>
      <c r="I89" s="295">
        <v>3.71</v>
      </c>
      <c r="J89" s="84">
        <v>21</v>
      </c>
      <c r="K89" s="35">
        <v>3.6666666666666665</v>
      </c>
      <c r="L89" s="85">
        <v>3.96</v>
      </c>
      <c r="M89" s="80">
        <v>29</v>
      </c>
      <c r="N89" s="66">
        <v>3.59</v>
      </c>
      <c r="O89" s="89">
        <v>3.99</v>
      </c>
      <c r="P89" s="96">
        <v>28</v>
      </c>
      <c r="Q89" s="35">
        <v>3.8</v>
      </c>
      <c r="R89" s="94">
        <v>4.01</v>
      </c>
      <c r="S89" s="514">
        <v>85</v>
      </c>
      <c r="T89" s="375">
        <v>25</v>
      </c>
      <c r="U89" s="280">
        <v>90</v>
      </c>
      <c r="V89" s="45">
        <v>102</v>
      </c>
      <c r="W89" s="319">
        <v>88</v>
      </c>
      <c r="X89" s="324">
        <f t="shared" si="2"/>
        <v>390</v>
      </c>
      <c r="Z89" s="315"/>
    </row>
    <row r="90" spans="1:26" ht="15" customHeight="1" x14ac:dyDescent="0.25">
      <c r="A90" s="50">
        <v>85</v>
      </c>
      <c r="B90" s="412" t="s">
        <v>0</v>
      </c>
      <c r="C90" s="350" t="s">
        <v>152</v>
      </c>
      <c r="D90" s="438">
        <v>215</v>
      </c>
      <c r="E90" s="481">
        <v>3.7767441860465114</v>
      </c>
      <c r="F90" s="438">
        <v>3.85</v>
      </c>
      <c r="G90" s="84">
        <v>151</v>
      </c>
      <c r="H90" s="266">
        <v>3.57</v>
      </c>
      <c r="I90" s="305">
        <v>3.71</v>
      </c>
      <c r="J90" s="84">
        <v>78</v>
      </c>
      <c r="K90" s="35">
        <v>3.9102564102564101</v>
      </c>
      <c r="L90" s="85">
        <v>3.96</v>
      </c>
      <c r="M90" s="80">
        <v>51</v>
      </c>
      <c r="N90" s="66">
        <v>3.73</v>
      </c>
      <c r="O90" s="89">
        <v>3.99</v>
      </c>
      <c r="P90" s="93"/>
      <c r="Q90" s="423"/>
      <c r="R90" s="94">
        <v>4.01</v>
      </c>
      <c r="S90" s="514">
        <v>58</v>
      </c>
      <c r="T90" s="375">
        <v>73</v>
      </c>
      <c r="U90" s="280">
        <v>59</v>
      </c>
      <c r="V90" s="45">
        <v>86</v>
      </c>
      <c r="W90" s="319">
        <v>116</v>
      </c>
      <c r="X90" s="324">
        <f t="shared" si="2"/>
        <v>392</v>
      </c>
      <c r="Z90" s="315"/>
    </row>
    <row r="91" spans="1:26" ht="15" customHeight="1" x14ac:dyDescent="0.25">
      <c r="A91" s="50">
        <v>86</v>
      </c>
      <c r="B91" s="68" t="s">
        <v>0</v>
      </c>
      <c r="C91" s="339" t="s">
        <v>138</v>
      </c>
      <c r="D91" s="368"/>
      <c r="E91" s="500"/>
      <c r="F91" s="437">
        <v>3.85</v>
      </c>
      <c r="G91" s="84">
        <v>30</v>
      </c>
      <c r="H91" s="266">
        <v>3.7</v>
      </c>
      <c r="I91" s="295">
        <v>3.71</v>
      </c>
      <c r="J91" s="84">
        <v>50</v>
      </c>
      <c r="K91" s="35">
        <v>3.8</v>
      </c>
      <c r="L91" s="85">
        <v>3.96</v>
      </c>
      <c r="M91" s="80">
        <v>40</v>
      </c>
      <c r="N91" s="66">
        <v>4.08</v>
      </c>
      <c r="O91" s="89">
        <v>3.99</v>
      </c>
      <c r="P91" s="93">
        <v>50</v>
      </c>
      <c r="Q91" s="35">
        <v>3</v>
      </c>
      <c r="R91" s="94">
        <v>4.01</v>
      </c>
      <c r="S91" s="514">
        <v>114</v>
      </c>
      <c r="T91" s="375">
        <v>56</v>
      </c>
      <c r="U91" s="280">
        <v>72</v>
      </c>
      <c r="V91" s="45">
        <v>36</v>
      </c>
      <c r="W91" s="319">
        <v>115</v>
      </c>
      <c r="X91" s="324">
        <f t="shared" si="2"/>
        <v>393</v>
      </c>
      <c r="Z91" s="315"/>
    </row>
    <row r="92" spans="1:26" ht="15" customHeight="1" x14ac:dyDescent="0.25">
      <c r="A92" s="50">
        <v>87</v>
      </c>
      <c r="B92" s="68" t="s">
        <v>41</v>
      </c>
      <c r="C92" s="523" t="s">
        <v>42</v>
      </c>
      <c r="D92" s="459">
        <v>50</v>
      </c>
      <c r="E92" s="530">
        <v>3.68</v>
      </c>
      <c r="F92" s="459">
        <v>3.85</v>
      </c>
      <c r="G92" s="110">
        <v>53</v>
      </c>
      <c r="H92" s="266">
        <v>3.5283018867924527</v>
      </c>
      <c r="I92" s="314">
        <v>3.71</v>
      </c>
      <c r="J92" s="84">
        <v>26</v>
      </c>
      <c r="K92" s="35">
        <v>3.9230769230769229</v>
      </c>
      <c r="L92" s="85">
        <v>3.96</v>
      </c>
      <c r="M92" s="80">
        <v>25</v>
      </c>
      <c r="N92" s="66">
        <v>3.84</v>
      </c>
      <c r="O92" s="89">
        <v>3.99</v>
      </c>
      <c r="P92" s="98">
        <v>41</v>
      </c>
      <c r="Q92" s="35">
        <v>3.5</v>
      </c>
      <c r="R92" s="94">
        <v>4.01</v>
      </c>
      <c r="S92" s="514">
        <v>79</v>
      </c>
      <c r="T92" s="375">
        <v>80</v>
      </c>
      <c r="U92" s="280">
        <v>58</v>
      </c>
      <c r="V92" s="45">
        <v>73</v>
      </c>
      <c r="W92" s="319">
        <v>104</v>
      </c>
      <c r="X92" s="324">
        <f t="shared" si="2"/>
        <v>394</v>
      </c>
      <c r="Z92" s="315"/>
    </row>
    <row r="93" spans="1:26" ht="15" customHeight="1" x14ac:dyDescent="0.25">
      <c r="A93" s="50">
        <v>88</v>
      </c>
      <c r="B93" s="68" t="s">
        <v>32</v>
      </c>
      <c r="C93" s="341" t="s">
        <v>73</v>
      </c>
      <c r="D93" s="435">
        <v>21</v>
      </c>
      <c r="E93" s="478">
        <v>3.5714285714285716</v>
      </c>
      <c r="F93" s="435">
        <v>3.85</v>
      </c>
      <c r="G93" s="84">
        <v>17</v>
      </c>
      <c r="H93" s="266">
        <v>3.6470588235294117</v>
      </c>
      <c r="I93" s="295">
        <v>3.71</v>
      </c>
      <c r="J93" s="84">
        <v>11</v>
      </c>
      <c r="K93" s="125">
        <v>4</v>
      </c>
      <c r="L93" s="85">
        <v>3.96</v>
      </c>
      <c r="M93" s="80">
        <v>12</v>
      </c>
      <c r="N93" s="66">
        <v>3.5</v>
      </c>
      <c r="O93" s="89">
        <v>3.99</v>
      </c>
      <c r="P93" s="93">
        <v>16</v>
      </c>
      <c r="Q93" s="35">
        <v>3.6</v>
      </c>
      <c r="R93" s="94">
        <v>4.01</v>
      </c>
      <c r="S93" s="514">
        <v>89</v>
      </c>
      <c r="T93" s="375">
        <v>65</v>
      </c>
      <c r="U93" s="280">
        <v>46</v>
      </c>
      <c r="V93" s="45">
        <v>108</v>
      </c>
      <c r="W93" s="319">
        <v>99</v>
      </c>
      <c r="X93" s="324">
        <f t="shared" si="2"/>
        <v>407</v>
      </c>
      <c r="Z93" s="315"/>
    </row>
    <row r="94" spans="1:26" ht="15" customHeight="1" x14ac:dyDescent="0.25">
      <c r="A94" s="50">
        <v>89</v>
      </c>
      <c r="B94" s="68" t="s">
        <v>41</v>
      </c>
      <c r="C94" s="341" t="s">
        <v>46</v>
      </c>
      <c r="D94" s="435">
        <v>62</v>
      </c>
      <c r="E94" s="478">
        <v>3.629032258064516</v>
      </c>
      <c r="F94" s="435">
        <v>3.85</v>
      </c>
      <c r="G94" s="84">
        <v>70</v>
      </c>
      <c r="H94" s="266">
        <v>3.4571428571428573</v>
      </c>
      <c r="I94" s="295">
        <v>3.71</v>
      </c>
      <c r="J94" s="84">
        <v>56</v>
      </c>
      <c r="K94" s="35">
        <v>3.6785714285714284</v>
      </c>
      <c r="L94" s="85">
        <v>3.96</v>
      </c>
      <c r="M94" s="80">
        <v>65</v>
      </c>
      <c r="N94" s="66">
        <v>3.82</v>
      </c>
      <c r="O94" s="89">
        <v>3.99</v>
      </c>
      <c r="P94" s="96">
        <v>52</v>
      </c>
      <c r="Q94" s="35">
        <v>3.8</v>
      </c>
      <c r="R94" s="94">
        <v>4.01</v>
      </c>
      <c r="S94" s="514">
        <v>87</v>
      </c>
      <c r="T94" s="375">
        <v>86</v>
      </c>
      <c r="U94" s="280">
        <v>84</v>
      </c>
      <c r="V94" s="45">
        <v>75</v>
      </c>
      <c r="W94" s="319">
        <v>84</v>
      </c>
      <c r="X94" s="324">
        <f t="shared" si="2"/>
        <v>416</v>
      </c>
      <c r="Z94" s="315"/>
    </row>
    <row r="95" spans="1:26" ht="15" customHeight="1" thickBot="1" x14ac:dyDescent="0.3">
      <c r="A95" s="51">
        <v>90</v>
      </c>
      <c r="B95" s="76" t="s">
        <v>32</v>
      </c>
      <c r="C95" s="352" t="s">
        <v>90</v>
      </c>
      <c r="D95" s="441">
        <v>64</v>
      </c>
      <c r="E95" s="484">
        <v>3.5625</v>
      </c>
      <c r="F95" s="441">
        <v>3.85</v>
      </c>
      <c r="G95" s="86">
        <v>72</v>
      </c>
      <c r="H95" s="296">
        <v>3.4722222222222223</v>
      </c>
      <c r="I95" s="297">
        <v>3.71</v>
      </c>
      <c r="J95" s="86">
        <v>61</v>
      </c>
      <c r="K95" s="420">
        <v>3.6721311475409837</v>
      </c>
      <c r="L95" s="87">
        <v>3.96</v>
      </c>
      <c r="M95" s="81">
        <v>50</v>
      </c>
      <c r="N95" s="77">
        <v>3.98</v>
      </c>
      <c r="O95" s="91">
        <v>3.99</v>
      </c>
      <c r="P95" s="121">
        <v>43</v>
      </c>
      <c r="Q95" s="78">
        <v>3.5</v>
      </c>
      <c r="R95" s="100">
        <v>4.01</v>
      </c>
      <c r="S95" s="515">
        <v>91</v>
      </c>
      <c r="T95" s="376">
        <v>84</v>
      </c>
      <c r="U95" s="261">
        <v>88</v>
      </c>
      <c r="V95" s="134">
        <v>53</v>
      </c>
      <c r="W95" s="320">
        <v>103</v>
      </c>
      <c r="X95" s="325">
        <f t="shared" si="2"/>
        <v>419</v>
      </c>
    </row>
    <row r="96" spans="1:26" ht="15" customHeight="1" x14ac:dyDescent="0.25">
      <c r="A96" s="50">
        <v>91</v>
      </c>
      <c r="B96" s="109" t="s">
        <v>2</v>
      </c>
      <c r="C96" s="358" t="s">
        <v>8</v>
      </c>
      <c r="D96" s="451">
        <v>102</v>
      </c>
      <c r="E96" s="497">
        <v>3.5490196078431371</v>
      </c>
      <c r="F96" s="451">
        <v>3.85</v>
      </c>
      <c r="G96" s="110">
        <v>85</v>
      </c>
      <c r="H96" s="266">
        <v>3.7058823529411766</v>
      </c>
      <c r="I96" s="333">
        <v>3.71</v>
      </c>
      <c r="J96" s="110">
        <v>66</v>
      </c>
      <c r="K96" s="47">
        <v>3.5909090909090908</v>
      </c>
      <c r="L96" s="111">
        <v>3.96</v>
      </c>
      <c r="M96" s="112">
        <v>52</v>
      </c>
      <c r="N96" s="113">
        <v>3.6</v>
      </c>
      <c r="O96" s="114">
        <v>3.99</v>
      </c>
      <c r="P96" s="119">
        <v>57</v>
      </c>
      <c r="Q96" s="47">
        <v>3.9</v>
      </c>
      <c r="R96" s="116">
        <v>4.01</v>
      </c>
      <c r="S96" s="516">
        <v>92</v>
      </c>
      <c r="T96" s="377">
        <v>54</v>
      </c>
      <c r="U96" s="260">
        <v>99</v>
      </c>
      <c r="V96" s="46">
        <v>101</v>
      </c>
      <c r="W96" s="319">
        <v>73</v>
      </c>
      <c r="X96" s="326">
        <f t="shared" si="2"/>
        <v>419</v>
      </c>
    </row>
    <row r="97" spans="1:24" ht="15" customHeight="1" x14ac:dyDescent="0.25">
      <c r="A97" s="50">
        <v>92</v>
      </c>
      <c r="B97" s="68" t="s">
        <v>41</v>
      </c>
      <c r="C97" s="351" t="s">
        <v>50</v>
      </c>
      <c r="D97" s="440">
        <v>102</v>
      </c>
      <c r="E97" s="483">
        <v>3.4607843137254903</v>
      </c>
      <c r="F97" s="440">
        <v>3.85</v>
      </c>
      <c r="G97" s="84">
        <v>98</v>
      </c>
      <c r="H97" s="266">
        <v>3.4387755102040818</v>
      </c>
      <c r="I97" s="304">
        <v>3.71</v>
      </c>
      <c r="J97" s="84">
        <v>73</v>
      </c>
      <c r="K97" s="35">
        <v>3.6712328767123288</v>
      </c>
      <c r="L97" s="85">
        <v>3.96</v>
      </c>
      <c r="M97" s="80">
        <v>68</v>
      </c>
      <c r="N97" s="66">
        <v>3.85</v>
      </c>
      <c r="O97" s="89">
        <v>3.99</v>
      </c>
      <c r="P97" s="96">
        <v>65</v>
      </c>
      <c r="Q97" s="35">
        <v>3.8</v>
      </c>
      <c r="R97" s="94">
        <v>4.01</v>
      </c>
      <c r="S97" s="514">
        <v>100</v>
      </c>
      <c r="T97" s="375">
        <v>89</v>
      </c>
      <c r="U97" s="280">
        <v>87</v>
      </c>
      <c r="V97" s="45">
        <v>70</v>
      </c>
      <c r="W97" s="319">
        <v>83</v>
      </c>
      <c r="X97" s="324">
        <f t="shared" si="2"/>
        <v>429</v>
      </c>
    </row>
    <row r="98" spans="1:24" ht="15" customHeight="1" x14ac:dyDescent="0.25">
      <c r="A98" s="50">
        <v>93</v>
      </c>
      <c r="B98" s="68" t="s">
        <v>54</v>
      </c>
      <c r="C98" s="350" t="s">
        <v>57</v>
      </c>
      <c r="D98" s="438">
        <v>66</v>
      </c>
      <c r="E98" s="481">
        <v>3.7727272727272729</v>
      </c>
      <c r="F98" s="438">
        <v>3.85</v>
      </c>
      <c r="G98" s="84">
        <v>21</v>
      </c>
      <c r="H98" s="269">
        <v>3.2857142857142856</v>
      </c>
      <c r="I98" s="305">
        <v>3.71</v>
      </c>
      <c r="J98" s="84">
        <v>25</v>
      </c>
      <c r="K98" s="35">
        <v>3.64</v>
      </c>
      <c r="L98" s="85">
        <v>3.96</v>
      </c>
      <c r="M98" s="34">
        <v>24</v>
      </c>
      <c r="N98" s="66">
        <v>3.79</v>
      </c>
      <c r="O98" s="89">
        <v>3.99</v>
      </c>
      <c r="P98" s="93">
        <v>25</v>
      </c>
      <c r="Q98" s="35">
        <v>3.8</v>
      </c>
      <c r="R98" s="94">
        <v>4.01</v>
      </c>
      <c r="S98" s="514">
        <v>65</v>
      </c>
      <c r="T98" s="375">
        <v>108</v>
      </c>
      <c r="U98" s="280">
        <v>92</v>
      </c>
      <c r="V98" s="45">
        <v>79</v>
      </c>
      <c r="W98" s="319">
        <v>89</v>
      </c>
      <c r="X98" s="324">
        <f t="shared" si="2"/>
        <v>433</v>
      </c>
    </row>
    <row r="99" spans="1:24" ht="15" customHeight="1" x14ac:dyDescent="0.25">
      <c r="A99" s="50">
        <v>94</v>
      </c>
      <c r="B99" s="68" t="s">
        <v>32</v>
      </c>
      <c r="C99" s="341" t="s">
        <v>35</v>
      </c>
      <c r="D99" s="435">
        <v>63</v>
      </c>
      <c r="E99" s="478">
        <v>3.5714285714285716</v>
      </c>
      <c r="F99" s="435">
        <v>3.85</v>
      </c>
      <c r="G99" s="84">
        <v>46</v>
      </c>
      <c r="H99" s="266">
        <v>3.5652173913043477</v>
      </c>
      <c r="I99" s="295">
        <v>3.71</v>
      </c>
      <c r="J99" s="84">
        <v>54</v>
      </c>
      <c r="K99" s="125">
        <v>3.6851851851851851</v>
      </c>
      <c r="L99" s="85">
        <v>3.96</v>
      </c>
      <c r="M99" s="80">
        <v>44</v>
      </c>
      <c r="N99" s="66">
        <v>3.45</v>
      </c>
      <c r="O99" s="89">
        <v>3.99</v>
      </c>
      <c r="P99" s="93">
        <v>40</v>
      </c>
      <c r="Q99" s="35">
        <v>3.7</v>
      </c>
      <c r="R99" s="94">
        <v>4.01</v>
      </c>
      <c r="S99" s="514">
        <v>88</v>
      </c>
      <c r="T99" s="375">
        <v>74</v>
      </c>
      <c r="U99" s="280">
        <v>81</v>
      </c>
      <c r="V99" s="45">
        <v>110</v>
      </c>
      <c r="W99" s="319">
        <v>92</v>
      </c>
      <c r="X99" s="324">
        <f t="shared" si="2"/>
        <v>445</v>
      </c>
    </row>
    <row r="100" spans="1:24" ht="15" customHeight="1" x14ac:dyDescent="0.25">
      <c r="A100" s="50">
        <v>95</v>
      </c>
      <c r="B100" s="68" t="s">
        <v>32</v>
      </c>
      <c r="C100" s="424" t="s">
        <v>33</v>
      </c>
      <c r="D100" s="444">
        <v>41</v>
      </c>
      <c r="E100" s="487">
        <v>3.8536585365853657</v>
      </c>
      <c r="F100" s="444">
        <v>3.85</v>
      </c>
      <c r="G100" s="84">
        <v>16</v>
      </c>
      <c r="H100" s="266">
        <v>3.375</v>
      </c>
      <c r="I100" s="312">
        <v>3.71</v>
      </c>
      <c r="J100" s="84">
        <v>30</v>
      </c>
      <c r="K100" s="125">
        <v>3.6</v>
      </c>
      <c r="L100" s="85">
        <v>3.96</v>
      </c>
      <c r="M100" s="80">
        <v>25</v>
      </c>
      <c r="N100" s="66">
        <v>3.56</v>
      </c>
      <c r="O100" s="89">
        <v>3.99</v>
      </c>
      <c r="P100" s="93">
        <v>16</v>
      </c>
      <c r="Q100" s="35">
        <v>3.6</v>
      </c>
      <c r="R100" s="94">
        <v>4.01</v>
      </c>
      <c r="S100" s="514">
        <v>52</v>
      </c>
      <c r="T100" s="375">
        <v>99</v>
      </c>
      <c r="U100" s="280">
        <v>97</v>
      </c>
      <c r="V100" s="45">
        <v>105</v>
      </c>
      <c r="W100" s="319">
        <v>100</v>
      </c>
      <c r="X100" s="324">
        <f t="shared" si="2"/>
        <v>453</v>
      </c>
    </row>
    <row r="101" spans="1:24" ht="15" customHeight="1" x14ac:dyDescent="0.25">
      <c r="A101" s="50">
        <v>96</v>
      </c>
      <c r="B101" s="68" t="s">
        <v>2</v>
      </c>
      <c r="C101" s="344" t="s">
        <v>11</v>
      </c>
      <c r="D101" s="449">
        <v>107</v>
      </c>
      <c r="E101" s="495">
        <v>3.542056074766355</v>
      </c>
      <c r="F101" s="449">
        <v>3.85</v>
      </c>
      <c r="G101" s="84">
        <v>100</v>
      </c>
      <c r="H101" s="266">
        <v>3.44</v>
      </c>
      <c r="I101" s="301">
        <v>3.71</v>
      </c>
      <c r="J101" s="84">
        <v>75</v>
      </c>
      <c r="K101" s="35">
        <v>3.4933333333333332</v>
      </c>
      <c r="L101" s="85">
        <v>3.96</v>
      </c>
      <c r="M101" s="80">
        <v>52</v>
      </c>
      <c r="N101" s="66">
        <v>3.77</v>
      </c>
      <c r="O101" s="89">
        <v>3.99</v>
      </c>
      <c r="P101" s="95">
        <v>43</v>
      </c>
      <c r="Q101" s="35">
        <v>3.8</v>
      </c>
      <c r="R101" s="94">
        <v>4.01</v>
      </c>
      <c r="S101" s="514">
        <v>93</v>
      </c>
      <c r="T101" s="375">
        <v>88</v>
      </c>
      <c r="U101" s="280">
        <v>106</v>
      </c>
      <c r="V101" s="45">
        <v>82</v>
      </c>
      <c r="W101" s="319">
        <v>87</v>
      </c>
      <c r="X101" s="324">
        <f t="shared" si="2"/>
        <v>456</v>
      </c>
    </row>
    <row r="102" spans="1:24" ht="15" customHeight="1" x14ac:dyDescent="0.25">
      <c r="A102" s="50">
        <v>97</v>
      </c>
      <c r="B102" s="68" t="s">
        <v>54</v>
      </c>
      <c r="C102" s="350" t="s">
        <v>58</v>
      </c>
      <c r="D102" s="438">
        <v>57</v>
      </c>
      <c r="E102" s="481">
        <v>3.6666666666666665</v>
      </c>
      <c r="F102" s="438">
        <v>3.85</v>
      </c>
      <c r="G102" s="84">
        <v>49</v>
      </c>
      <c r="H102" s="269">
        <v>3.3877551020408165</v>
      </c>
      <c r="I102" s="305">
        <v>3.71</v>
      </c>
      <c r="J102" s="84">
        <v>52</v>
      </c>
      <c r="K102" s="35">
        <v>3.5961538461538463</v>
      </c>
      <c r="L102" s="85">
        <v>3.96</v>
      </c>
      <c r="M102" s="34">
        <v>49</v>
      </c>
      <c r="N102" s="66">
        <v>3.71</v>
      </c>
      <c r="O102" s="89">
        <v>3.99</v>
      </c>
      <c r="P102" s="93">
        <v>28</v>
      </c>
      <c r="Q102" s="35">
        <v>3.7</v>
      </c>
      <c r="R102" s="94">
        <v>4.01</v>
      </c>
      <c r="S102" s="514">
        <v>83</v>
      </c>
      <c r="T102" s="375">
        <v>96</v>
      </c>
      <c r="U102" s="280">
        <v>96</v>
      </c>
      <c r="V102" s="45">
        <v>90</v>
      </c>
      <c r="W102" s="319">
        <v>94</v>
      </c>
      <c r="X102" s="324">
        <f t="shared" ref="X102:X122" si="3">SUM(S102:W102)</f>
        <v>459</v>
      </c>
    </row>
    <row r="103" spans="1:24" ht="15" customHeight="1" x14ac:dyDescent="0.25">
      <c r="A103" s="50">
        <v>98</v>
      </c>
      <c r="B103" s="68" t="s">
        <v>41</v>
      </c>
      <c r="C103" s="341" t="s">
        <v>43</v>
      </c>
      <c r="D103" s="435">
        <v>43</v>
      </c>
      <c r="E103" s="478">
        <v>3.6511627906976742</v>
      </c>
      <c r="F103" s="435">
        <v>3.85</v>
      </c>
      <c r="G103" s="84">
        <v>39</v>
      </c>
      <c r="H103" s="266">
        <v>3.4102564102564101</v>
      </c>
      <c r="I103" s="295">
        <v>3.71</v>
      </c>
      <c r="J103" s="84">
        <v>50</v>
      </c>
      <c r="K103" s="35">
        <v>3.62</v>
      </c>
      <c r="L103" s="85">
        <v>3.96</v>
      </c>
      <c r="M103" s="80">
        <v>69</v>
      </c>
      <c r="N103" s="66">
        <v>3.74</v>
      </c>
      <c r="O103" s="89">
        <v>3.99</v>
      </c>
      <c r="P103" s="96">
        <v>18</v>
      </c>
      <c r="Q103" s="35">
        <v>3.4</v>
      </c>
      <c r="R103" s="94">
        <v>4.01</v>
      </c>
      <c r="S103" s="514">
        <v>86</v>
      </c>
      <c r="T103" s="375">
        <v>94</v>
      </c>
      <c r="U103" s="280">
        <v>95</v>
      </c>
      <c r="V103" s="45">
        <v>85</v>
      </c>
      <c r="W103" s="319">
        <v>109</v>
      </c>
      <c r="X103" s="324">
        <f t="shared" si="3"/>
        <v>469</v>
      </c>
    </row>
    <row r="104" spans="1:24" ht="15" customHeight="1" x14ac:dyDescent="0.25">
      <c r="A104" s="50">
        <v>99</v>
      </c>
      <c r="B104" s="68" t="s">
        <v>2</v>
      </c>
      <c r="C104" s="350" t="s">
        <v>71</v>
      </c>
      <c r="D104" s="438">
        <v>38</v>
      </c>
      <c r="E104" s="481">
        <v>3.3157894736842106</v>
      </c>
      <c r="F104" s="438">
        <v>3.85</v>
      </c>
      <c r="G104" s="84">
        <v>43</v>
      </c>
      <c r="H104" s="266">
        <v>3.3023255813953489</v>
      </c>
      <c r="I104" s="305">
        <v>3.71</v>
      </c>
      <c r="J104" s="84">
        <v>25</v>
      </c>
      <c r="K104" s="35">
        <v>3.8</v>
      </c>
      <c r="L104" s="85">
        <v>3.96</v>
      </c>
      <c r="M104" s="80">
        <v>24</v>
      </c>
      <c r="N104" s="66">
        <v>3.71</v>
      </c>
      <c r="O104" s="89">
        <v>3.99</v>
      </c>
      <c r="P104" s="95">
        <v>38</v>
      </c>
      <c r="Q104" s="35">
        <v>3.7</v>
      </c>
      <c r="R104" s="94">
        <v>4.01</v>
      </c>
      <c r="S104" s="514">
        <v>110</v>
      </c>
      <c r="T104" s="375">
        <v>104</v>
      </c>
      <c r="U104" s="280">
        <v>73</v>
      </c>
      <c r="V104" s="45">
        <v>91</v>
      </c>
      <c r="W104" s="319">
        <v>93</v>
      </c>
      <c r="X104" s="324">
        <f t="shared" si="3"/>
        <v>471</v>
      </c>
    </row>
    <row r="105" spans="1:24" ht="15" customHeight="1" thickBot="1" x14ac:dyDescent="0.3">
      <c r="A105" s="53">
        <v>100</v>
      </c>
      <c r="B105" s="101" t="s">
        <v>2</v>
      </c>
      <c r="C105" s="356" t="s">
        <v>15</v>
      </c>
      <c r="D105" s="452">
        <v>71</v>
      </c>
      <c r="E105" s="498">
        <v>3.535211267605634</v>
      </c>
      <c r="F105" s="452">
        <v>3.85</v>
      </c>
      <c r="G105" s="102">
        <v>72</v>
      </c>
      <c r="H105" s="291">
        <v>3.4166666666666665</v>
      </c>
      <c r="I105" s="334">
        <v>3.71</v>
      </c>
      <c r="J105" s="102">
        <v>42</v>
      </c>
      <c r="K105" s="107">
        <v>3.4761904761904763</v>
      </c>
      <c r="L105" s="103">
        <v>3.96</v>
      </c>
      <c r="M105" s="118">
        <v>49</v>
      </c>
      <c r="N105" s="104">
        <v>3.57</v>
      </c>
      <c r="O105" s="105">
        <v>3.99</v>
      </c>
      <c r="P105" s="123">
        <v>47</v>
      </c>
      <c r="Q105" s="107">
        <v>3.9</v>
      </c>
      <c r="R105" s="108">
        <v>4.01</v>
      </c>
      <c r="S105" s="517">
        <v>94</v>
      </c>
      <c r="T105" s="378">
        <v>92</v>
      </c>
      <c r="U105" s="281">
        <v>107</v>
      </c>
      <c r="V105" s="138">
        <v>103</v>
      </c>
      <c r="W105" s="321">
        <v>78</v>
      </c>
      <c r="X105" s="327">
        <f t="shared" si="3"/>
        <v>474</v>
      </c>
    </row>
    <row r="106" spans="1:24" ht="15" customHeight="1" x14ac:dyDescent="0.25">
      <c r="A106" s="48">
        <v>101</v>
      </c>
      <c r="B106" s="72" t="s">
        <v>2</v>
      </c>
      <c r="C106" s="425" t="s">
        <v>5</v>
      </c>
      <c r="D106" s="453">
        <v>67</v>
      </c>
      <c r="E106" s="499">
        <v>3.3880597014925371</v>
      </c>
      <c r="F106" s="453">
        <v>3.85</v>
      </c>
      <c r="G106" s="426">
        <v>50</v>
      </c>
      <c r="H106" s="428">
        <v>3.42</v>
      </c>
      <c r="I106" s="300">
        <v>3.71</v>
      </c>
      <c r="J106" s="82">
        <v>25</v>
      </c>
      <c r="K106" s="74">
        <v>3.48</v>
      </c>
      <c r="L106" s="83">
        <v>3.96</v>
      </c>
      <c r="M106" s="79">
        <v>47</v>
      </c>
      <c r="N106" s="73">
        <v>3.83</v>
      </c>
      <c r="O106" s="88">
        <v>3.99</v>
      </c>
      <c r="P106" s="120">
        <v>26</v>
      </c>
      <c r="Q106" s="74">
        <v>3.6</v>
      </c>
      <c r="R106" s="92">
        <v>4.01</v>
      </c>
      <c r="S106" s="513">
        <v>106</v>
      </c>
      <c r="T106" s="374">
        <v>93</v>
      </c>
      <c r="U106" s="259">
        <v>108</v>
      </c>
      <c r="V106" s="75">
        <v>74</v>
      </c>
      <c r="W106" s="318">
        <v>98</v>
      </c>
      <c r="X106" s="323">
        <f t="shared" si="3"/>
        <v>479</v>
      </c>
    </row>
    <row r="107" spans="1:24" ht="15" customHeight="1" x14ac:dyDescent="0.25">
      <c r="A107" s="50">
        <v>102</v>
      </c>
      <c r="B107" s="68" t="s">
        <v>54</v>
      </c>
      <c r="C107" s="414" t="s">
        <v>53</v>
      </c>
      <c r="D107" s="439">
        <v>46</v>
      </c>
      <c r="E107" s="482">
        <v>3.7826086956521738</v>
      </c>
      <c r="F107" s="439">
        <v>3.85</v>
      </c>
      <c r="G107" s="330">
        <v>74</v>
      </c>
      <c r="H107" s="269">
        <v>3.3783783783783785</v>
      </c>
      <c r="I107" s="305">
        <v>3.71</v>
      </c>
      <c r="J107" s="84">
        <v>27</v>
      </c>
      <c r="K107" s="35">
        <v>3.4444444444444446</v>
      </c>
      <c r="L107" s="85">
        <v>3.96</v>
      </c>
      <c r="M107" s="34">
        <v>48</v>
      </c>
      <c r="N107" s="66">
        <v>3.48</v>
      </c>
      <c r="O107" s="89">
        <v>3.99</v>
      </c>
      <c r="P107" s="93">
        <v>45</v>
      </c>
      <c r="Q107" s="35">
        <v>3.5</v>
      </c>
      <c r="R107" s="94">
        <v>4.01</v>
      </c>
      <c r="S107" s="514">
        <v>62</v>
      </c>
      <c r="T107" s="375">
        <v>97</v>
      </c>
      <c r="U107" s="280">
        <v>110</v>
      </c>
      <c r="V107" s="45">
        <v>109</v>
      </c>
      <c r="W107" s="319">
        <v>102</v>
      </c>
      <c r="X107" s="324">
        <f t="shared" si="3"/>
        <v>480</v>
      </c>
    </row>
    <row r="108" spans="1:24" ht="15" customHeight="1" x14ac:dyDescent="0.25">
      <c r="A108" s="50">
        <v>103</v>
      </c>
      <c r="B108" s="68" t="s">
        <v>41</v>
      </c>
      <c r="C108" s="351" t="s">
        <v>51</v>
      </c>
      <c r="D108" s="440">
        <v>81</v>
      </c>
      <c r="E108" s="483">
        <v>3.4320987654320989</v>
      </c>
      <c r="F108" s="440">
        <v>3.85</v>
      </c>
      <c r="G108" s="84">
        <v>68</v>
      </c>
      <c r="H108" s="266">
        <v>3.3235294117647061</v>
      </c>
      <c r="I108" s="304">
        <v>3.71</v>
      </c>
      <c r="J108" s="84">
        <v>70</v>
      </c>
      <c r="K108" s="35">
        <v>3.5857142857142859</v>
      </c>
      <c r="L108" s="85">
        <v>3.96</v>
      </c>
      <c r="M108" s="80">
        <v>70</v>
      </c>
      <c r="N108" s="66">
        <v>3.63</v>
      </c>
      <c r="O108" s="89">
        <v>3.99</v>
      </c>
      <c r="P108" s="96">
        <v>48</v>
      </c>
      <c r="Q108" s="35">
        <v>3.8</v>
      </c>
      <c r="R108" s="94">
        <v>4.01</v>
      </c>
      <c r="S108" s="514">
        <v>103</v>
      </c>
      <c r="T108" s="375">
        <v>101</v>
      </c>
      <c r="U108" s="280">
        <v>98</v>
      </c>
      <c r="V108" s="45">
        <v>98</v>
      </c>
      <c r="W108" s="319">
        <v>85</v>
      </c>
      <c r="X108" s="324">
        <f t="shared" si="3"/>
        <v>485</v>
      </c>
    </row>
    <row r="109" spans="1:24" ht="15" customHeight="1" x14ac:dyDescent="0.25">
      <c r="A109" s="50">
        <v>104</v>
      </c>
      <c r="B109" s="68" t="s">
        <v>25</v>
      </c>
      <c r="C109" s="354" t="s">
        <v>142</v>
      </c>
      <c r="D109" s="447">
        <v>61</v>
      </c>
      <c r="E109" s="490">
        <v>3.360655737704918</v>
      </c>
      <c r="F109" s="447">
        <v>3.85</v>
      </c>
      <c r="G109" s="84">
        <v>70</v>
      </c>
      <c r="H109" s="417">
        <v>3.3857142857142857</v>
      </c>
      <c r="I109" s="306">
        <v>3.71</v>
      </c>
      <c r="J109" s="84">
        <v>49</v>
      </c>
      <c r="K109" s="421">
        <v>3.6326530612244898</v>
      </c>
      <c r="L109" s="85">
        <v>3.96</v>
      </c>
      <c r="M109" s="80">
        <v>48</v>
      </c>
      <c r="N109" s="66">
        <v>3.35</v>
      </c>
      <c r="O109" s="89">
        <v>3.99</v>
      </c>
      <c r="P109" s="84">
        <v>50</v>
      </c>
      <c r="Q109" s="35">
        <v>3.9</v>
      </c>
      <c r="R109" s="94">
        <v>4.01</v>
      </c>
      <c r="S109" s="514">
        <v>108</v>
      </c>
      <c r="T109" s="375">
        <v>95</v>
      </c>
      <c r="U109" s="280">
        <v>93</v>
      </c>
      <c r="V109" s="45">
        <v>115</v>
      </c>
      <c r="W109" s="319">
        <v>75</v>
      </c>
      <c r="X109" s="324">
        <f t="shared" si="3"/>
        <v>486</v>
      </c>
    </row>
    <row r="110" spans="1:24" ht="15" customHeight="1" x14ac:dyDescent="0.25">
      <c r="A110" s="50">
        <v>105</v>
      </c>
      <c r="B110" s="68" t="s">
        <v>32</v>
      </c>
      <c r="C110" s="350" t="s">
        <v>72</v>
      </c>
      <c r="D110" s="438">
        <v>25</v>
      </c>
      <c r="E110" s="481">
        <v>3.12</v>
      </c>
      <c r="F110" s="438">
        <v>3.85</v>
      </c>
      <c r="G110" s="84">
        <v>27</v>
      </c>
      <c r="H110" s="266">
        <v>3.2962962962962963</v>
      </c>
      <c r="I110" s="305">
        <v>3.71</v>
      </c>
      <c r="J110" s="84">
        <v>24</v>
      </c>
      <c r="K110" s="125">
        <v>3.25</v>
      </c>
      <c r="L110" s="85">
        <v>3.96</v>
      </c>
      <c r="M110" s="80">
        <v>26</v>
      </c>
      <c r="N110" s="66">
        <v>3.42</v>
      </c>
      <c r="O110" s="89">
        <v>3.99</v>
      </c>
      <c r="P110" s="93">
        <v>24</v>
      </c>
      <c r="Q110" s="35">
        <v>4.0999999999999996</v>
      </c>
      <c r="R110" s="94">
        <v>4.01</v>
      </c>
      <c r="S110" s="514">
        <v>113</v>
      </c>
      <c r="T110" s="375">
        <v>105</v>
      </c>
      <c r="U110" s="280">
        <v>116</v>
      </c>
      <c r="V110" s="45">
        <v>111</v>
      </c>
      <c r="W110" s="319">
        <v>41</v>
      </c>
      <c r="X110" s="324">
        <f t="shared" si="3"/>
        <v>486</v>
      </c>
    </row>
    <row r="111" spans="1:24" ht="15" customHeight="1" x14ac:dyDescent="0.25">
      <c r="A111" s="50">
        <v>106</v>
      </c>
      <c r="B111" s="68" t="s">
        <v>41</v>
      </c>
      <c r="C111" s="351" t="s">
        <v>44</v>
      </c>
      <c r="D111" s="440">
        <v>67</v>
      </c>
      <c r="E111" s="483">
        <v>3.3880597014925371</v>
      </c>
      <c r="F111" s="440">
        <v>3.85</v>
      </c>
      <c r="G111" s="84">
        <v>46</v>
      </c>
      <c r="H111" s="262">
        <v>3.2826086956521738</v>
      </c>
      <c r="I111" s="304">
        <v>3.71</v>
      </c>
      <c r="J111" s="84">
        <v>39</v>
      </c>
      <c r="K111" s="35">
        <v>3.7692307692307692</v>
      </c>
      <c r="L111" s="85">
        <v>3.96</v>
      </c>
      <c r="M111" s="80">
        <v>44</v>
      </c>
      <c r="N111" s="66">
        <v>3.7</v>
      </c>
      <c r="O111" s="89">
        <v>3.99</v>
      </c>
      <c r="P111" s="99">
        <v>49</v>
      </c>
      <c r="Q111" s="35">
        <v>3.4</v>
      </c>
      <c r="R111" s="94">
        <v>4.01</v>
      </c>
      <c r="S111" s="514">
        <v>105</v>
      </c>
      <c r="T111" s="375">
        <v>109</v>
      </c>
      <c r="U111" s="280">
        <v>75</v>
      </c>
      <c r="V111" s="45">
        <v>92</v>
      </c>
      <c r="W111" s="319">
        <v>106</v>
      </c>
      <c r="X111" s="324">
        <f t="shared" si="3"/>
        <v>487</v>
      </c>
    </row>
    <row r="112" spans="1:24" ht="15" customHeight="1" x14ac:dyDescent="0.25">
      <c r="A112" s="50">
        <v>107</v>
      </c>
      <c r="B112" s="68" t="s">
        <v>25</v>
      </c>
      <c r="C112" s="455" t="s">
        <v>145</v>
      </c>
      <c r="D112" s="460">
        <v>86</v>
      </c>
      <c r="E112" s="509">
        <v>3.36046511627907</v>
      </c>
      <c r="F112" s="460">
        <v>3.85</v>
      </c>
      <c r="G112" s="110">
        <v>70</v>
      </c>
      <c r="H112" s="266">
        <v>3.2142857142857144</v>
      </c>
      <c r="I112" s="306">
        <v>3.71</v>
      </c>
      <c r="J112" s="84">
        <v>27</v>
      </c>
      <c r="K112" s="35">
        <v>3.6296296296296298</v>
      </c>
      <c r="L112" s="85">
        <v>3.96</v>
      </c>
      <c r="M112" s="80">
        <v>29</v>
      </c>
      <c r="N112" s="66">
        <v>3.41</v>
      </c>
      <c r="O112" s="89">
        <v>3.99</v>
      </c>
      <c r="P112" s="84">
        <v>49</v>
      </c>
      <c r="Q112" s="35">
        <v>3.9</v>
      </c>
      <c r="R112" s="94">
        <v>4.01</v>
      </c>
      <c r="S112" s="514">
        <v>107</v>
      </c>
      <c r="T112" s="375">
        <v>111</v>
      </c>
      <c r="U112" s="280">
        <v>94</v>
      </c>
      <c r="V112" s="45">
        <v>112</v>
      </c>
      <c r="W112" s="319">
        <v>77</v>
      </c>
      <c r="X112" s="324">
        <f t="shared" si="3"/>
        <v>501</v>
      </c>
    </row>
    <row r="113" spans="1:24" ht="15" customHeight="1" x14ac:dyDescent="0.25">
      <c r="A113" s="50">
        <v>108</v>
      </c>
      <c r="B113" s="68" t="s">
        <v>41</v>
      </c>
      <c r="C113" s="363" t="s">
        <v>45</v>
      </c>
      <c r="D113" s="528">
        <v>39</v>
      </c>
      <c r="E113" s="533">
        <v>3.7692307692307692</v>
      </c>
      <c r="F113" s="468">
        <v>3.85</v>
      </c>
      <c r="G113" s="110">
        <v>31</v>
      </c>
      <c r="H113" s="266">
        <v>3.2903225806451615</v>
      </c>
      <c r="I113" s="304">
        <v>3.71</v>
      </c>
      <c r="J113" s="84">
        <v>18</v>
      </c>
      <c r="K113" s="35">
        <v>3.3888888888888888</v>
      </c>
      <c r="L113" s="85">
        <v>3.96</v>
      </c>
      <c r="M113" s="80">
        <v>30</v>
      </c>
      <c r="N113" s="66">
        <v>3.53</v>
      </c>
      <c r="O113" s="89">
        <v>3.99</v>
      </c>
      <c r="P113" s="96">
        <v>21</v>
      </c>
      <c r="Q113" s="35">
        <v>3.3</v>
      </c>
      <c r="R113" s="94">
        <v>4.01</v>
      </c>
      <c r="S113" s="514">
        <v>66</v>
      </c>
      <c r="T113" s="375">
        <v>107</v>
      </c>
      <c r="U113" s="280">
        <v>113</v>
      </c>
      <c r="V113" s="45">
        <v>106</v>
      </c>
      <c r="W113" s="319">
        <v>111</v>
      </c>
      <c r="X113" s="324">
        <f t="shared" si="3"/>
        <v>503</v>
      </c>
    </row>
    <row r="114" spans="1:24" ht="15" customHeight="1" x14ac:dyDescent="0.25">
      <c r="A114" s="50">
        <v>109</v>
      </c>
      <c r="B114" s="68" t="s">
        <v>2</v>
      </c>
      <c r="C114" s="344" t="s">
        <v>1</v>
      </c>
      <c r="D114" s="449">
        <v>48</v>
      </c>
      <c r="E114" s="495">
        <v>3.25</v>
      </c>
      <c r="F114" s="449">
        <v>3.85</v>
      </c>
      <c r="G114" s="84">
        <v>53</v>
      </c>
      <c r="H114" s="266">
        <v>3.3207547169811322</v>
      </c>
      <c r="I114" s="301">
        <v>3.71</v>
      </c>
      <c r="J114" s="84">
        <v>49</v>
      </c>
      <c r="K114" s="35">
        <v>3.5510204081632653</v>
      </c>
      <c r="L114" s="85">
        <v>3.96</v>
      </c>
      <c r="M114" s="80">
        <v>59</v>
      </c>
      <c r="N114" s="66">
        <v>3.56</v>
      </c>
      <c r="O114" s="89">
        <v>3.99</v>
      </c>
      <c r="P114" s="95">
        <v>48</v>
      </c>
      <c r="Q114" s="35">
        <v>3.7</v>
      </c>
      <c r="R114" s="94">
        <v>4.01</v>
      </c>
      <c r="S114" s="514">
        <v>111</v>
      </c>
      <c r="T114" s="375">
        <v>102</v>
      </c>
      <c r="U114" s="280">
        <v>103</v>
      </c>
      <c r="V114" s="45">
        <v>104</v>
      </c>
      <c r="W114" s="319">
        <v>91</v>
      </c>
      <c r="X114" s="324">
        <f t="shared" si="3"/>
        <v>511</v>
      </c>
    </row>
    <row r="115" spans="1:24" ht="15" customHeight="1" x14ac:dyDescent="0.25">
      <c r="A115" s="50">
        <v>110</v>
      </c>
      <c r="B115" s="68" t="s">
        <v>54</v>
      </c>
      <c r="C115" s="351" t="s">
        <v>56</v>
      </c>
      <c r="D115" s="440">
        <v>75</v>
      </c>
      <c r="E115" s="483">
        <v>3.4</v>
      </c>
      <c r="F115" s="440">
        <v>3.85</v>
      </c>
      <c r="G115" s="84">
        <v>73</v>
      </c>
      <c r="H115" s="269">
        <v>3.3013698630136985</v>
      </c>
      <c r="I115" s="304">
        <v>3.71</v>
      </c>
      <c r="J115" s="84">
        <v>52</v>
      </c>
      <c r="K115" s="35">
        <v>3.5769230769230771</v>
      </c>
      <c r="L115" s="85">
        <v>3.96</v>
      </c>
      <c r="M115" s="34">
        <v>27</v>
      </c>
      <c r="N115" s="66">
        <v>3.63</v>
      </c>
      <c r="O115" s="89">
        <v>3.99</v>
      </c>
      <c r="P115" s="93">
        <v>49</v>
      </c>
      <c r="Q115" s="35">
        <v>3.4</v>
      </c>
      <c r="R115" s="94">
        <v>4.01</v>
      </c>
      <c r="S115" s="514">
        <v>104</v>
      </c>
      <c r="T115" s="375">
        <v>103</v>
      </c>
      <c r="U115" s="280">
        <v>101</v>
      </c>
      <c r="V115" s="45">
        <v>99</v>
      </c>
      <c r="W115" s="319">
        <v>105</v>
      </c>
      <c r="X115" s="324">
        <f t="shared" si="3"/>
        <v>512</v>
      </c>
    </row>
    <row r="116" spans="1:24" ht="15" customHeight="1" thickBot="1" x14ac:dyDescent="0.3">
      <c r="A116" s="51">
        <v>111</v>
      </c>
      <c r="B116" s="76" t="s">
        <v>41</v>
      </c>
      <c r="C116" s="470" t="s">
        <v>76</v>
      </c>
      <c r="D116" s="472">
        <v>66</v>
      </c>
      <c r="E116" s="536">
        <v>3.6666666666666665</v>
      </c>
      <c r="F116" s="472">
        <v>3.85</v>
      </c>
      <c r="G116" s="86">
        <v>23</v>
      </c>
      <c r="H116" s="296">
        <v>3.2173913043478262</v>
      </c>
      <c r="I116" s="473">
        <v>3.71</v>
      </c>
      <c r="J116" s="86">
        <v>22</v>
      </c>
      <c r="K116" s="78">
        <v>3.4545454545454546</v>
      </c>
      <c r="L116" s="87">
        <v>3.96</v>
      </c>
      <c r="M116" s="81">
        <v>37</v>
      </c>
      <c r="N116" s="77">
        <v>3.51</v>
      </c>
      <c r="O116" s="91">
        <v>3.99</v>
      </c>
      <c r="P116" s="540">
        <v>39</v>
      </c>
      <c r="Q116" s="78">
        <v>3.4</v>
      </c>
      <c r="R116" s="100">
        <v>4.01</v>
      </c>
      <c r="S116" s="515">
        <v>82</v>
      </c>
      <c r="T116" s="376">
        <v>110</v>
      </c>
      <c r="U116" s="261">
        <v>109</v>
      </c>
      <c r="V116" s="134">
        <v>107</v>
      </c>
      <c r="W116" s="320">
        <v>107</v>
      </c>
      <c r="X116" s="325">
        <f t="shared" si="3"/>
        <v>515</v>
      </c>
    </row>
    <row r="117" spans="1:24" ht="15" customHeight="1" x14ac:dyDescent="0.25">
      <c r="A117" s="50">
        <v>112</v>
      </c>
      <c r="B117" s="109" t="s">
        <v>41</v>
      </c>
      <c r="C117" s="338" t="s">
        <v>49</v>
      </c>
      <c r="D117" s="434">
        <v>31</v>
      </c>
      <c r="E117" s="477">
        <v>3.4516129032258065</v>
      </c>
      <c r="F117" s="434">
        <v>3.85</v>
      </c>
      <c r="G117" s="110">
        <v>29</v>
      </c>
      <c r="H117" s="266">
        <v>3.3793103448275863</v>
      </c>
      <c r="I117" s="329">
        <v>3.71</v>
      </c>
      <c r="J117" s="82">
        <v>35</v>
      </c>
      <c r="K117" s="74">
        <v>3.4</v>
      </c>
      <c r="L117" s="83">
        <v>3.96</v>
      </c>
      <c r="M117" s="79">
        <v>21</v>
      </c>
      <c r="N117" s="73">
        <v>3.62</v>
      </c>
      <c r="O117" s="88">
        <v>3.99</v>
      </c>
      <c r="P117" s="282">
        <v>32</v>
      </c>
      <c r="Q117" s="74">
        <v>3.4</v>
      </c>
      <c r="R117" s="92">
        <v>4.01</v>
      </c>
      <c r="S117" s="513">
        <v>102</v>
      </c>
      <c r="T117" s="374">
        <v>98</v>
      </c>
      <c r="U117" s="259">
        <v>111</v>
      </c>
      <c r="V117" s="75">
        <v>100</v>
      </c>
      <c r="W117" s="318">
        <v>108</v>
      </c>
      <c r="X117" s="323">
        <f t="shared" si="3"/>
        <v>519</v>
      </c>
    </row>
    <row r="118" spans="1:24" ht="15" customHeight="1" x14ac:dyDescent="0.25">
      <c r="A118" s="50">
        <v>113</v>
      </c>
      <c r="B118" s="68" t="s">
        <v>41</v>
      </c>
      <c r="C118" s="351" t="s">
        <v>75</v>
      </c>
      <c r="D118" s="440">
        <v>73</v>
      </c>
      <c r="E118" s="483">
        <v>3.3287671232876712</v>
      </c>
      <c r="F118" s="440">
        <v>3.85</v>
      </c>
      <c r="G118" s="84">
        <v>44</v>
      </c>
      <c r="H118" s="266">
        <v>3.1363636363636362</v>
      </c>
      <c r="I118" s="304">
        <v>3.71</v>
      </c>
      <c r="J118" s="84">
        <v>65</v>
      </c>
      <c r="K118" s="35">
        <v>3.5384615384615383</v>
      </c>
      <c r="L118" s="85">
        <v>3.96</v>
      </c>
      <c r="M118" s="80">
        <v>50</v>
      </c>
      <c r="N118" s="66">
        <v>3.66</v>
      </c>
      <c r="O118" s="89">
        <v>3.99</v>
      </c>
      <c r="P118" s="96">
        <v>39</v>
      </c>
      <c r="Q118" s="35">
        <v>3.3</v>
      </c>
      <c r="R118" s="94">
        <v>4.01</v>
      </c>
      <c r="S118" s="514">
        <v>109</v>
      </c>
      <c r="T118" s="375">
        <v>113</v>
      </c>
      <c r="U118" s="280">
        <v>105</v>
      </c>
      <c r="V118" s="45">
        <v>96</v>
      </c>
      <c r="W118" s="319">
        <v>110</v>
      </c>
      <c r="X118" s="324">
        <f t="shared" si="3"/>
        <v>533</v>
      </c>
    </row>
    <row r="119" spans="1:24" ht="15" customHeight="1" x14ac:dyDescent="0.25">
      <c r="A119" s="50">
        <v>114</v>
      </c>
      <c r="B119" s="68" t="s">
        <v>0</v>
      </c>
      <c r="C119" s="350" t="s">
        <v>69</v>
      </c>
      <c r="D119" s="438">
        <v>38</v>
      </c>
      <c r="E119" s="481">
        <v>3.236842105263158</v>
      </c>
      <c r="F119" s="438">
        <v>3.85</v>
      </c>
      <c r="G119" s="84">
        <v>49</v>
      </c>
      <c r="H119" s="266">
        <v>2.9795918367346941</v>
      </c>
      <c r="I119" s="305">
        <v>3.71</v>
      </c>
      <c r="J119" s="84">
        <v>37</v>
      </c>
      <c r="K119" s="35">
        <v>3.3513513513513513</v>
      </c>
      <c r="L119" s="85">
        <v>3.96</v>
      </c>
      <c r="M119" s="80">
        <v>30</v>
      </c>
      <c r="N119" s="67">
        <v>3.37</v>
      </c>
      <c r="O119" s="89">
        <v>3.99</v>
      </c>
      <c r="P119" s="93">
        <v>47</v>
      </c>
      <c r="Q119" s="35">
        <v>3.8</v>
      </c>
      <c r="R119" s="94">
        <v>4.01</v>
      </c>
      <c r="S119" s="514">
        <v>112</v>
      </c>
      <c r="T119" s="375">
        <v>114</v>
      </c>
      <c r="U119" s="280">
        <v>115</v>
      </c>
      <c r="V119" s="45">
        <v>113</v>
      </c>
      <c r="W119" s="319">
        <v>86</v>
      </c>
      <c r="X119" s="324">
        <f t="shared" si="3"/>
        <v>540</v>
      </c>
    </row>
    <row r="120" spans="1:24" ht="15" customHeight="1" x14ac:dyDescent="0.25">
      <c r="A120" s="50">
        <v>115</v>
      </c>
      <c r="B120" s="432" t="s">
        <v>2</v>
      </c>
      <c r="C120" s="358" t="s">
        <v>153</v>
      </c>
      <c r="D120" s="451">
        <v>57</v>
      </c>
      <c r="E120" s="497">
        <v>3.6666666666666665</v>
      </c>
      <c r="F120" s="451">
        <v>3.85</v>
      </c>
      <c r="G120" s="110"/>
      <c r="H120" s="266"/>
      <c r="I120" s="301">
        <v>3.71</v>
      </c>
      <c r="J120" s="84"/>
      <c r="K120" s="35"/>
      <c r="L120" s="85">
        <v>3.96</v>
      </c>
      <c r="M120" s="80"/>
      <c r="N120" s="66"/>
      <c r="O120" s="89">
        <v>3.99</v>
      </c>
      <c r="P120" s="95"/>
      <c r="Q120" s="35"/>
      <c r="R120" s="94">
        <v>4.01</v>
      </c>
      <c r="S120" s="514">
        <v>84</v>
      </c>
      <c r="T120" s="375">
        <v>115</v>
      </c>
      <c r="U120" s="280">
        <v>117</v>
      </c>
      <c r="V120" s="45">
        <v>117</v>
      </c>
      <c r="W120" s="319">
        <v>116</v>
      </c>
      <c r="X120" s="324">
        <f t="shared" si="3"/>
        <v>549</v>
      </c>
    </row>
    <row r="121" spans="1:24" x14ac:dyDescent="0.25">
      <c r="A121" s="50">
        <v>116</v>
      </c>
      <c r="B121" s="68" t="s">
        <v>54</v>
      </c>
      <c r="C121" s="364" t="s">
        <v>55</v>
      </c>
      <c r="D121" s="369"/>
      <c r="E121" s="36"/>
      <c r="F121" s="442">
        <v>3.85</v>
      </c>
      <c r="G121" s="416"/>
      <c r="H121" s="36"/>
      <c r="I121" s="308">
        <v>3.71</v>
      </c>
      <c r="J121" s="84">
        <v>25</v>
      </c>
      <c r="K121" s="35">
        <v>3.4</v>
      </c>
      <c r="L121" s="85">
        <v>3.96</v>
      </c>
      <c r="M121" s="34">
        <v>26</v>
      </c>
      <c r="N121" s="66">
        <v>3.69</v>
      </c>
      <c r="O121" s="89">
        <v>3.99</v>
      </c>
      <c r="P121" s="97">
        <v>29</v>
      </c>
      <c r="Q121" s="35">
        <v>3.2</v>
      </c>
      <c r="R121" s="94">
        <v>4.01</v>
      </c>
      <c r="S121" s="514">
        <v>114</v>
      </c>
      <c r="T121" s="375">
        <v>115</v>
      </c>
      <c r="U121" s="280">
        <v>112</v>
      </c>
      <c r="V121" s="45">
        <v>95</v>
      </c>
      <c r="W121" s="319">
        <v>113</v>
      </c>
      <c r="X121" s="324">
        <f t="shared" si="3"/>
        <v>549</v>
      </c>
    </row>
    <row r="122" spans="1:24" ht="15.75" thickBot="1" x14ac:dyDescent="0.3">
      <c r="A122" s="51">
        <v>117</v>
      </c>
      <c r="B122" s="76" t="s">
        <v>25</v>
      </c>
      <c r="C122" s="365" t="s">
        <v>102</v>
      </c>
      <c r="D122" s="370"/>
      <c r="E122" s="534"/>
      <c r="F122" s="538">
        <v>3.85</v>
      </c>
      <c r="G122" s="336"/>
      <c r="H122" s="293"/>
      <c r="I122" s="313">
        <v>3.71</v>
      </c>
      <c r="J122" s="86">
        <v>66</v>
      </c>
      <c r="K122" s="78">
        <v>3.5757575757575757</v>
      </c>
      <c r="L122" s="87">
        <v>3.96</v>
      </c>
      <c r="M122" s="81">
        <v>27</v>
      </c>
      <c r="N122" s="77">
        <v>3.19</v>
      </c>
      <c r="O122" s="91">
        <v>3.99</v>
      </c>
      <c r="P122" s="86">
        <v>27</v>
      </c>
      <c r="Q122" s="78">
        <v>3.1</v>
      </c>
      <c r="R122" s="100">
        <v>4.01</v>
      </c>
      <c r="S122" s="515">
        <v>114</v>
      </c>
      <c r="T122" s="376">
        <v>115</v>
      </c>
      <c r="U122" s="261">
        <v>100</v>
      </c>
      <c r="V122" s="134">
        <v>116</v>
      </c>
      <c r="W122" s="320">
        <v>114</v>
      </c>
      <c r="X122" s="325">
        <f t="shared" si="3"/>
        <v>559</v>
      </c>
    </row>
    <row r="123" spans="1:24" x14ac:dyDescent="0.25">
      <c r="C123" s="64" t="s">
        <v>109</v>
      </c>
      <c r="D123" s="64"/>
      <c r="E123" s="501">
        <f>AVERAGE(E6:E122)</f>
        <v>3.8086556875572066</v>
      </c>
      <c r="F123" s="64"/>
      <c r="G123" s="64"/>
      <c r="H123" s="289">
        <f>AVERAGE(H6:H122)</f>
        <v>3.653793946085734</v>
      </c>
      <c r="I123" s="64"/>
      <c r="J123" s="21"/>
      <c r="K123" s="71">
        <f>AVERAGE(K6:K122)</f>
        <v>3.8936103038000116</v>
      </c>
      <c r="L123" s="71"/>
      <c r="M123" s="71"/>
      <c r="N123" s="71">
        <f>AVERAGE(N6:N122)</f>
        <v>3.9273275862068973</v>
      </c>
      <c r="O123" s="71"/>
      <c r="P123" s="71"/>
      <c r="Q123" s="71">
        <f>AVERAGE(Q6:Q122)</f>
        <v>3.9514782608695644</v>
      </c>
    </row>
    <row r="124" spans="1:24" x14ac:dyDescent="0.25">
      <c r="C124" s="63" t="s">
        <v>121</v>
      </c>
      <c r="D124" s="63"/>
      <c r="E124" s="63">
        <v>3.85</v>
      </c>
      <c r="F124" s="63"/>
      <c r="G124" s="63"/>
      <c r="H124" s="285">
        <v>3.71</v>
      </c>
      <c r="I124" s="63"/>
      <c r="J124" s="22"/>
      <c r="K124" s="69">
        <v>3.96</v>
      </c>
      <c r="L124" s="69"/>
      <c r="M124" s="69"/>
      <c r="N124" s="69">
        <v>3.99</v>
      </c>
      <c r="O124" s="69"/>
      <c r="P124" s="69"/>
      <c r="Q124" s="69">
        <v>4.01</v>
      </c>
      <c r="R124" s="70"/>
      <c r="S124" s="70"/>
      <c r="T124" s="70"/>
    </row>
  </sheetData>
  <sortState ref="B88:Z95">
    <sortCondition ref="Z88"/>
  </sortState>
  <mergeCells count="10">
    <mergeCell ref="X4:X5"/>
    <mergeCell ref="A4:A5"/>
    <mergeCell ref="B4:B5"/>
    <mergeCell ref="C4:C5"/>
    <mergeCell ref="J4:L4"/>
    <mergeCell ref="M4:O4"/>
    <mergeCell ref="P4:R4"/>
    <mergeCell ref="G4:I4"/>
    <mergeCell ref="D4:F4"/>
    <mergeCell ref="S4:W4"/>
  </mergeCells>
  <conditionalFormatting sqref="E6:E124">
    <cfRule type="cellIs" dxfId="39" priority="8" stopIfTrue="1" operator="lessThan">
      <formula>3.5</formula>
    </cfRule>
    <cfRule type="cellIs" dxfId="38" priority="9" stopIfTrue="1" operator="between">
      <formula>$E$123</formula>
      <formula>3.5</formula>
    </cfRule>
    <cfRule type="cellIs" dxfId="37" priority="10" stopIfTrue="1" operator="between">
      <formula>4.5</formula>
      <formula>$E$123</formula>
    </cfRule>
    <cfRule type="cellIs" dxfId="36" priority="11" stopIfTrue="1" operator="greaterThanOrEqual">
      <formula>4.5</formula>
    </cfRule>
  </conditionalFormatting>
  <conditionalFormatting sqref="E6:E122">
    <cfRule type="containsBlanks" dxfId="35" priority="7" stopIfTrue="1">
      <formula>LEN(TRIM(E6))=0</formula>
    </cfRule>
  </conditionalFormatting>
  <conditionalFormatting sqref="Q6:Q124">
    <cfRule type="cellIs" dxfId="34" priority="1" stopIfTrue="1" operator="equal">
      <formula>$Q$123</formula>
    </cfRule>
    <cfRule type="containsBlanks" dxfId="33" priority="2" stopIfTrue="1">
      <formula>LEN(TRIM(Q6))=0</formula>
    </cfRule>
    <cfRule type="cellIs" dxfId="32" priority="3" stopIfTrue="1" operator="lessThan">
      <formula>3.5</formula>
    </cfRule>
    <cfRule type="cellIs" dxfId="31" priority="420" stopIfTrue="1" operator="between">
      <formula>$Q$123</formula>
      <formula>3.5</formula>
    </cfRule>
    <cfRule type="cellIs" dxfId="30" priority="421" stopIfTrue="1" operator="between">
      <formula>4.499</formula>
      <formula>$Q$123</formula>
    </cfRule>
    <cfRule type="cellIs" dxfId="29" priority="422" stopIfTrue="1" operator="greaterThanOrEqual">
      <formula>4.5</formula>
    </cfRule>
  </conditionalFormatting>
  <conditionalFormatting sqref="H6:H124">
    <cfRule type="cellIs" dxfId="28" priority="430" stopIfTrue="1" operator="equal">
      <formula>$H$123</formula>
    </cfRule>
    <cfRule type="containsBlanks" dxfId="27" priority="431" stopIfTrue="1">
      <formula>LEN(TRIM(H6))=0</formula>
    </cfRule>
    <cfRule type="cellIs" dxfId="26" priority="432" stopIfTrue="1" operator="lessThan">
      <formula>3.5</formula>
    </cfRule>
    <cfRule type="cellIs" dxfId="25" priority="433" stopIfTrue="1" operator="between">
      <formula>$H$123</formula>
      <formula>3.5</formula>
    </cfRule>
    <cfRule type="cellIs" dxfId="24" priority="434" stopIfTrue="1" operator="between">
      <formula>4.5</formula>
      <formula>$H$123</formula>
    </cfRule>
    <cfRule type="cellIs" dxfId="23" priority="435" stopIfTrue="1" operator="greaterThanOrEqual">
      <formula>4.5</formula>
    </cfRule>
  </conditionalFormatting>
  <conditionalFormatting sqref="K6:K124">
    <cfRule type="containsBlanks" dxfId="22" priority="442" stopIfTrue="1">
      <formula>LEN(TRIM(K6))=0</formula>
    </cfRule>
    <cfRule type="cellIs" dxfId="21" priority="443" stopIfTrue="1" operator="equal">
      <formula>$K$123</formula>
    </cfRule>
    <cfRule type="cellIs" dxfId="20" priority="444" stopIfTrue="1" operator="lessThan">
      <formula>3.5</formula>
    </cfRule>
    <cfRule type="cellIs" dxfId="19" priority="445" stopIfTrue="1" operator="between">
      <formula>$K$123</formula>
      <formula>3.5</formula>
    </cfRule>
    <cfRule type="cellIs" dxfId="18" priority="446" stopIfTrue="1" operator="between">
      <formula>4.5</formula>
      <formula>$K$123</formula>
    </cfRule>
    <cfRule type="cellIs" dxfId="17" priority="447" stopIfTrue="1" operator="greaterThanOrEqual">
      <formula>4.5</formula>
    </cfRule>
  </conditionalFormatting>
  <conditionalFormatting sqref="N6:N124">
    <cfRule type="containsBlanks" dxfId="16" priority="454" stopIfTrue="1">
      <formula>LEN(TRIM(N6))=0</formula>
    </cfRule>
    <cfRule type="cellIs" dxfId="15" priority="455" stopIfTrue="1" operator="equal">
      <formula>$N$123</formula>
    </cfRule>
    <cfRule type="cellIs" dxfId="14" priority="456" stopIfTrue="1" operator="lessThan">
      <formula>3.5</formula>
    </cfRule>
    <cfRule type="cellIs" dxfId="13" priority="457" stopIfTrue="1" operator="between">
      <formula>$N$123</formula>
      <formula>3.5</formula>
    </cfRule>
    <cfRule type="cellIs" dxfId="12" priority="458" stopIfTrue="1" operator="between">
      <formula>4.5</formula>
      <formula>$N$123</formula>
    </cfRule>
    <cfRule type="cellIs" dxfId="11" priority="459" stopIfTrue="1" operator="greaterThanOrEqual">
      <formula>4.5</formula>
    </cfRule>
  </conditionalFormatting>
  <conditionalFormatting sqref="E108:E124">
    <cfRule type="cellIs" dxfId="10" priority="4" stopIfTrue="1" operator="equal">
      <formula>$E$123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zoomScale="90" zoomScaleNormal="90" workbookViewId="0">
      <pane xSplit="5" ySplit="6" topLeftCell="F7" activePane="bottomRight" state="frozen"/>
      <selection pane="topRight" activeCell="K1" sqref="K1"/>
      <selection pane="bottomLeft" activeCell="A7" sqref="A7"/>
      <selection pane="bottomRight" activeCell="B5" sqref="B5"/>
    </sheetView>
  </sheetViews>
  <sheetFormatPr defaultColWidth="8.85546875" defaultRowHeight="15" x14ac:dyDescent="0.25"/>
  <cols>
    <col min="1" max="1" width="5.7109375" style="6" customWidth="1"/>
    <col min="2" max="2" width="18.7109375" style="6" customWidth="1"/>
    <col min="3" max="3" width="31.7109375" style="1" customWidth="1"/>
    <col min="4" max="4" width="7.7109375" style="1" customWidth="1"/>
    <col min="5" max="5" width="9.7109375" style="6" customWidth="1"/>
    <col min="6" max="6" width="7.7109375" style="2" customWidth="1"/>
    <col min="7" max="7" width="9.7109375" style="1" customWidth="1"/>
    <col min="8" max="16384" width="8.85546875" style="1"/>
  </cols>
  <sheetData>
    <row r="1" spans="1:8" s="2" customFormat="1" ht="15" customHeight="1" x14ac:dyDescent="0.25">
      <c r="A1" s="16"/>
      <c r="B1" s="17"/>
      <c r="C1" s="17"/>
      <c r="D1" s="17"/>
      <c r="E1" s="9"/>
      <c r="F1" s="8"/>
      <c r="G1" s="60"/>
      <c r="H1" s="61" t="s">
        <v>114</v>
      </c>
    </row>
    <row r="2" spans="1:8" s="2" customFormat="1" ht="15" customHeight="1" x14ac:dyDescent="0.25">
      <c r="A2" s="16"/>
      <c r="B2" s="1102" t="s">
        <v>100</v>
      </c>
      <c r="C2" s="1102"/>
      <c r="D2" s="141"/>
      <c r="E2" s="25">
        <v>2019</v>
      </c>
      <c r="F2" s="8"/>
      <c r="G2" s="148"/>
      <c r="H2" s="61" t="s">
        <v>115</v>
      </c>
    </row>
    <row r="3" spans="1:8" s="2" customFormat="1" ht="15" customHeight="1" x14ac:dyDescent="0.25">
      <c r="A3" s="16"/>
      <c r="B3" s="25"/>
      <c r="C3" s="24"/>
      <c r="D3" s="24"/>
      <c r="E3" s="9"/>
      <c r="F3" s="8"/>
      <c r="G3" s="149"/>
      <c r="H3" s="61" t="s">
        <v>116</v>
      </c>
    </row>
    <row r="4" spans="1:8" s="2" customFormat="1" ht="15" customHeight="1" thickBot="1" x14ac:dyDescent="0.3">
      <c r="A4" s="16"/>
      <c r="B4" s="25"/>
      <c r="C4" s="24"/>
      <c r="D4" s="24"/>
      <c r="E4" s="9"/>
      <c r="F4" s="8"/>
      <c r="G4" s="62"/>
      <c r="H4" s="61" t="s">
        <v>117</v>
      </c>
    </row>
    <row r="5" spans="1:8" s="2" customFormat="1" ht="30" customHeight="1" thickBot="1" x14ac:dyDescent="0.3">
      <c r="A5" s="144" t="s">
        <v>68</v>
      </c>
      <c r="B5" s="145" t="s">
        <v>67</v>
      </c>
      <c r="C5" s="145" t="s">
        <v>99</v>
      </c>
      <c r="D5" s="146" t="s">
        <v>112</v>
      </c>
      <c r="E5" s="241" t="s">
        <v>151</v>
      </c>
      <c r="F5" s="8"/>
    </row>
    <row r="6" spans="1:8" s="2" customFormat="1" ht="15" customHeight="1" thickBot="1" x14ac:dyDescent="0.3">
      <c r="A6" s="144"/>
      <c r="B6" s="145"/>
      <c r="C6" s="244" t="s">
        <v>134</v>
      </c>
      <c r="D6" s="245">
        <f>SUM(D7:D119)</f>
        <v>9635</v>
      </c>
      <c r="E6" s="292">
        <f>AVERAGE(E7:E119)</f>
        <v>3.8086556875572066</v>
      </c>
      <c r="F6" s="17"/>
    </row>
    <row r="7" spans="1:8" s="2" customFormat="1" ht="15" customHeight="1" x14ac:dyDescent="0.25">
      <c r="A7" s="246">
        <v>1</v>
      </c>
      <c r="B7" s="49" t="s">
        <v>0</v>
      </c>
      <c r="C7" s="55" t="s">
        <v>96</v>
      </c>
      <c r="D7" s="178">
        <v>88</v>
      </c>
      <c r="E7" s="256">
        <v>4.5227272727272725</v>
      </c>
      <c r="F7" s="17"/>
    </row>
    <row r="8" spans="1:8" s="3" customFormat="1" ht="15" customHeight="1" x14ac:dyDescent="0.25">
      <c r="A8" s="50">
        <v>2</v>
      </c>
      <c r="B8" s="54" t="s">
        <v>32</v>
      </c>
      <c r="C8" s="28" t="s">
        <v>140</v>
      </c>
      <c r="D8" s="194">
        <v>61</v>
      </c>
      <c r="E8" s="183">
        <v>4.3934426229508201</v>
      </c>
      <c r="F8" s="19"/>
    </row>
    <row r="9" spans="1:8" s="3" customFormat="1" ht="15" customHeight="1" x14ac:dyDescent="0.25">
      <c r="A9" s="50">
        <v>3</v>
      </c>
      <c r="B9" s="27" t="s">
        <v>65</v>
      </c>
      <c r="C9" s="29" t="s">
        <v>80</v>
      </c>
      <c r="D9" s="180">
        <v>113</v>
      </c>
      <c r="E9" s="183">
        <v>4.336283185840708</v>
      </c>
      <c r="F9" s="19"/>
    </row>
    <row r="10" spans="1:8" s="3" customFormat="1" ht="15" customHeight="1" x14ac:dyDescent="0.25">
      <c r="A10" s="50">
        <v>4</v>
      </c>
      <c r="B10" s="398" t="s">
        <v>32</v>
      </c>
      <c r="C10" s="405" t="s">
        <v>91</v>
      </c>
      <c r="D10" s="196">
        <v>145</v>
      </c>
      <c r="E10" s="409">
        <v>4.3310344827586205</v>
      </c>
      <c r="F10" s="19"/>
    </row>
    <row r="11" spans="1:8" s="3" customFormat="1" ht="15" customHeight="1" x14ac:dyDescent="0.25">
      <c r="A11" s="50">
        <v>5</v>
      </c>
      <c r="B11" s="32" t="s">
        <v>32</v>
      </c>
      <c r="C11" s="213" t="s">
        <v>141</v>
      </c>
      <c r="D11" s="180">
        <v>32</v>
      </c>
      <c r="E11" s="257">
        <v>4.3125</v>
      </c>
      <c r="F11" s="19"/>
    </row>
    <row r="12" spans="1:8" s="3" customFormat="1" ht="15" customHeight="1" x14ac:dyDescent="0.25">
      <c r="A12" s="50">
        <v>6</v>
      </c>
      <c r="B12" s="27" t="s">
        <v>65</v>
      </c>
      <c r="C12" s="29" t="s">
        <v>81</v>
      </c>
      <c r="D12" s="180">
        <v>40</v>
      </c>
      <c r="E12" s="182">
        <v>4.3</v>
      </c>
      <c r="F12" s="19"/>
    </row>
    <row r="13" spans="1:8" s="3" customFormat="1" ht="15" customHeight="1" x14ac:dyDescent="0.25">
      <c r="A13" s="50">
        <v>7</v>
      </c>
      <c r="B13" s="32" t="s">
        <v>0</v>
      </c>
      <c r="C13" s="29" t="s">
        <v>137</v>
      </c>
      <c r="D13" s="180">
        <v>80</v>
      </c>
      <c r="E13" s="183">
        <v>4.2750000000000004</v>
      </c>
      <c r="F13" s="19"/>
    </row>
    <row r="14" spans="1:8" s="3" customFormat="1" ht="15" customHeight="1" x14ac:dyDescent="0.25">
      <c r="A14" s="133">
        <v>8</v>
      </c>
      <c r="B14" s="32" t="s">
        <v>54</v>
      </c>
      <c r="C14" s="29" t="s">
        <v>59</v>
      </c>
      <c r="D14" s="180">
        <v>67</v>
      </c>
      <c r="E14" s="191">
        <v>4.2238805970149258</v>
      </c>
      <c r="F14" s="19"/>
    </row>
    <row r="15" spans="1:8" s="3" customFormat="1" ht="15" customHeight="1" x14ac:dyDescent="0.25">
      <c r="A15" s="50">
        <v>9</v>
      </c>
      <c r="B15" s="32" t="s">
        <v>0</v>
      </c>
      <c r="C15" s="29" t="s">
        <v>95</v>
      </c>
      <c r="D15" s="180">
        <v>92</v>
      </c>
      <c r="E15" s="183">
        <v>4.1739130434782608</v>
      </c>
      <c r="F15" s="19"/>
    </row>
    <row r="16" spans="1:8" s="3" customFormat="1" ht="15" customHeight="1" thickBot="1" x14ac:dyDescent="0.3">
      <c r="A16" s="51">
        <v>10</v>
      </c>
      <c r="B16" s="268" t="s">
        <v>2</v>
      </c>
      <c r="C16" s="404" t="s">
        <v>106</v>
      </c>
      <c r="D16" s="298">
        <v>127</v>
      </c>
      <c r="E16" s="187">
        <v>4.1496062992125982</v>
      </c>
      <c r="F16" s="19"/>
    </row>
    <row r="17" spans="1:11" s="3" customFormat="1" ht="15" customHeight="1" x14ac:dyDescent="0.25">
      <c r="A17" s="50">
        <v>11</v>
      </c>
      <c r="B17" s="54" t="s">
        <v>2</v>
      </c>
      <c r="C17" s="251" t="s">
        <v>6</v>
      </c>
      <c r="D17" s="194">
        <v>68</v>
      </c>
      <c r="E17" s="183">
        <v>4.132352941176471</v>
      </c>
      <c r="F17" s="19"/>
    </row>
    <row r="18" spans="1:11" s="3" customFormat="1" ht="15" customHeight="1" x14ac:dyDescent="0.25">
      <c r="A18" s="50">
        <v>12</v>
      </c>
      <c r="B18" s="32" t="s">
        <v>32</v>
      </c>
      <c r="C18" s="29" t="s">
        <v>105</v>
      </c>
      <c r="D18" s="180">
        <v>179</v>
      </c>
      <c r="E18" s="207">
        <v>4.1229050279329611</v>
      </c>
      <c r="F18" s="19"/>
    </row>
    <row r="19" spans="1:11" s="3" customFormat="1" ht="15" customHeight="1" x14ac:dyDescent="0.25">
      <c r="A19" s="50">
        <v>13</v>
      </c>
      <c r="B19" s="32" t="s">
        <v>54</v>
      </c>
      <c r="C19" s="29" t="s">
        <v>61</v>
      </c>
      <c r="D19" s="180">
        <v>104</v>
      </c>
      <c r="E19" s="191">
        <v>4.1057692307692308</v>
      </c>
      <c r="F19" s="19"/>
    </row>
    <row r="20" spans="1:11" s="3" customFormat="1" ht="15" customHeight="1" x14ac:dyDescent="0.25">
      <c r="A20" s="50">
        <v>14</v>
      </c>
      <c r="B20" s="32" t="s">
        <v>41</v>
      </c>
      <c r="C20" s="29" t="s">
        <v>87</v>
      </c>
      <c r="D20" s="180">
        <v>97</v>
      </c>
      <c r="E20" s="207">
        <v>4.1030927835051543</v>
      </c>
      <c r="F20" s="19"/>
      <c r="K20" s="10"/>
    </row>
    <row r="21" spans="1:11" s="3" customFormat="1" ht="15" customHeight="1" x14ac:dyDescent="0.25">
      <c r="A21" s="50">
        <v>15</v>
      </c>
      <c r="B21" s="32" t="s">
        <v>54</v>
      </c>
      <c r="C21" s="29" t="s">
        <v>62</v>
      </c>
      <c r="D21" s="180">
        <v>77</v>
      </c>
      <c r="E21" s="191">
        <v>4.1038961038961039</v>
      </c>
      <c r="F21" s="19"/>
    </row>
    <row r="22" spans="1:11" s="3" customFormat="1" ht="15" customHeight="1" x14ac:dyDescent="0.25">
      <c r="A22" s="50">
        <v>16</v>
      </c>
      <c r="B22" s="32" t="s">
        <v>25</v>
      </c>
      <c r="C22" s="249" t="s">
        <v>29</v>
      </c>
      <c r="D22" s="180">
        <v>105</v>
      </c>
      <c r="E22" s="207">
        <v>4.0761904761904759</v>
      </c>
      <c r="F22" s="19"/>
    </row>
    <row r="23" spans="1:11" s="3" customFormat="1" ht="15" customHeight="1" x14ac:dyDescent="0.25">
      <c r="A23" s="50">
        <v>17</v>
      </c>
      <c r="B23" s="32" t="s">
        <v>32</v>
      </c>
      <c r="C23" s="213" t="s">
        <v>38</v>
      </c>
      <c r="D23" s="180">
        <v>92</v>
      </c>
      <c r="E23" s="207">
        <v>4.0760869565217392</v>
      </c>
      <c r="F23" s="19"/>
    </row>
    <row r="24" spans="1:11" s="3" customFormat="1" ht="15" customHeight="1" x14ac:dyDescent="0.25">
      <c r="A24" s="50">
        <v>18</v>
      </c>
      <c r="B24" s="393" t="s">
        <v>0</v>
      </c>
      <c r="C24" s="30" t="s">
        <v>107</v>
      </c>
      <c r="D24" s="180">
        <v>97</v>
      </c>
      <c r="E24" s="207">
        <v>4.072164948453608</v>
      </c>
      <c r="F24" s="19"/>
    </row>
    <row r="25" spans="1:11" s="4" customFormat="1" ht="15" customHeight="1" x14ac:dyDescent="0.25">
      <c r="A25" s="50">
        <v>19</v>
      </c>
      <c r="B25" s="27" t="s">
        <v>65</v>
      </c>
      <c r="C25" s="29" t="s">
        <v>84</v>
      </c>
      <c r="D25" s="180">
        <v>124</v>
      </c>
      <c r="E25" s="219">
        <v>4.064516129032258</v>
      </c>
      <c r="F25" s="20"/>
    </row>
    <row r="26" spans="1:11" s="3" customFormat="1" ht="15" customHeight="1" thickBot="1" x14ac:dyDescent="0.3">
      <c r="A26" s="53">
        <v>20</v>
      </c>
      <c r="B26" s="33" t="s">
        <v>25</v>
      </c>
      <c r="C26" s="252" t="s">
        <v>30</v>
      </c>
      <c r="D26" s="254">
        <v>57</v>
      </c>
      <c r="E26" s="299">
        <v>4.0526315789473681</v>
      </c>
      <c r="F26" s="19"/>
    </row>
    <row r="27" spans="1:11" s="3" customFormat="1" ht="15" customHeight="1" x14ac:dyDescent="0.25">
      <c r="A27" s="48">
        <v>21</v>
      </c>
      <c r="B27" s="49" t="s">
        <v>32</v>
      </c>
      <c r="C27" s="55" t="s">
        <v>104</v>
      </c>
      <c r="D27" s="178">
        <v>167</v>
      </c>
      <c r="E27" s="199">
        <v>4.0419161676646711</v>
      </c>
      <c r="F27" s="19"/>
    </row>
    <row r="28" spans="1:11" s="3" customFormat="1" ht="15" customHeight="1" x14ac:dyDescent="0.25">
      <c r="A28" s="50">
        <v>22</v>
      </c>
      <c r="B28" s="32" t="s">
        <v>54</v>
      </c>
      <c r="C28" s="30" t="s">
        <v>63</v>
      </c>
      <c r="D28" s="180">
        <v>163</v>
      </c>
      <c r="E28" s="191">
        <v>4.0429447852760738</v>
      </c>
      <c r="F28" s="19"/>
    </row>
    <row r="29" spans="1:11" s="3" customFormat="1" ht="15" customHeight="1" x14ac:dyDescent="0.25">
      <c r="A29" s="50">
        <v>23</v>
      </c>
      <c r="B29" s="54" t="s">
        <v>25</v>
      </c>
      <c r="C29" s="400" t="s">
        <v>98</v>
      </c>
      <c r="D29" s="408">
        <v>119</v>
      </c>
      <c r="E29" s="182">
        <v>4.0252100840336134</v>
      </c>
      <c r="F29" s="19"/>
    </row>
    <row r="30" spans="1:11" s="3" customFormat="1" ht="15" customHeight="1" x14ac:dyDescent="0.25">
      <c r="A30" s="50">
        <v>24</v>
      </c>
      <c r="B30" s="32" t="s">
        <v>25</v>
      </c>
      <c r="C30" s="229" t="s">
        <v>28</v>
      </c>
      <c r="D30" s="180">
        <v>93</v>
      </c>
      <c r="E30" s="183">
        <v>4.021505376344086</v>
      </c>
      <c r="F30" s="19"/>
    </row>
    <row r="31" spans="1:11" s="3" customFormat="1" ht="15" customHeight="1" x14ac:dyDescent="0.25">
      <c r="A31" s="50">
        <v>25</v>
      </c>
      <c r="B31" s="32" t="s">
        <v>25</v>
      </c>
      <c r="C31" s="65" t="s">
        <v>93</v>
      </c>
      <c r="D31" s="226">
        <v>83</v>
      </c>
      <c r="E31" s="183">
        <v>4.024096385542169</v>
      </c>
      <c r="F31" s="19"/>
    </row>
    <row r="32" spans="1:11" s="3" customFormat="1" ht="15" customHeight="1" x14ac:dyDescent="0.25">
      <c r="A32" s="50">
        <v>26</v>
      </c>
      <c r="B32" s="33" t="s">
        <v>25</v>
      </c>
      <c r="C32" s="229" t="s">
        <v>27</v>
      </c>
      <c r="D32" s="180">
        <v>47</v>
      </c>
      <c r="E32" s="183">
        <v>4.0212765957446805</v>
      </c>
      <c r="F32" s="19"/>
    </row>
    <row r="33" spans="1:6" s="3" customFormat="1" ht="15" customHeight="1" x14ac:dyDescent="0.25">
      <c r="A33" s="50">
        <v>27</v>
      </c>
      <c r="B33" s="32" t="s">
        <v>54</v>
      </c>
      <c r="C33" s="44" t="s">
        <v>64</v>
      </c>
      <c r="D33" s="180">
        <v>119</v>
      </c>
      <c r="E33" s="220">
        <v>4.0084033613445378</v>
      </c>
      <c r="F33" s="19"/>
    </row>
    <row r="34" spans="1:6" s="3" customFormat="1" ht="15" customHeight="1" x14ac:dyDescent="0.25">
      <c r="A34" s="50">
        <v>28</v>
      </c>
      <c r="B34" s="32" t="s">
        <v>2</v>
      </c>
      <c r="C34" s="38" t="s">
        <v>150</v>
      </c>
      <c r="D34" s="180">
        <v>236</v>
      </c>
      <c r="E34" s="183">
        <v>3.9957627118644066</v>
      </c>
      <c r="F34" s="19"/>
    </row>
    <row r="35" spans="1:6" s="3" customFormat="1" ht="15" customHeight="1" x14ac:dyDescent="0.25">
      <c r="A35" s="50">
        <v>29</v>
      </c>
      <c r="B35" s="32" t="s">
        <v>2</v>
      </c>
      <c r="C35" s="31" t="s">
        <v>149</v>
      </c>
      <c r="D35" s="180">
        <v>202</v>
      </c>
      <c r="E35" s="183">
        <v>4</v>
      </c>
      <c r="F35" s="19"/>
    </row>
    <row r="36" spans="1:6" s="3" customFormat="1" ht="15" customHeight="1" thickBot="1" x14ac:dyDescent="0.3">
      <c r="A36" s="51">
        <v>30</v>
      </c>
      <c r="B36" s="52" t="s">
        <v>41</v>
      </c>
      <c r="C36" s="58" t="s">
        <v>79</v>
      </c>
      <c r="D36" s="185">
        <v>111</v>
      </c>
      <c r="E36" s="187">
        <v>4</v>
      </c>
      <c r="F36" s="19"/>
    </row>
    <row r="37" spans="1:6" s="3" customFormat="1" ht="15" customHeight="1" x14ac:dyDescent="0.25">
      <c r="A37" s="50">
        <v>31</v>
      </c>
      <c r="B37" s="54" t="s">
        <v>2</v>
      </c>
      <c r="C37" s="251" t="s">
        <v>3</v>
      </c>
      <c r="D37" s="194">
        <v>20</v>
      </c>
      <c r="E37" s="183">
        <v>4</v>
      </c>
      <c r="F37" s="19"/>
    </row>
    <row r="38" spans="1:6" s="3" customFormat="1" ht="15" customHeight="1" x14ac:dyDescent="0.25">
      <c r="A38" s="50">
        <v>32</v>
      </c>
      <c r="B38" s="486" t="s">
        <v>25</v>
      </c>
      <c r="C38" s="251" t="s">
        <v>26</v>
      </c>
      <c r="D38" s="194">
        <v>85</v>
      </c>
      <c r="E38" s="183">
        <v>3.9882352941176471</v>
      </c>
      <c r="F38" s="19"/>
    </row>
    <row r="39" spans="1:6" s="3" customFormat="1" ht="15" customHeight="1" x14ac:dyDescent="0.25">
      <c r="A39" s="50">
        <v>33</v>
      </c>
      <c r="B39" s="32" t="s">
        <v>41</v>
      </c>
      <c r="C39" s="29" t="s">
        <v>139</v>
      </c>
      <c r="D39" s="180">
        <v>116</v>
      </c>
      <c r="E39" s="183">
        <v>3.9827586206896552</v>
      </c>
      <c r="F39" s="19"/>
    </row>
    <row r="40" spans="1:6" s="5" customFormat="1" ht="15" customHeight="1" x14ac:dyDescent="0.25">
      <c r="A40" s="50">
        <v>34</v>
      </c>
      <c r="B40" s="399" t="s">
        <v>2</v>
      </c>
      <c r="C40" s="229" t="s">
        <v>7</v>
      </c>
      <c r="D40" s="180">
        <v>82</v>
      </c>
      <c r="E40" s="183">
        <v>3.975609756097561</v>
      </c>
      <c r="F40" s="19"/>
    </row>
    <row r="41" spans="1:6" s="5" customFormat="1" ht="15" customHeight="1" x14ac:dyDescent="0.25">
      <c r="A41" s="50">
        <v>35</v>
      </c>
      <c r="B41" s="32" t="s">
        <v>41</v>
      </c>
      <c r="C41" s="39" t="s">
        <v>77</v>
      </c>
      <c r="D41" s="180">
        <v>98</v>
      </c>
      <c r="E41" s="183">
        <v>3.9387755102040818</v>
      </c>
      <c r="F41" s="19"/>
    </row>
    <row r="42" spans="1:6" s="5" customFormat="1" ht="15" customHeight="1" x14ac:dyDescent="0.25">
      <c r="A42" s="50">
        <v>36</v>
      </c>
      <c r="B42" s="32" t="s">
        <v>2</v>
      </c>
      <c r="C42" s="31" t="s">
        <v>16</v>
      </c>
      <c r="D42" s="180">
        <v>161</v>
      </c>
      <c r="E42" s="183">
        <v>3.9254658385093166</v>
      </c>
      <c r="F42" s="19"/>
    </row>
    <row r="43" spans="1:6" s="5" customFormat="1" ht="15" customHeight="1" x14ac:dyDescent="0.25">
      <c r="A43" s="50">
        <v>37</v>
      </c>
      <c r="B43" s="27" t="s">
        <v>65</v>
      </c>
      <c r="C43" s="29" t="s">
        <v>82</v>
      </c>
      <c r="D43" s="180">
        <v>117</v>
      </c>
      <c r="E43" s="183">
        <v>3.8974358974358974</v>
      </c>
      <c r="F43" s="19"/>
    </row>
    <row r="44" spans="1:6" s="5" customFormat="1" ht="15" customHeight="1" x14ac:dyDescent="0.25">
      <c r="A44" s="50">
        <v>38</v>
      </c>
      <c r="B44" s="32" t="s">
        <v>2</v>
      </c>
      <c r="C44" s="240" t="s">
        <v>9</v>
      </c>
      <c r="D44" s="180">
        <v>104</v>
      </c>
      <c r="E44" s="183">
        <v>3.9038461538461537</v>
      </c>
      <c r="F44" s="19"/>
    </row>
    <row r="45" spans="1:6" s="5" customFormat="1" ht="15" customHeight="1" x14ac:dyDescent="0.25">
      <c r="A45" s="50">
        <v>39</v>
      </c>
      <c r="B45" s="32" t="s">
        <v>41</v>
      </c>
      <c r="C45" s="39" t="s">
        <v>52</v>
      </c>
      <c r="D45" s="180">
        <v>97</v>
      </c>
      <c r="E45" s="183">
        <v>3.8969072164948453</v>
      </c>
      <c r="F45" s="19"/>
    </row>
    <row r="46" spans="1:6" s="5" customFormat="1" ht="15" customHeight="1" thickBot="1" x14ac:dyDescent="0.3">
      <c r="A46" s="53">
        <v>40</v>
      </c>
      <c r="B46" s="152" t="s">
        <v>65</v>
      </c>
      <c r="C46" s="209" t="s">
        <v>135</v>
      </c>
      <c r="D46" s="196">
        <v>73</v>
      </c>
      <c r="E46" s="198">
        <v>3.904109589041096</v>
      </c>
      <c r="F46" s="19"/>
    </row>
    <row r="47" spans="1:6" s="5" customFormat="1" ht="15" customHeight="1" x14ac:dyDescent="0.25">
      <c r="A47" s="48">
        <v>41</v>
      </c>
      <c r="B47" s="49" t="s">
        <v>32</v>
      </c>
      <c r="C47" s="55" t="s">
        <v>34</v>
      </c>
      <c r="D47" s="178">
        <v>68</v>
      </c>
      <c r="E47" s="199">
        <v>3.8970588235294117</v>
      </c>
      <c r="F47" s="19"/>
    </row>
    <row r="48" spans="1:6" s="5" customFormat="1" ht="15" customHeight="1" x14ac:dyDescent="0.25">
      <c r="A48" s="50">
        <v>42</v>
      </c>
      <c r="B48" s="54" t="s">
        <v>32</v>
      </c>
      <c r="C48" s="390" t="s">
        <v>89</v>
      </c>
      <c r="D48" s="194">
        <v>10</v>
      </c>
      <c r="E48" s="183">
        <v>3.9</v>
      </c>
      <c r="F48" s="19"/>
    </row>
    <row r="49" spans="1:6" s="5" customFormat="1" ht="15" customHeight="1" x14ac:dyDescent="0.25">
      <c r="A49" s="50">
        <v>43</v>
      </c>
      <c r="B49" s="54" t="s">
        <v>2</v>
      </c>
      <c r="C49" s="410" t="s">
        <v>12</v>
      </c>
      <c r="D49" s="194">
        <v>135</v>
      </c>
      <c r="E49" s="183">
        <v>3.8888888888888888</v>
      </c>
      <c r="F49" s="19"/>
    </row>
    <row r="50" spans="1:6" s="5" customFormat="1" ht="15" customHeight="1" x14ac:dyDescent="0.25">
      <c r="A50" s="50">
        <v>44</v>
      </c>
      <c r="B50" s="32" t="s">
        <v>54</v>
      </c>
      <c r="C50" s="389" t="s">
        <v>74</v>
      </c>
      <c r="D50" s="180">
        <v>72</v>
      </c>
      <c r="E50" s="220">
        <v>3.8888888888888888</v>
      </c>
      <c r="F50" s="19"/>
    </row>
    <row r="51" spans="1:6" s="5" customFormat="1" ht="15" customHeight="1" x14ac:dyDescent="0.25">
      <c r="A51" s="50">
        <v>45</v>
      </c>
      <c r="B51" s="33" t="s">
        <v>2</v>
      </c>
      <c r="C51" s="37" t="s">
        <v>19</v>
      </c>
      <c r="D51" s="180">
        <v>135</v>
      </c>
      <c r="E51" s="183">
        <v>3.8814814814814813</v>
      </c>
      <c r="F51" s="19"/>
    </row>
    <row r="52" spans="1:6" s="5" customFormat="1" ht="15" customHeight="1" x14ac:dyDescent="0.25">
      <c r="A52" s="50">
        <v>46</v>
      </c>
      <c r="B52" s="27" t="s">
        <v>65</v>
      </c>
      <c r="C52" s="37" t="s">
        <v>83</v>
      </c>
      <c r="D52" s="180">
        <v>100</v>
      </c>
      <c r="E52" s="183">
        <v>3.87</v>
      </c>
      <c r="F52" s="19"/>
    </row>
    <row r="53" spans="1:6" s="5" customFormat="1" ht="15" customHeight="1" x14ac:dyDescent="0.25">
      <c r="A53" s="50">
        <v>47</v>
      </c>
      <c r="B53" s="32" t="s">
        <v>2</v>
      </c>
      <c r="C53" s="38" t="s">
        <v>147</v>
      </c>
      <c r="D53" s="180">
        <v>206</v>
      </c>
      <c r="E53" s="183">
        <v>3.8640776699029127</v>
      </c>
      <c r="F53" s="19"/>
    </row>
    <row r="54" spans="1:6" s="5" customFormat="1" ht="15" customHeight="1" x14ac:dyDescent="0.25">
      <c r="A54" s="50">
        <v>48</v>
      </c>
      <c r="B54" s="32" t="s">
        <v>25</v>
      </c>
      <c r="C54" s="391" t="s">
        <v>143</v>
      </c>
      <c r="D54" s="180">
        <v>70</v>
      </c>
      <c r="E54" s="203">
        <v>3.8571428571428572</v>
      </c>
      <c r="F54" s="19"/>
    </row>
    <row r="55" spans="1:6" s="5" customFormat="1" ht="15" customHeight="1" x14ac:dyDescent="0.25">
      <c r="A55" s="50">
        <v>49</v>
      </c>
      <c r="B55" s="32" t="s">
        <v>2</v>
      </c>
      <c r="C55" s="38" t="s">
        <v>18</v>
      </c>
      <c r="D55" s="180">
        <v>168</v>
      </c>
      <c r="E55" s="183">
        <v>3.8511904761904763</v>
      </c>
      <c r="F55" s="19"/>
    </row>
    <row r="56" spans="1:6" s="5" customFormat="1" ht="15" customHeight="1" thickBot="1" x14ac:dyDescent="0.3">
      <c r="A56" s="51">
        <v>50</v>
      </c>
      <c r="B56" s="52" t="s">
        <v>32</v>
      </c>
      <c r="C56" s="503" t="s">
        <v>36</v>
      </c>
      <c r="D56" s="185">
        <v>82</v>
      </c>
      <c r="E56" s="187">
        <v>3.8536585365853657</v>
      </c>
      <c r="F56" s="19"/>
    </row>
    <row r="57" spans="1:6" s="5" customFormat="1" ht="15" customHeight="1" x14ac:dyDescent="0.25">
      <c r="A57" s="50">
        <v>51</v>
      </c>
      <c r="B57" s="54" t="s">
        <v>2</v>
      </c>
      <c r="C57" s="502" t="s">
        <v>24</v>
      </c>
      <c r="D57" s="194">
        <v>78</v>
      </c>
      <c r="E57" s="183">
        <v>3.8461538461538463</v>
      </c>
      <c r="F57" s="19"/>
    </row>
    <row r="58" spans="1:6" s="5" customFormat="1" ht="15" customHeight="1" x14ac:dyDescent="0.25">
      <c r="A58" s="50">
        <v>52</v>
      </c>
      <c r="B58" s="54" t="s">
        <v>32</v>
      </c>
      <c r="C58" s="372" t="s">
        <v>33</v>
      </c>
      <c r="D58" s="194">
        <v>41</v>
      </c>
      <c r="E58" s="183">
        <v>3.8536585365853657</v>
      </c>
      <c r="F58" s="19"/>
    </row>
    <row r="59" spans="1:6" s="5" customFormat="1" ht="15" customHeight="1" x14ac:dyDescent="0.25">
      <c r="A59" s="50">
        <v>53</v>
      </c>
      <c r="B59" s="32" t="s">
        <v>25</v>
      </c>
      <c r="C59" s="229" t="s">
        <v>146</v>
      </c>
      <c r="D59" s="180">
        <v>57</v>
      </c>
      <c r="E59" s="183">
        <v>3.8421052631578947</v>
      </c>
      <c r="F59" s="19"/>
    </row>
    <row r="60" spans="1:6" s="5" customFormat="1" ht="15" customHeight="1" x14ac:dyDescent="0.25">
      <c r="A60" s="50">
        <v>54</v>
      </c>
      <c r="B60" s="247" t="s">
        <v>2</v>
      </c>
      <c r="C60" s="253" t="s">
        <v>4</v>
      </c>
      <c r="D60" s="255">
        <v>79</v>
      </c>
      <c r="E60" s="204">
        <v>3.8227848101265822</v>
      </c>
      <c r="F60" s="19"/>
    </row>
    <row r="61" spans="1:6" s="5" customFormat="1" ht="15" customHeight="1" x14ac:dyDescent="0.25">
      <c r="A61" s="50">
        <v>55</v>
      </c>
      <c r="B61" s="32" t="s">
        <v>41</v>
      </c>
      <c r="C61" s="29" t="s">
        <v>48</v>
      </c>
      <c r="D61" s="180">
        <v>74</v>
      </c>
      <c r="E61" s="183">
        <v>3.810810810810811</v>
      </c>
      <c r="F61" s="19"/>
    </row>
    <row r="62" spans="1:6" s="5" customFormat="1" ht="15" customHeight="1" x14ac:dyDescent="0.25">
      <c r="A62" s="50">
        <v>56</v>
      </c>
      <c r="B62" s="32" t="s">
        <v>32</v>
      </c>
      <c r="C62" s="29" t="s">
        <v>39</v>
      </c>
      <c r="D62" s="180">
        <v>54</v>
      </c>
      <c r="E62" s="183">
        <v>3.8148148148148149</v>
      </c>
      <c r="F62" s="19"/>
    </row>
    <row r="63" spans="1:6" s="5" customFormat="1" ht="15" customHeight="1" x14ac:dyDescent="0.25">
      <c r="A63" s="50">
        <v>57</v>
      </c>
      <c r="B63" s="32" t="s">
        <v>32</v>
      </c>
      <c r="C63" s="29" t="s">
        <v>122</v>
      </c>
      <c r="D63" s="180">
        <v>83</v>
      </c>
      <c r="E63" s="183">
        <v>3.7951807228915664</v>
      </c>
      <c r="F63" s="19"/>
    </row>
    <row r="64" spans="1:6" s="5" customFormat="1" ht="15" customHeight="1" x14ac:dyDescent="0.25">
      <c r="A64" s="50">
        <v>58</v>
      </c>
      <c r="B64" s="32" t="s">
        <v>0</v>
      </c>
      <c r="C64" s="29" t="s">
        <v>152</v>
      </c>
      <c r="D64" s="180">
        <v>215</v>
      </c>
      <c r="E64" s="183">
        <v>3.7767441860465114</v>
      </c>
      <c r="F64" s="19"/>
    </row>
    <row r="65" spans="1:6" s="5" customFormat="1" ht="15" customHeight="1" x14ac:dyDescent="0.25">
      <c r="A65" s="50">
        <v>59</v>
      </c>
      <c r="B65" s="32" t="s">
        <v>2</v>
      </c>
      <c r="C65" s="240" t="s">
        <v>21</v>
      </c>
      <c r="D65" s="180">
        <v>111</v>
      </c>
      <c r="E65" s="183">
        <v>3.7837837837837838</v>
      </c>
      <c r="F65" s="19"/>
    </row>
    <row r="66" spans="1:6" s="5" customFormat="1" ht="15" customHeight="1" thickBot="1" x14ac:dyDescent="0.3">
      <c r="A66" s="137">
        <v>60</v>
      </c>
      <c r="B66" s="33" t="s">
        <v>25</v>
      </c>
      <c r="C66" s="252" t="s">
        <v>144</v>
      </c>
      <c r="D66" s="196">
        <v>98</v>
      </c>
      <c r="E66" s="299">
        <v>3.7755102040816326</v>
      </c>
      <c r="F66" s="19"/>
    </row>
    <row r="67" spans="1:6" s="5" customFormat="1" ht="15" customHeight="1" x14ac:dyDescent="0.25">
      <c r="A67" s="48">
        <v>61</v>
      </c>
      <c r="B67" s="49" t="s">
        <v>25</v>
      </c>
      <c r="C67" s="274" t="s">
        <v>92</v>
      </c>
      <c r="D67" s="178">
        <v>74</v>
      </c>
      <c r="E67" s="199">
        <v>3.7837837837837838</v>
      </c>
      <c r="F67" s="19"/>
    </row>
    <row r="68" spans="1:6" s="5" customFormat="1" ht="15" customHeight="1" x14ac:dyDescent="0.25">
      <c r="A68" s="50">
        <v>62</v>
      </c>
      <c r="B68" s="54" t="s">
        <v>54</v>
      </c>
      <c r="C68" s="258" t="s">
        <v>53</v>
      </c>
      <c r="D68" s="194">
        <v>46</v>
      </c>
      <c r="E68" s="220">
        <v>3.7826086956521738</v>
      </c>
      <c r="F68" s="19"/>
    </row>
    <row r="69" spans="1:6" s="5" customFormat="1" ht="15" customHeight="1" x14ac:dyDescent="0.25">
      <c r="A69" s="50">
        <v>63</v>
      </c>
      <c r="B69" s="32" t="s">
        <v>32</v>
      </c>
      <c r="C69" s="42" t="s">
        <v>88</v>
      </c>
      <c r="D69" s="180">
        <v>46</v>
      </c>
      <c r="E69" s="183">
        <v>3.7826086956521738</v>
      </c>
      <c r="F69" s="19"/>
    </row>
    <row r="70" spans="1:6" s="5" customFormat="1" ht="15" customHeight="1" x14ac:dyDescent="0.25">
      <c r="A70" s="50">
        <v>64</v>
      </c>
      <c r="B70" s="32" t="s">
        <v>41</v>
      </c>
      <c r="C70" s="213" t="s">
        <v>78</v>
      </c>
      <c r="D70" s="180">
        <v>75</v>
      </c>
      <c r="E70" s="183">
        <v>3.7733333333333334</v>
      </c>
      <c r="F70" s="19"/>
    </row>
    <row r="71" spans="1:6" s="5" customFormat="1" ht="15" customHeight="1" x14ac:dyDescent="0.25">
      <c r="A71" s="50">
        <v>65</v>
      </c>
      <c r="B71" s="32" t="s">
        <v>54</v>
      </c>
      <c r="C71" s="30" t="s">
        <v>57</v>
      </c>
      <c r="D71" s="180">
        <v>66</v>
      </c>
      <c r="E71" s="220">
        <v>3.7727272727272729</v>
      </c>
      <c r="F71" s="19"/>
    </row>
    <row r="72" spans="1:6" s="5" customFormat="1" ht="15" customHeight="1" x14ac:dyDescent="0.25">
      <c r="A72" s="50">
        <v>66</v>
      </c>
      <c r="B72" s="33" t="s">
        <v>41</v>
      </c>
      <c r="C72" s="29" t="s">
        <v>45</v>
      </c>
      <c r="D72" s="180">
        <v>39</v>
      </c>
      <c r="E72" s="183">
        <v>3.7692307692307692</v>
      </c>
      <c r="F72" s="19"/>
    </row>
    <row r="73" spans="1:6" s="5" customFormat="1" ht="15" customHeight="1" x14ac:dyDescent="0.25">
      <c r="A73" s="50">
        <v>67</v>
      </c>
      <c r="B73" s="32" t="s">
        <v>41</v>
      </c>
      <c r="C73" s="40" t="s">
        <v>40</v>
      </c>
      <c r="D73" s="180">
        <v>101</v>
      </c>
      <c r="E73" s="183">
        <v>3.7623762376237622</v>
      </c>
      <c r="F73" s="19"/>
    </row>
    <row r="74" spans="1:6" s="5" customFormat="1" ht="15" customHeight="1" x14ac:dyDescent="0.25">
      <c r="A74" s="50">
        <v>68</v>
      </c>
      <c r="B74" s="32" t="s">
        <v>2</v>
      </c>
      <c r="C74" s="31" t="s">
        <v>17</v>
      </c>
      <c r="D74" s="180">
        <v>78</v>
      </c>
      <c r="E74" s="183">
        <v>3.7564102564102564</v>
      </c>
      <c r="F74" s="19"/>
    </row>
    <row r="75" spans="1:6" s="5" customFormat="1" ht="15" customHeight="1" x14ac:dyDescent="0.25">
      <c r="A75" s="50">
        <v>69</v>
      </c>
      <c r="B75" s="32" t="s">
        <v>32</v>
      </c>
      <c r="C75" s="29" t="s">
        <v>31</v>
      </c>
      <c r="D75" s="180">
        <v>68</v>
      </c>
      <c r="E75" s="183">
        <v>3.7647058823529411</v>
      </c>
      <c r="F75" s="19"/>
    </row>
    <row r="76" spans="1:6" s="5" customFormat="1" ht="15" customHeight="1" thickBot="1" x14ac:dyDescent="0.3">
      <c r="A76" s="51">
        <v>70</v>
      </c>
      <c r="B76" s="52" t="s">
        <v>2</v>
      </c>
      <c r="C76" s="272" t="s">
        <v>22</v>
      </c>
      <c r="D76" s="185">
        <v>51</v>
      </c>
      <c r="E76" s="187">
        <v>3.7647058823529411</v>
      </c>
      <c r="F76" s="19"/>
    </row>
    <row r="77" spans="1:6" s="5" customFormat="1" ht="15" customHeight="1" x14ac:dyDescent="0.25">
      <c r="A77" s="50">
        <v>71</v>
      </c>
      <c r="B77" s="54" t="s">
        <v>32</v>
      </c>
      <c r="C77" s="28" t="s">
        <v>37</v>
      </c>
      <c r="D77" s="194">
        <v>101</v>
      </c>
      <c r="E77" s="183">
        <v>3.7524752475247523</v>
      </c>
      <c r="F77" s="19"/>
    </row>
    <row r="78" spans="1:6" s="5" customFormat="1" ht="15" customHeight="1" x14ac:dyDescent="0.25">
      <c r="A78" s="50">
        <v>72</v>
      </c>
      <c r="B78" s="154" t="s">
        <v>0</v>
      </c>
      <c r="C78" s="402" t="s">
        <v>70</v>
      </c>
      <c r="D78" s="214">
        <v>47</v>
      </c>
      <c r="E78" s="198">
        <v>3.7446808510638299</v>
      </c>
      <c r="F78" s="19"/>
    </row>
    <row r="79" spans="1:6" s="5" customFormat="1" ht="15" customHeight="1" x14ac:dyDescent="0.25">
      <c r="A79" s="50">
        <v>73</v>
      </c>
      <c r="B79" s="32" t="s">
        <v>2</v>
      </c>
      <c r="C79" s="31" t="s">
        <v>148</v>
      </c>
      <c r="D79" s="180">
        <v>120</v>
      </c>
      <c r="E79" s="207">
        <v>3.7333333333333334</v>
      </c>
      <c r="F79" s="19"/>
    </row>
    <row r="80" spans="1:6" s="5" customFormat="1" ht="15" customHeight="1" x14ac:dyDescent="0.25">
      <c r="A80" s="50">
        <v>74</v>
      </c>
      <c r="B80" s="54" t="s">
        <v>2</v>
      </c>
      <c r="C80" s="406" t="s">
        <v>20</v>
      </c>
      <c r="D80" s="194">
        <v>102</v>
      </c>
      <c r="E80" s="183">
        <v>3.7254901960784315</v>
      </c>
      <c r="F80" s="19"/>
    </row>
    <row r="81" spans="1:6" s="5" customFormat="1" ht="15" customHeight="1" x14ac:dyDescent="0.25">
      <c r="A81" s="50">
        <v>75</v>
      </c>
      <c r="B81" s="33" t="s">
        <v>2</v>
      </c>
      <c r="C81" s="411" t="s">
        <v>13</v>
      </c>
      <c r="D81" s="196">
        <v>103</v>
      </c>
      <c r="E81" s="207">
        <v>3.7184466019417477</v>
      </c>
      <c r="F81" s="19"/>
    </row>
    <row r="82" spans="1:6" s="5" customFormat="1" ht="15" customHeight="1" x14ac:dyDescent="0.25">
      <c r="A82" s="53">
        <v>76</v>
      </c>
      <c r="B82" s="33" t="s">
        <v>65</v>
      </c>
      <c r="C82" s="252" t="s">
        <v>86</v>
      </c>
      <c r="D82" s="196">
        <v>79</v>
      </c>
      <c r="E82" s="182">
        <v>3.721518987341772</v>
      </c>
      <c r="F82" s="19"/>
    </row>
    <row r="83" spans="1:6" s="5" customFormat="1" ht="15" customHeight="1" x14ac:dyDescent="0.25">
      <c r="A83" s="133">
        <v>77</v>
      </c>
      <c r="B83" s="32" t="s">
        <v>2</v>
      </c>
      <c r="C83" s="38" t="s">
        <v>23</v>
      </c>
      <c r="D83" s="180">
        <v>43</v>
      </c>
      <c r="E83" s="183">
        <v>3.7209302325581395</v>
      </c>
      <c r="F83" s="19"/>
    </row>
    <row r="84" spans="1:6" s="5" customFormat="1" ht="15" customHeight="1" x14ac:dyDescent="0.25">
      <c r="A84" s="50">
        <v>78</v>
      </c>
      <c r="B84" s="32" t="s">
        <v>54</v>
      </c>
      <c r="C84" s="392" t="s">
        <v>66</v>
      </c>
      <c r="D84" s="243">
        <v>122</v>
      </c>
      <c r="E84" s="220">
        <v>3.7049180327868854</v>
      </c>
      <c r="F84" s="19"/>
    </row>
    <row r="85" spans="1:6" s="5" customFormat="1" ht="15" customHeight="1" x14ac:dyDescent="0.25">
      <c r="A85" s="50">
        <v>79</v>
      </c>
      <c r="B85" s="32" t="s">
        <v>41</v>
      </c>
      <c r="C85" s="389" t="s">
        <v>42</v>
      </c>
      <c r="D85" s="180">
        <v>50</v>
      </c>
      <c r="E85" s="183">
        <v>3.68</v>
      </c>
      <c r="F85" s="19"/>
    </row>
    <row r="86" spans="1:6" s="5" customFormat="1" ht="15" customHeight="1" thickBot="1" x14ac:dyDescent="0.3">
      <c r="A86" s="53">
        <v>80</v>
      </c>
      <c r="B86" s="33" t="s">
        <v>25</v>
      </c>
      <c r="C86" s="504" t="s">
        <v>94</v>
      </c>
      <c r="D86" s="196">
        <v>84</v>
      </c>
      <c r="E86" s="198">
        <v>3.6666666666666665</v>
      </c>
      <c r="F86" s="19"/>
    </row>
    <row r="87" spans="1:6" s="5" customFormat="1" ht="15" customHeight="1" x14ac:dyDescent="0.25">
      <c r="A87" s="48">
        <v>81</v>
      </c>
      <c r="B87" s="49" t="s">
        <v>25</v>
      </c>
      <c r="C87" s="474" t="s">
        <v>124</v>
      </c>
      <c r="D87" s="475">
        <v>70</v>
      </c>
      <c r="E87" s="199">
        <v>3.6714285714285713</v>
      </c>
      <c r="F87" s="19"/>
    </row>
    <row r="88" spans="1:6" s="5" customFormat="1" ht="15" customHeight="1" x14ac:dyDescent="0.25">
      <c r="A88" s="50">
        <v>82</v>
      </c>
      <c r="B88" s="54" t="s">
        <v>41</v>
      </c>
      <c r="C88" s="403" t="s">
        <v>76</v>
      </c>
      <c r="D88" s="194">
        <v>66</v>
      </c>
      <c r="E88" s="183">
        <v>3.6666666666666665</v>
      </c>
      <c r="F88" s="19"/>
    </row>
    <row r="89" spans="1:6" s="5" customFormat="1" ht="15" customHeight="1" x14ac:dyDescent="0.25">
      <c r="A89" s="50">
        <v>83</v>
      </c>
      <c r="B89" s="32" t="s">
        <v>54</v>
      </c>
      <c r="C89" s="44" t="s">
        <v>58</v>
      </c>
      <c r="D89" s="180">
        <v>57</v>
      </c>
      <c r="E89" s="220">
        <v>3.6666666666666665</v>
      </c>
      <c r="F89" s="19"/>
    </row>
    <row r="90" spans="1:6" s="5" customFormat="1" ht="15" customHeight="1" x14ac:dyDescent="0.25">
      <c r="A90" s="50">
        <v>84</v>
      </c>
      <c r="B90" s="32" t="s">
        <v>2</v>
      </c>
      <c r="C90" s="38" t="s">
        <v>153</v>
      </c>
      <c r="D90" s="180">
        <v>57</v>
      </c>
      <c r="E90" s="183">
        <v>3.6666666666666665</v>
      </c>
      <c r="F90" s="19"/>
    </row>
    <row r="91" spans="1:6" s="5" customFormat="1" ht="15" customHeight="1" x14ac:dyDescent="0.25">
      <c r="A91" s="50">
        <v>85</v>
      </c>
      <c r="B91" s="32" t="s">
        <v>41</v>
      </c>
      <c r="C91" s="29" t="s">
        <v>47</v>
      </c>
      <c r="D91" s="180">
        <v>24</v>
      </c>
      <c r="E91" s="183">
        <v>3.6666666666666665</v>
      </c>
      <c r="F91" s="19"/>
    </row>
    <row r="92" spans="1:6" s="5" customFormat="1" ht="15" customHeight="1" x14ac:dyDescent="0.25">
      <c r="A92" s="50">
        <v>86</v>
      </c>
      <c r="B92" s="248" t="s">
        <v>41</v>
      </c>
      <c r="C92" s="407" t="s">
        <v>43</v>
      </c>
      <c r="D92" s="194">
        <v>43</v>
      </c>
      <c r="E92" s="183">
        <v>3.6511627906976742</v>
      </c>
      <c r="F92" s="19"/>
    </row>
    <row r="93" spans="1:6" s="5" customFormat="1" ht="15" customHeight="1" x14ac:dyDescent="0.25">
      <c r="A93" s="50">
        <v>87</v>
      </c>
      <c r="B93" s="32" t="s">
        <v>41</v>
      </c>
      <c r="C93" s="39" t="s">
        <v>46</v>
      </c>
      <c r="D93" s="180">
        <v>62</v>
      </c>
      <c r="E93" s="183">
        <v>3.629032258064516</v>
      </c>
      <c r="F93" s="19"/>
    </row>
    <row r="94" spans="1:6" s="5" customFormat="1" ht="15" customHeight="1" x14ac:dyDescent="0.25">
      <c r="A94" s="50">
        <v>88</v>
      </c>
      <c r="B94" s="32" t="s">
        <v>32</v>
      </c>
      <c r="C94" s="29" t="s">
        <v>35</v>
      </c>
      <c r="D94" s="180">
        <v>63</v>
      </c>
      <c r="E94" s="183">
        <v>3.5714285714285716</v>
      </c>
      <c r="F94" s="19"/>
    </row>
    <row r="95" spans="1:6" s="5" customFormat="1" ht="15" customHeight="1" x14ac:dyDescent="0.25">
      <c r="A95" s="50">
        <v>89</v>
      </c>
      <c r="B95" s="32" t="s">
        <v>32</v>
      </c>
      <c r="C95" s="29" t="s">
        <v>73</v>
      </c>
      <c r="D95" s="180">
        <v>21</v>
      </c>
      <c r="E95" s="183">
        <v>3.5714285714285716</v>
      </c>
      <c r="F95" s="19"/>
    </row>
    <row r="96" spans="1:6" s="5" customFormat="1" ht="15" customHeight="1" thickBot="1" x14ac:dyDescent="0.3">
      <c r="A96" s="51">
        <v>90</v>
      </c>
      <c r="B96" s="139" t="s">
        <v>65</v>
      </c>
      <c r="C96" s="58" t="s">
        <v>85</v>
      </c>
      <c r="D96" s="185">
        <v>71</v>
      </c>
      <c r="E96" s="187">
        <v>3.563380281690141</v>
      </c>
      <c r="F96" s="19"/>
    </row>
    <row r="97" spans="1:6" s="5" customFormat="1" ht="15" customHeight="1" x14ac:dyDescent="0.25">
      <c r="A97" s="50">
        <v>91</v>
      </c>
      <c r="B97" s="54" t="s">
        <v>32</v>
      </c>
      <c r="C97" s="28" t="s">
        <v>90</v>
      </c>
      <c r="D97" s="194">
        <v>64</v>
      </c>
      <c r="E97" s="183">
        <v>3.5625</v>
      </c>
      <c r="F97" s="19"/>
    </row>
    <row r="98" spans="1:6" s="5" customFormat="1" ht="15" customHeight="1" x14ac:dyDescent="0.25">
      <c r="A98" s="50">
        <v>92</v>
      </c>
      <c r="B98" s="54" t="s">
        <v>2</v>
      </c>
      <c r="C98" s="251" t="s">
        <v>8</v>
      </c>
      <c r="D98" s="194">
        <v>102</v>
      </c>
      <c r="E98" s="183">
        <v>3.5490196078431371</v>
      </c>
      <c r="F98" s="19"/>
    </row>
    <row r="99" spans="1:6" s="5" customFormat="1" ht="15" customHeight="1" x14ac:dyDescent="0.25">
      <c r="A99" s="50">
        <v>93</v>
      </c>
      <c r="B99" s="32" t="s">
        <v>2</v>
      </c>
      <c r="C99" s="30" t="s">
        <v>11</v>
      </c>
      <c r="D99" s="180">
        <v>107</v>
      </c>
      <c r="E99" s="183">
        <v>3.542056074766355</v>
      </c>
      <c r="F99" s="19"/>
    </row>
    <row r="100" spans="1:6" s="5" customFormat="1" ht="15" customHeight="1" x14ac:dyDescent="0.25">
      <c r="A100" s="50">
        <v>94</v>
      </c>
      <c r="B100" s="32" t="s">
        <v>2</v>
      </c>
      <c r="C100" s="31" t="s">
        <v>15</v>
      </c>
      <c r="D100" s="180">
        <v>71</v>
      </c>
      <c r="E100" s="183">
        <v>3.535211267605634</v>
      </c>
      <c r="F100" s="19"/>
    </row>
    <row r="101" spans="1:6" s="5" customFormat="1" ht="15" customHeight="1" x14ac:dyDescent="0.25">
      <c r="A101" s="133">
        <v>95</v>
      </c>
      <c r="B101" s="32" t="s">
        <v>0</v>
      </c>
      <c r="C101" s="213" t="s">
        <v>97</v>
      </c>
      <c r="D101" s="180">
        <v>59</v>
      </c>
      <c r="E101" s="183">
        <v>3.5423728813559321</v>
      </c>
      <c r="F101" s="19"/>
    </row>
    <row r="102" spans="1:6" s="5" customFormat="1" ht="15" customHeight="1" x14ac:dyDescent="0.25">
      <c r="A102" s="50">
        <v>96</v>
      </c>
      <c r="B102" s="32" t="s">
        <v>2</v>
      </c>
      <c r="C102" s="31" t="s">
        <v>14</v>
      </c>
      <c r="D102" s="180">
        <v>80</v>
      </c>
      <c r="E102" s="183">
        <v>3.5249999999999999</v>
      </c>
      <c r="F102" s="19"/>
    </row>
    <row r="103" spans="1:6" s="5" customFormat="1" ht="15" customHeight="1" x14ac:dyDescent="0.25">
      <c r="A103" s="50">
        <v>97</v>
      </c>
      <c r="B103" s="32" t="s">
        <v>2</v>
      </c>
      <c r="C103" s="31" t="s">
        <v>10</v>
      </c>
      <c r="D103" s="180">
        <v>88</v>
      </c>
      <c r="E103" s="183">
        <v>3.5227272727272729</v>
      </c>
      <c r="F103" s="19"/>
    </row>
    <row r="104" spans="1:6" s="5" customFormat="1" ht="15" customHeight="1" x14ac:dyDescent="0.25">
      <c r="A104" s="50">
        <v>98</v>
      </c>
      <c r="B104" s="32" t="s">
        <v>54</v>
      </c>
      <c r="C104" s="30" t="s">
        <v>103</v>
      </c>
      <c r="D104" s="180">
        <v>71</v>
      </c>
      <c r="E104" s="220">
        <v>3.5211267605633805</v>
      </c>
      <c r="F104" s="19"/>
    </row>
    <row r="105" spans="1:6" s="5" customFormat="1" ht="15" customHeight="1" x14ac:dyDescent="0.25">
      <c r="A105" s="50">
        <v>99</v>
      </c>
      <c r="B105" s="32" t="s">
        <v>25</v>
      </c>
      <c r="C105" s="229" t="s">
        <v>123</v>
      </c>
      <c r="D105" s="180">
        <v>46</v>
      </c>
      <c r="E105" s="183">
        <v>3.5217391304347827</v>
      </c>
      <c r="F105" s="19"/>
    </row>
    <row r="106" spans="1:6" s="5" customFormat="1" ht="15" customHeight="1" thickBot="1" x14ac:dyDescent="0.3">
      <c r="A106" s="53">
        <v>100</v>
      </c>
      <c r="B106" s="33" t="s">
        <v>41</v>
      </c>
      <c r="C106" s="394" t="s">
        <v>50</v>
      </c>
      <c r="D106" s="196">
        <v>102</v>
      </c>
      <c r="E106" s="198">
        <v>3.4607843137254903</v>
      </c>
      <c r="F106" s="19"/>
    </row>
    <row r="107" spans="1:6" s="5" customFormat="1" ht="15" customHeight="1" x14ac:dyDescent="0.25">
      <c r="A107" s="48">
        <v>101</v>
      </c>
      <c r="B107" s="49" t="s">
        <v>54</v>
      </c>
      <c r="C107" s="395" t="s">
        <v>60</v>
      </c>
      <c r="D107" s="178">
        <v>52</v>
      </c>
      <c r="E107" s="189">
        <v>3.4615384615384617</v>
      </c>
      <c r="F107" s="19"/>
    </row>
    <row r="108" spans="1:6" s="5" customFormat="1" ht="15" customHeight="1" x14ac:dyDescent="0.25">
      <c r="A108" s="50">
        <v>102</v>
      </c>
      <c r="B108" s="54" t="s">
        <v>41</v>
      </c>
      <c r="C108" s="250" t="s">
        <v>49</v>
      </c>
      <c r="D108" s="194">
        <v>31</v>
      </c>
      <c r="E108" s="183">
        <v>3.4516129032258065</v>
      </c>
      <c r="F108" s="19"/>
    </row>
    <row r="109" spans="1:6" s="5" customFormat="1" ht="15" customHeight="1" x14ac:dyDescent="0.25">
      <c r="A109" s="50">
        <v>103</v>
      </c>
      <c r="B109" s="32" t="s">
        <v>41</v>
      </c>
      <c r="C109" s="29" t="s">
        <v>51</v>
      </c>
      <c r="D109" s="180">
        <v>81</v>
      </c>
      <c r="E109" s="183">
        <v>3.4320987654320989</v>
      </c>
      <c r="F109" s="19"/>
    </row>
    <row r="110" spans="1:6" s="5" customFormat="1" ht="15" customHeight="1" x14ac:dyDescent="0.25">
      <c r="A110" s="50">
        <v>104</v>
      </c>
      <c r="B110" s="32" t="s">
        <v>54</v>
      </c>
      <c r="C110" s="30" t="s">
        <v>56</v>
      </c>
      <c r="D110" s="180">
        <v>75</v>
      </c>
      <c r="E110" s="220">
        <v>3.4</v>
      </c>
      <c r="F110" s="19"/>
    </row>
    <row r="111" spans="1:6" s="5" customFormat="1" ht="15" customHeight="1" x14ac:dyDescent="0.25">
      <c r="A111" s="133">
        <v>105</v>
      </c>
      <c r="B111" s="32" t="s">
        <v>41</v>
      </c>
      <c r="C111" s="36" t="s">
        <v>44</v>
      </c>
      <c r="D111" s="180">
        <v>67</v>
      </c>
      <c r="E111" s="207">
        <v>3.3880597014925371</v>
      </c>
      <c r="F111" s="19"/>
    </row>
    <row r="112" spans="1:6" s="5" customFormat="1" ht="15" customHeight="1" x14ac:dyDescent="0.25">
      <c r="A112" s="50">
        <v>106</v>
      </c>
      <c r="B112" s="54" t="s">
        <v>2</v>
      </c>
      <c r="C112" s="251" t="s">
        <v>5</v>
      </c>
      <c r="D112" s="194">
        <v>67</v>
      </c>
      <c r="E112" s="183">
        <v>3.3880597014925371</v>
      </c>
      <c r="F112" s="19"/>
    </row>
    <row r="113" spans="1:11" s="5" customFormat="1" ht="15" customHeight="1" x14ac:dyDescent="0.25">
      <c r="A113" s="50">
        <v>107</v>
      </c>
      <c r="B113" s="32" t="s">
        <v>25</v>
      </c>
      <c r="C113" s="229" t="s">
        <v>145</v>
      </c>
      <c r="D113" s="180">
        <v>86</v>
      </c>
      <c r="E113" s="183">
        <v>3.36046511627907</v>
      </c>
      <c r="F113" s="19"/>
    </row>
    <row r="114" spans="1:11" s="5" customFormat="1" ht="15" customHeight="1" x14ac:dyDescent="0.25">
      <c r="A114" s="50">
        <v>108</v>
      </c>
      <c r="B114" s="32" t="s">
        <v>25</v>
      </c>
      <c r="C114" s="229" t="s">
        <v>142</v>
      </c>
      <c r="D114" s="180">
        <v>61</v>
      </c>
      <c r="E114" s="183">
        <v>3.360655737704918</v>
      </c>
      <c r="F114" s="19"/>
    </row>
    <row r="115" spans="1:11" s="5" customFormat="1" ht="15" customHeight="1" x14ac:dyDescent="0.25">
      <c r="A115" s="50">
        <v>109</v>
      </c>
      <c r="B115" s="32" t="s">
        <v>41</v>
      </c>
      <c r="C115" s="39" t="s">
        <v>75</v>
      </c>
      <c r="D115" s="180">
        <v>73</v>
      </c>
      <c r="E115" s="183">
        <v>3.3287671232876712</v>
      </c>
      <c r="F115" s="19"/>
    </row>
    <row r="116" spans="1:11" s="5" customFormat="1" ht="15" customHeight="1" thickBot="1" x14ac:dyDescent="0.3">
      <c r="A116" s="51">
        <v>110</v>
      </c>
      <c r="B116" s="52" t="s">
        <v>2</v>
      </c>
      <c r="C116" s="371" t="s">
        <v>71</v>
      </c>
      <c r="D116" s="185">
        <v>38</v>
      </c>
      <c r="E116" s="187">
        <v>3.3157894736842106</v>
      </c>
      <c r="F116" s="19"/>
    </row>
    <row r="117" spans="1:11" s="5" customFormat="1" ht="15" customHeight="1" x14ac:dyDescent="0.25">
      <c r="A117" s="50">
        <v>111</v>
      </c>
      <c r="B117" s="54" t="s">
        <v>2</v>
      </c>
      <c r="C117" s="251" t="s">
        <v>1</v>
      </c>
      <c r="D117" s="194">
        <v>48</v>
      </c>
      <c r="E117" s="183">
        <v>3.25</v>
      </c>
      <c r="F117" s="19"/>
    </row>
    <row r="118" spans="1:11" s="5" customFormat="1" ht="15" customHeight="1" x14ac:dyDescent="0.25">
      <c r="A118" s="50">
        <v>112</v>
      </c>
      <c r="B118" s="54" t="s">
        <v>0</v>
      </c>
      <c r="C118" s="265" t="s">
        <v>69</v>
      </c>
      <c r="D118" s="194">
        <v>38</v>
      </c>
      <c r="E118" s="183">
        <v>3.236842105263158</v>
      </c>
      <c r="F118" s="19"/>
    </row>
    <row r="119" spans="1:11" s="5" customFormat="1" ht="15" customHeight="1" thickBot="1" x14ac:dyDescent="0.3">
      <c r="A119" s="51">
        <v>113</v>
      </c>
      <c r="B119" s="268" t="s">
        <v>32</v>
      </c>
      <c r="C119" s="401" t="s">
        <v>72</v>
      </c>
      <c r="D119" s="298">
        <v>25</v>
      </c>
      <c r="E119" s="187">
        <v>3.12</v>
      </c>
      <c r="F119" s="19"/>
    </row>
    <row r="120" spans="1:11" ht="15" customHeight="1" x14ac:dyDescent="0.25">
      <c r="A120" s="13"/>
      <c r="B120" s="13"/>
      <c r="C120" s="15"/>
      <c r="D120" s="242" t="s">
        <v>126</v>
      </c>
      <c r="E120" s="215">
        <f>AVERAGE(E7:E119)</f>
        <v>3.8086556875572066</v>
      </c>
    </row>
    <row r="121" spans="1:11" x14ac:dyDescent="0.25">
      <c r="A121" s="13"/>
      <c r="B121" s="13"/>
      <c r="C121" s="15"/>
      <c r="D121" s="147" t="s">
        <v>108</v>
      </c>
      <c r="E121" s="59">
        <v>3.85</v>
      </c>
    </row>
    <row r="122" spans="1:11" x14ac:dyDescent="0.25">
      <c r="A122" s="13"/>
      <c r="B122" s="13"/>
      <c r="C122" s="15"/>
      <c r="D122" s="15"/>
    </row>
    <row r="123" spans="1:11" ht="14.45" customHeight="1" x14ac:dyDescent="0.25">
      <c r="A123" s="13"/>
      <c r="G123" s="1103"/>
      <c r="H123" s="1103"/>
      <c r="I123" s="1103"/>
      <c r="J123" s="1103"/>
      <c r="K123" s="1103"/>
    </row>
    <row r="124" spans="1:11" x14ac:dyDescent="0.25">
      <c r="A124" s="13"/>
      <c r="G124" s="143"/>
      <c r="H124" s="1103"/>
      <c r="I124" s="1103"/>
      <c r="J124" s="1103"/>
      <c r="K124" s="1103"/>
    </row>
    <row r="125" spans="1:11" x14ac:dyDescent="0.25">
      <c r="A125" s="13"/>
      <c r="G125" s="143"/>
      <c r="H125" s="143"/>
      <c r="I125" s="143"/>
      <c r="J125" s="143"/>
      <c r="K125" s="143"/>
    </row>
  </sheetData>
  <mergeCells count="4">
    <mergeCell ref="B2:C2"/>
    <mergeCell ref="G123:K123"/>
    <mergeCell ref="H124:I124"/>
    <mergeCell ref="J124:K124"/>
  </mergeCells>
  <conditionalFormatting sqref="E120">
    <cfRule type="cellIs" dxfId="9" priority="1" stopIfTrue="1" operator="equal">
      <formula>$E$120</formula>
    </cfRule>
  </conditionalFormatting>
  <conditionalFormatting sqref="E6:E121">
    <cfRule type="cellIs" dxfId="8" priority="412" stopIfTrue="1" operator="lessThan">
      <formula>3.5</formula>
    </cfRule>
    <cfRule type="cellIs" dxfId="7" priority="413" stopIfTrue="1" operator="between">
      <formula>$E$120</formula>
      <formula>3.5</formula>
    </cfRule>
    <cfRule type="cellIs" dxfId="6" priority="414" stopIfTrue="1" operator="between">
      <formula>4.5</formula>
      <formula>$E$120</formula>
    </cfRule>
    <cfRule type="cellIs" dxfId="5" priority="415" stopIfTrue="1" operator="greaterThanOrEqual">
      <formula>4.5</formula>
    </cfRule>
  </conditionalFormatting>
  <pageMargins left="0.82677165354330717" right="0.31496062992125984" top="0" bottom="0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ColWidth="8.85546875" defaultRowHeight="15" x14ac:dyDescent="0.25"/>
  <cols>
    <col min="1" max="1" width="5.7109375" style="6" customWidth="1"/>
    <col min="2" max="2" width="10.7109375" style="7" customWidth="1"/>
    <col min="3" max="3" width="31.7109375" style="1" customWidth="1"/>
    <col min="4" max="8" width="7.7109375" style="1" customWidth="1"/>
    <col min="9" max="9" width="9.7109375" style="6" customWidth="1"/>
    <col min="10" max="10" width="7.7109375" style="2" customWidth="1"/>
    <col min="11" max="16384" width="8.85546875" style="1"/>
  </cols>
  <sheetData>
    <row r="1" spans="1:12" s="2" customFormat="1" x14ac:dyDescent="0.25">
      <c r="A1" s="16"/>
      <c r="B1" s="18"/>
      <c r="C1" s="17"/>
      <c r="D1" s="17"/>
      <c r="E1" s="17"/>
      <c r="F1" s="17"/>
      <c r="G1" s="8"/>
      <c r="H1" s="8"/>
      <c r="I1" s="9"/>
      <c r="J1" s="8"/>
      <c r="K1" s="60"/>
      <c r="L1" s="61" t="s">
        <v>114</v>
      </c>
    </row>
    <row r="2" spans="1:12" s="2" customFormat="1" ht="15.75" x14ac:dyDescent="0.25">
      <c r="A2" s="16"/>
      <c r="B2" s="23"/>
      <c r="C2" s="1102" t="s">
        <v>100</v>
      </c>
      <c r="D2" s="1102"/>
      <c r="E2" s="141"/>
      <c r="G2" s="8"/>
      <c r="H2" s="8"/>
      <c r="I2" s="25">
        <v>2019</v>
      </c>
      <c r="J2" s="8"/>
      <c r="K2" s="148"/>
      <c r="L2" s="61" t="s">
        <v>115</v>
      </c>
    </row>
    <row r="3" spans="1:12" s="2" customFormat="1" ht="15.75" thickBot="1" x14ac:dyDescent="0.3">
      <c r="A3" s="16"/>
      <c r="B3" s="23"/>
      <c r="C3" s="24"/>
      <c r="D3" s="24"/>
      <c r="E3" s="24"/>
      <c r="F3" s="24"/>
      <c r="G3" s="8"/>
      <c r="H3" s="8"/>
      <c r="I3" s="9"/>
      <c r="J3" s="8"/>
      <c r="K3" s="149"/>
      <c r="L3" s="61" t="s">
        <v>116</v>
      </c>
    </row>
    <row r="4" spans="1:12" s="2" customFormat="1" ht="18" customHeight="1" x14ac:dyDescent="0.25">
      <c r="A4" s="1104" t="s">
        <v>68</v>
      </c>
      <c r="B4" s="1106" t="s">
        <v>110</v>
      </c>
      <c r="C4" s="1106" t="s">
        <v>99</v>
      </c>
      <c r="D4" s="1109" t="s">
        <v>112</v>
      </c>
      <c r="E4" s="1111" t="s">
        <v>113</v>
      </c>
      <c r="F4" s="1112"/>
      <c r="G4" s="1112"/>
      <c r="H4" s="1113"/>
      <c r="I4" s="1114" t="s">
        <v>125</v>
      </c>
      <c r="J4" s="8"/>
      <c r="K4" s="62"/>
      <c r="L4" s="61" t="s">
        <v>117</v>
      </c>
    </row>
    <row r="5" spans="1:12" s="2" customFormat="1" ht="22.5" customHeight="1" thickBot="1" x14ac:dyDescent="0.3">
      <c r="A5" s="1105"/>
      <c r="B5" s="1107"/>
      <c r="C5" s="1107"/>
      <c r="D5" s="1110"/>
      <c r="E5" s="26">
        <v>5</v>
      </c>
      <c r="F5" s="26">
        <v>4</v>
      </c>
      <c r="G5" s="26">
        <v>3</v>
      </c>
      <c r="H5" s="26">
        <v>2</v>
      </c>
      <c r="I5" s="1115"/>
      <c r="J5" s="17"/>
    </row>
    <row r="6" spans="1:12" s="2" customFormat="1" ht="15" customHeight="1" thickBot="1" x14ac:dyDescent="0.3">
      <c r="A6" s="169"/>
      <c r="B6" s="170"/>
      <c r="C6" s="175" t="s">
        <v>134</v>
      </c>
      <c r="D6" s="176">
        <f>D7+D8+D17+D31+D51+D71+D87+D118</f>
        <v>9635</v>
      </c>
      <c r="E6" s="177">
        <f>E7+E8+E17+E31+E51+E71+E87+E118</f>
        <v>2231</v>
      </c>
      <c r="F6" s="177">
        <f>F7+F8+F17+F31+F51+F71+F87+F118</f>
        <v>3846</v>
      </c>
      <c r="G6" s="177">
        <f>G7+G8+G17+G31+G51+G71+G87+G118</f>
        <v>3445</v>
      </c>
      <c r="H6" s="177">
        <f>H7+H8+H17+H31+H51+H71+H87+H118</f>
        <v>113</v>
      </c>
      <c r="I6" s="387">
        <v>3.85</v>
      </c>
      <c r="J6" s="17"/>
    </row>
    <row r="7" spans="1:12" s="2" customFormat="1" ht="15" customHeight="1" thickBot="1" x14ac:dyDescent="0.3">
      <c r="A7" s="174">
        <v>1</v>
      </c>
      <c r="B7" s="156">
        <v>50050</v>
      </c>
      <c r="C7" s="162" t="s">
        <v>26</v>
      </c>
      <c r="D7" s="210">
        <f>E7+F7+G7+H7</f>
        <v>85</v>
      </c>
      <c r="E7" s="211">
        <v>25</v>
      </c>
      <c r="F7" s="211">
        <v>34</v>
      </c>
      <c r="G7" s="211">
        <v>26</v>
      </c>
      <c r="H7" s="211"/>
      <c r="I7" s="212">
        <f>(H7*2+G7*3+F7*4+E7*5)/D7</f>
        <v>3.9882352941176471</v>
      </c>
      <c r="J7" s="17"/>
    </row>
    <row r="8" spans="1:12" s="2" customFormat="1" ht="15" customHeight="1" thickBot="1" x14ac:dyDescent="0.3">
      <c r="A8" s="163"/>
      <c r="B8" s="171"/>
      <c r="C8" s="171" t="s">
        <v>133</v>
      </c>
      <c r="D8" s="172">
        <f>SUM(D9:D16)</f>
        <v>717</v>
      </c>
      <c r="E8" s="173">
        <f>SUM(E9:E16)</f>
        <v>212</v>
      </c>
      <c r="F8" s="173">
        <f>SUM(F9:F16)</f>
        <v>277</v>
      </c>
      <c r="G8" s="173">
        <f>SUM(G9:G16)</f>
        <v>217</v>
      </c>
      <c r="H8" s="173">
        <f>SUM(H9:H16)</f>
        <v>11</v>
      </c>
      <c r="I8" s="388">
        <f>AVERAGE(I9:I16)</f>
        <v>3.9571555087977339</v>
      </c>
      <c r="J8" s="17"/>
    </row>
    <row r="9" spans="1:12" s="3" customFormat="1" ht="15" customHeight="1" x14ac:dyDescent="0.25">
      <c r="A9" s="50">
        <v>1</v>
      </c>
      <c r="B9" s="27">
        <v>10002</v>
      </c>
      <c r="C9" s="28" t="s">
        <v>82</v>
      </c>
      <c r="D9" s="180">
        <f>E9+F9+G9+H9</f>
        <v>117</v>
      </c>
      <c r="E9" s="181">
        <v>36</v>
      </c>
      <c r="F9" s="181">
        <v>38</v>
      </c>
      <c r="G9" s="181">
        <v>38</v>
      </c>
      <c r="H9" s="181">
        <v>5</v>
      </c>
      <c r="I9" s="182">
        <f t="shared" ref="I9:I16" si="0">(H9*2+G9*3+F9*4+E9*5)/D9</f>
        <v>3.8974358974358974</v>
      </c>
      <c r="J9" s="19"/>
    </row>
    <row r="10" spans="1:12" s="3" customFormat="1" ht="15" customHeight="1" x14ac:dyDescent="0.25">
      <c r="A10" s="50">
        <v>2</v>
      </c>
      <c r="B10" s="27">
        <v>10090</v>
      </c>
      <c r="C10" s="29" t="s">
        <v>84</v>
      </c>
      <c r="D10" s="180">
        <f t="shared" ref="D10:D16" si="1">E10+F10+G10+H10</f>
        <v>124</v>
      </c>
      <c r="E10" s="181">
        <v>42</v>
      </c>
      <c r="F10" s="181">
        <v>49</v>
      </c>
      <c r="G10" s="181">
        <v>32</v>
      </c>
      <c r="H10" s="181">
        <v>1</v>
      </c>
      <c r="I10" s="183">
        <f t="shared" si="0"/>
        <v>4.064516129032258</v>
      </c>
      <c r="J10" s="19"/>
    </row>
    <row r="11" spans="1:12" s="3" customFormat="1" ht="15" customHeight="1" x14ac:dyDescent="0.25">
      <c r="A11" s="50">
        <v>3</v>
      </c>
      <c r="B11" s="152">
        <v>10004</v>
      </c>
      <c r="C11" s="208" t="s">
        <v>80</v>
      </c>
      <c r="D11" s="196">
        <f t="shared" si="1"/>
        <v>113</v>
      </c>
      <c r="E11" s="197">
        <v>51</v>
      </c>
      <c r="F11" s="197">
        <v>49</v>
      </c>
      <c r="G11" s="197">
        <v>13</v>
      </c>
      <c r="H11" s="197"/>
      <c r="I11" s="218">
        <f t="shared" si="0"/>
        <v>4.336283185840708</v>
      </c>
      <c r="J11" s="19"/>
    </row>
    <row r="12" spans="1:12" s="3" customFormat="1" ht="15" customHeight="1" x14ac:dyDescent="0.25">
      <c r="A12" s="50">
        <v>4</v>
      </c>
      <c r="B12" s="27">
        <v>10001</v>
      </c>
      <c r="C12" s="65" t="s">
        <v>81</v>
      </c>
      <c r="D12" s="180">
        <f t="shared" si="1"/>
        <v>40</v>
      </c>
      <c r="E12" s="181">
        <v>18</v>
      </c>
      <c r="F12" s="181">
        <v>16</v>
      </c>
      <c r="G12" s="181">
        <v>6</v>
      </c>
      <c r="H12" s="181"/>
      <c r="I12" s="219">
        <f t="shared" si="0"/>
        <v>4.3</v>
      </c>
      <c r="J12" s="19"/>
    </row>
    <row r="13" spans="1:12" s="3" customFormat="1" ht="15" customHeight="1" x14ac:dyDescent="0.25">
      <c r="A13" s="50">
        <v>5</v>
      </c>
      <c r="B13" s="27">
        <v>10120</v>
      </c>
      <c r="C13" s="29" t="s">
        <v>86</v>
      </c>
      <c r="D13" s="180">
        <f t="shared" si="1"/>
        <v>79</v>
      </c>
      <c r="E13" s="181">
        <v>15</v>
      </c>
      <c r="F13" s="181">
        <v>28</v>
      </c>
      <c r="G13" s="181">
        <v>35</v>
      </c>
      <c r="H13" s="181">
        <v>1</v>
      </c>
      <c r="I13" s="183">
        <f t="shared" si="0"/>
        <v>3.721518987341772</v>
      </c>
      <c r="J13" s="19"/>
    </row>
    <row r="14" spans="1:12" s="3" customFormat="1" ht="15" customHeight="1" x14ac:dyDescent="0.25">
      <c r="A14" s="50">
        <v>6</v>
      </c>
      <c r="B14" s="27">
        <v>10190</v>
      </c>
      <c r="C14" s="29" t="s">
        <v>83</v>
      </c>
      <c r="D14" s="180">
        <f t="shared" si="1"/>
        <v>100</v>
      </c>
      <c r="E14" s="181">
        <v>23</v>
      </c>
      <c r="F14" s="181">
        <v>41</v>
      </c>
      <c r="G14" s="181">
        <v>36</v>
      </c>
      <c r="H14" s="181"/>
      <c r="I14" s="183">
        <f t="shared" si="0"/>
        <v>3.87</v>
      </c>
      <c r="J14" s="19"/>
    </row>
    <row r="15" spans="1:12" s="3" customFormat="1" ht="15" customHeight="1" x14ac:dyDescent="0.25">
      <c r="A15" s="50">
        <v>7</v>
      </c>
      <c r="B15" s="27">
        <v>10320</v>
      </c>
      <c r="C15" s="29" t="s">
        <v>85</v>
      </c>
      <c r="D15" s="180">
        <f t="shared" si="1"/>
        <v>71</v>
      </c>
      <c r="E15" s="184">
        <v>9</v>
      </c>
      <c r="F15" s="184">
        <v>25</v>
      </c>
      <c r="G15" s="184">
        <v>34</v>
      </c>
      <c r="H15" s="184">
        <v>3</v>
      </c>
      <c r="I15" s="183">
        <f t="shared" si="0"/>
        <v>3.563380281690141</v>
      </c>
      <c r="J15" s="19"/>
    </row>
    <row r="16" spans="1:12" s="3" customFormat="1" ht="15" customHeight="1" thickBot="1" x14ac:dyDescent="0.3">
      <c r="A16" s="53">
        <v>8</v>
      </c>
      <c r="B16" s="152">
        <v>10860</v>
      </c>
      <c r="C16" s="209" t="s">
        <v>135</v>
      </c>
      <c r="D16" s="196">
        <f t="shared" si="1"/>
        <v>73</v>
      </c>
      <c r="E16" s="197">
        <v>18</v>
      </c>
      <c r="F16" s="197">
        <v>31</v>
      </c>
      <c r="G16" s="197">
        <v>23</v>
      </c>
      <c r="H16" s="197">
        <v>1</v>
      </c>
      <c r="I16" s="198">
        <f t="shared" si="0"/>
        <v>3.904109589041096</v>
      </c>
      <c r="J16" s="19"/>
    </row>
    <row r="17" spans="1:10" s="3" customFormat="1" ht="15" customHeight="1" thickBot="1" x14ac:dyDescent="0.3">
      <c r="A17" s="163"/>
      <c r="B17" s="164"/>
      <c r="C17" s="166" t="s">
        <v>132</v>
      </c>
      <c r="D17" s="158">
        <f>SUM(D18:D30)</f>
        <v>1091</v>
      </c>
      <c r="E17" s="159">
        <f t="shared" ref="E17:H17" si="2">SUM(E18:E30)</f>
        <v>247</v>
      </c>
      <c r="F17" s="159">
        <f t="shared" si="2"/>
        <v>450</v>
      </c>
      <c r="G17" s="159">
        <f t="shared" si="2"/>
        <v>388</v>
      </c>
      <c r="H17" s="159">
        <f t="shared" si="2"/>
        <v>6</v>
      </c>
      <c r="I17" s="160">
        <f>AVERAGE(I18:I30)</f>
        <v>3.8217976043941992</v>
      </c>
      <c r="J17" s="19"/>
    </row>
    <row r="18" spans="1:10" s="3" customFormat="1" ht="15" customHeight="1" x14ac:dyDescent="0.25">
      <c r="A18" s="48">
        <v>1</v>
      </c>
      <c r="B18" s="150">
        <v>20040</v>
      </c>
      <c r="C18" s="55" t="s">
        <v>61</v>
      </c>
      <c r="D18" s="178">
        <f t="shared" ref="D18:D30" si="3">E18+F18+G18+H18</f>
        <v>104</v>
      </c>
      <c r="E18" s="188">
        <v>34</v>
      </c>
      <c r="F18" s="188">
        <v>47</v>
      </c>
      <c r="G18" s="188">
        <v>23</v>
      </c>
      <c r="H18" s="188"/>
      <c r="I18" s="189">
        <f t="shared" ref="I18:I30" si="4">(H18*2+G18*3+F18*4+E18*5)/D18</f>
        <v>4.1057692307692308</v>
      </c>
      <c r="J18" s="19"/>
    </row>
    <row r="19" spans="1:10" s="3" customFormat="1" ht="15" customHeight="1" x14ac:dyDescent="0.25">
      <c r="A19" s="50">
        <v>2</v>
      </c>
      <c r="B19" s="27">
        <v>20061</v>
      </c>
      <c r="C19" s="29" t="s">
        <v>59</v>
      </c>
      <c r="D19" s="180">
        <f t="shared" si="3"/>
        <v>67</v>
      </c>
      <c r="E19" s="192">
        <v>30</v>
      </c>
      <c r="F19" s="192">
        <v>22</v>
      </c>
      <c r="G19" s="192">
        <v>15</v>
      </c>
      <c r="H19" s="192"/>
      <c r="I19" s="191">
        <f t="shared" si="4"/>
        <v>4.2238805970149258</v>
      </c>
      <c r="J19" s="19"/>
    </row>
    <row r="20" spans="1:10" s="3" customFormat="1" ht="15" customHeight="1" x14ac:dyDescent="0.25">
      <c r="A20" s="50">
        <v>3</v>
      </c>
      <c r="B20" s="27">
        <v>21020</v>
      </c>
      <c r="C20" s="29" t="s">
        <v>62</v>
      </c>
      <c r="D20" s="180">
        <f t="shared" si="3"/>
        <v>77</v>
      </c>
      <c r="E20" s="192">
        <v>21</v>
      </c>
      <c r="F20" s="192">
        <v>43</v>
      </c>
      <c r="G20" s="192">
        <v>13</v>
      </c>
      <c r="H20" s="192"/>
      <c r="I20" s="191">
        <f t="shared" si="4"/>
        <v>4.1038961038961039</v>
      </c>
      <c r="J20" s="19"/>
    </row>
    <row r="21" spans="1:10" s="3" customFormat="1" ht="15" customHeight="1" x14ac:dyDescent="0.25">
      <c r="A21" s="50">
        <v>4</v>
      </c>
      <c r="B21" s="27">
        <v>20060</v>
      </c>
      <c r="C21" s="30" t="s">
        <v>63</v>
      </c>
      <c r="D21" s="180">
        <f t="shared" si="3"/>
        <v>163</v>
      </c>
      <c r="E21" s="190">
        <v>54</v>
      </c>
      <c r="F21" s="190">
        <v>62</v>
      </c>
      <c r="G21" s="190">
        <v>47</v>
      </c>
      <c r="H21" s="190"/>
      <c r="I21" s="191">
        <f t="shared" si="4"/>
        <v>4.0429447852760738</v>
      </c>
      <c r="J21" s="19"/>
    </row>
    <row r="22" spans="1:10" s="3" customFormat="1" ht="15" customHeight="1" x14ac:dyDescent="0.25">
      <c r="A22" s="50">
        <v>5</v>
      </c>
      <c r="B22" s="27">
        <v>20400</v>
      </c>
      <c r="C22" s="30" t="s">
        <v>64</v>
      </c>
      <c r="D22" s="180">
        <f t="shared" si="3"/>
        <v>119</v>
      </c>
      <c r="E22" s="192">
        <v>30</v>
      </c>
      <c r="F22" s="192">
        <v>61</v>
      </c>
      <c r="G22" s="192">
        <v>27</v>
      </c>
      <c r="H22" s="192">
        <v>1</v>
      </c>
      <c r="I22" s="191">
        <f t="shared" si="4"/>
        <v>4.0084033613445378</v>
      </c>
      <c r="J22" s="19"/>
    </row>
    <row r="23" spans="1:10" s="3" customFormat="1" ht="15" customHeight="1" x14ac:dyDescent="0.25">
      <c r="A23" s="50">
        <v>6</v>
      </c>
      <c r="B23" s="27">
        <v>20080</v>
      </c>
      <c r="C23" s="30" t="s">
        <v>103</v>
      </c>
      <c r="D23" s="180">
        <f t="shared" si="3"/>
        <v>71</v>
      </c>
      <c r="E23" s="192">
        <v>9</v>
      </c>
      <c r="F23" s="192">
        <v>21</v>
      </c>
      <c r="G23" s="192">
        <v>39</v>
      </c>
      <c r="H23" s="192">
        <v>2</v>
      </c>
      <c r="I23" s="191">
        <f t="shared" si="4"/>
        <v>3.5211267605633805</v>
      </c>
      <c r="J23" s="19"/>
    </row>
    <row r="24" spans="1:10" s="3" customFormat="1" ht="15" customHeight="1" x14ac:dyDescent="0.25">
      <c r="A24" s="50">
        <v>7</v>
      </c>
      <c r="B24" s="27">
        <v>20460</v>
      </c>
      <c r="C24" s="30" t="s">
        <v>66</v>
      </c>
      <c r="D24" s="180">
        <f t="shared" si="3"/>
        <v>122</v>
      </c>
      <c r="E24" s="192">
        <v>21</v>
      </c>
      <c r="F24" s="192">
        <v>44</v>
      </c>
      <c r="G24" s="192">
        <v>57</v>
      </c>
      <c r="H24" s="192"/>
      <c r="I24" s="191">
        <f t="shared" si="4"/>
        <v>3.7049180327868854</v>
      </c>
      <c r="J24" s="19"/>
    </row>
    <row r="25" spans="1:10" s="3" customFormat="1" ht="15" customHeight="1" x14ac:dyDescent="0.25">
      <c r="A25" s="50">
        <v>8</v>
      </c>
      <c r="B25" s="27">
        <v>20490</v>
      </c>
      <c r="C25" s="30" t="s">
        <v>60</v>
      </c>
      <c r="D25" s="180">
        <f t="shared" si="3"/>
        <v>52</v>
      </c>
      <c r="E25" s="192">
        <v>3</v>
      </c>
      <c r="F25" s="192">
        <v>19</v>
      </c>
      <c r="G25" s="192">
        <v>29</v>
      </c>
      <c r="H25" s="192">
        <v>1</v>
      </c>
      <c r="I25" s="191">
        <f t="shared" si="4"/>
        <v>3.4615384615384617</v>
      </c>
      <c r="J25" s="19"/>
    </row>
    <row r="26" spans="1:10" s="3" customFormat="1" ht="15" customHeight="1" x14ac:dyDescent="0.25">
      <c r="A26" s="50">
        <v>9</v>
      </c>
      <c r="B26" s="27">
        <v>20550</v>
      </c>
      <c r="C26" s="30" t="s">
        <v>57</v>
      </c>
      <c r="D26" s="180">
        <f t="shared" si="3"/>
        <v>66</v>
      </c>
      <c r="E26" s="192">
        <v>7</v>
      </c>
      <c r="F26" s="192">
        <v>37</v>
      </c>
      <c r="G26" s="192">
        <v>22</v>
      </c>
      <c r="H26" s="192"/>
      <c r="I26" s="191">
        <f t="shared" si="4"/>
        <v>3.7727272727272729</v>
      </c>
      <c r="J26" s="19"/>
    </row>
    <row r="27" spans="1:10" s="4" customFormat="1" ht="15" customHeight="1" x14ac:dyDescent="0.25">
      <c r="A27" s="50">
        <v>10</v>
      </c>
      <c r="B27" s="27">
        <v>20630</v>
      </c>
      <c r="C27" s="30" t="s">
        <v>58</v>
      </c>
      <c r="D27" s="180">
        <f t="shared" si="3"/>
        <v>57</v>
      </c>
      <c r="E27" s="192">
        <v>7</v>
      </c>
      <c r="F27" s="192">
        <v>25</v>
      </c>
      <c r="G27" s="192">
        <v>24</v>
      </c>
      <c r="H27" s="192">
        <v>1</v>
      </c>
      <c r="I27" s="191">
        <f t="shared" si="4"/>
        <v>3.6666666666666665</v>
      </c>
      <c r="J27" s="20"/>
    </row>
    <row r="28" spans="1:10" s="3" customFormat="1" ht="15" customHeight="1" x14ac:dyDescent="0.25">
      <c r="A28" s="50">
        <v>11</v>
      </c>
      <c r="B28" s="27">
        <v>20810</v>
      </c>
      <c r="C28" s="39" t="s">
        <v>56</v>
      </c>
      <c r="D28" s="180">
        <f t="shared" si="3"/>
        <v>75</v>
      </c>
      <c r="E28" s="192">
        <v>5</v>
      </c>
      <c r="F28" s="192">
        <v>21</v>
      </c>
      <c r="G28" s="192">
        <v>48</v>
      </c>
      <c r="H28" s="192">
        <v>1</v>
      </c>
      <c r="I28" s="191">
        <f t="shared" si="4"/>
        <v>3.4</v>
      </c>
      <c r="J28" s="19"/>
    </row>
    <row r="29" spans="1:10" s="3" customFormat="1" ht="15" customHeight="1" x14ac:dyDescent="0.25">
      <c r="A29" s="50">
        <v>12</v>
      </c>
      <c r="B29" s="27">
        <v>20900</v>
      </c>
      <c r="C29" s="30" t="s">
        <v>74</v>
      </c>
      <c r="D29" s="180">
        <f t="shared" si="3"/>
        <v>72</v>
      </c>
      <c r="E29" s="192">
        <v>16</v>
      </c>
      <c r="F29" s="192">
        <v>32</v>
      </c>
      <c r="G29" s="192">
        <v>24</v>
      </c>
      <c r="H29" s="192"/>
      <c r="I29" s="191">
        <f t="shared" si="4"/>
        <v>3.8888888888888888</v>
      </c>
      <c r="J29" s="19"/>
    </row>
    <row r="30" spans="1:10" s="3" customFormat="1" ht="15" customHeight="1" thickBot="1" x14ac:dyDescent="0.3">
      <c r="A30" s="51">
        <v>13</v>
      </c>
      <c r="B30" s="139">
        <v>21349</v>
      </c>
      <c r="C30" s="221" t="s">
        <v>53</v>
      </c>
      <c r="D30" s="222">
        <f t="shared" si="3"/>
        <v>46</v>
      </c>
      <c r="E30" s="223">
        <v>10</v>
      </c>
      <c r="F30" s="223">
        <v>16</v>
      </c>
      <c r="G30" s="223">
        <v>20</v>
      </c>
      <c r="H30" s="223"/>
      <c r="I30" s="193">
        <f t="shared" si="4"/>
        <v>3.7826086956521738</v>
      </c>
      <c r="J30" s="19"/>
    </row>
    <row r="31" spans="1:10" s="3" customFormat="1" ht="15" customHeight="1" thickBot="1" x14ac:dyDescent="0.3">
      <c r="A31" s="163"/>
      <c r="B31" s="164"/>
      <c r="C31" s="166" t="s">
        <v>131</v>
      </c>
      <c r="D31" s="158">
        <f>SUM(D32:D50)</f>
        <v>1407</v>
      </c>
      <c r="E31" s="167">
        <f>SUM(E32:E50)</f>
        <v>251</v>
      </c>
      <c r="F31" s="167">
        <f>SUM(F32:F50)</f>
        <v>561</v>
      </c>
      <c r="G31" s="167">
        <f>SUM(G32:G50)</f>
        <v>575</v>
      </c>
      <c r="H31" s="167">
        <f>SUM(H32:H50)</f>
        <v>20</v>
      </c>
      <c r="I31" s="168">
        <f>AVERAGE(I32:I50)</f>
        <v>3.7048492879553439</v>
      </c>
      <c r="J31" s="19"/>
    </row>
    <row r="32" spans="1:10" s="3" customFormat="1" ht="15" customHeight="1" x14ac:dyDescent="0.25">
      <c r="A32" s="48">
        <v>1</v>
      </c>
      <c r="B32" s="27">
        <v>30070</v>
      </c>
      <c r="C32" s="29" t="s">
        <v>87</v>
      </c>
      <c r="D32" s="180">
        <f t="shared" ref="D32:D50" si="5">E32+F32+G32+H32</f>
        <v>97</v>
      </c>
      <c r="E32" s="181">
        <v>35</v>
      </c>
      <c r="F32" s="181">
        <v>37</v>
      </c>
      <c r="G32" s="181">
        <v>25</v>
      </c>
      <c r="H32" s="181"/>
      <c r="I32" s="183">
        <f t="shared" ref="I32:I50" si="6">(H32*2+G32*3+F32*4+E32*5)/D32</f>
        <v>4.1030927835051543</v>
      </c>
      <c r="J32" s="19"/>
    </row>
    <row r="33" spans="1:10" s="3" customFormat="1" ht="15" customHeight="1" x14ac:dyDescent="0.25">
      <c r="A33" s="50">
        <v>2</v>
      </c>
      <c r="B33" s="27">
        <v>30480</v>
      </c>
      <c r="C33" s="213" t="s">
        <v>139</v>
      </c>
      <c r="D33" s="180">
        <f>E33+F33+G33+H33</f>
        <v>116</v>
      </c>
      <c r="E33" s="181">
        <v>29</v>
      </c>
      <c r="F33" s="181">
        <v>56</v>
      </c>
      <c r="G33" s="181">
        <v>31</v>
      </c>
      <c r="H33" s="181"/>
      <c r="I33" s="183">
        <f>(H33*2+G33*3+F33*4+E33*5)/D33</f>
        <v>3.9827586206896552</v>
      </c>
      <c r="J33" s="19"/>
    </row>
    <row r="34" spans="1:10" s="3" customFormat="1" ht="15" customHeight="1" x14ac:dyDescent="0.25">
      <c r="A34" s="50">
        <v>3</v>
      </c>
      <c r="B34" s="27">
        <v>30460</v>
      </c>
      <c r="C34" s="29" t="s">
        <v>79</v>
      </c>
      <c r="D34" s="180">
        <f>E34+F34+G34+H34</f>
        <v>111</v>
      </c>
      <c r="E34" s="181">
        <v>26</v>
      </c>
      <c r="F34" s="181">
        <v>59</v>
      </c>
      <c r="G34" s="181">
        <v>26</v>
      </c>
      <c r="H34" s="181"/>
      <c r="I34" s="183">
        <f>(H34*2+G34*3+F34*4+E34*5)/D34</f>
        <v>4</v>
      </c>
      <c r="J34" s="19"/>
    </row>
    <row r="35" spans="1:10" s="3" customFormat="1" ht="15" customHeight="1" x14ac:dyDescent="0.25">
      <c r="A35" s="50">
        <v>4</v>
      </c>
      <c r="B35" s="151">
        <v>30030</v>
      </c>
      <c r="C35" s="28" t="s">
        <v>78</v>
      </c>
      <c r="D35" s="194">
        <f>E35+F35+G35+H35</f>
        <v>75</v>
      </c>
      <c r="E35" s="195">
        <v>13</v>
      </c>
      <c r="F35" s="195">
        <v>32</v>
      </c>
      <c r="G35" s="195">
        <v>30</v>
      </c>
      <c r="H35" s="195"/>
      <c r="I35" s="183">
        <f>(H35*2+G35*3+F35*4+E35*5)/D35</f>
        <v>3.7733333333333334</v>
      </c>
      <c r="J35" s="19"/>
    </row>
    <row r="36" spans="1:10" s="3" customFormat="1" ht="15" customHeight="1" x14ac:dyDescent="0.25">
      <c r="A36" s="50">
        <v>5</v>
      </c>
      <c r="B36" s="27">
        <v>31000</v>
      </c>
      <c r="C36" s="39" t="s">
        <v>77</v>
      </c>
      <c r="D36" s="180">
        <f>E36+F36+G36+H36</f>
        <v>98</v>
      </c>
      <c r="E36" s="181">
        <v>19</v>
      </c>
      <c r="F36" s="181">
        <v>54</v>
      </c>
      <c r="G36" s="181">
        <v>25</v>
      </c>
      <c r="H36" s="181"/>
      <c r="I36" s="183">
        <f>(H36*2+G36*3+F36*4+E36*5)/D36</f>
        <v>3.9387755102040818</v>
      </c>
      <c r="J36" s="19"/>
    </row>
    <row r="37" spans="1:10" s="3" customFormat="1" ht="15" customHeight="1" x14ac:dyDescent="0.25">
      <c r="A37" s="50">
        <v>6</v>
      </c>
      <c r="B37" s="27">
        <v>30130</v>
      </c>
      <c r="C37" s="29" t="s">
        <v>49</v>
      </c>
      <c r="D37" s="180">
        <f t="shared" si="5"/>
        <v>31</v>
      </c>
      <c r="E37" s="181">
        <v>3</v>
      </c>
      <c r="F37" s="181">
        <v>9</v>
      </c>
      <c r="G37" s="181">
        <v>18</v>
      </c>
      <c r="H37" s="181">
        <v>1</v>
      </c>
      <c r="I37" s="183">
        <f t="shared" si="6"/>
        <v>3.4516129032258065</v>
      </c>
      <c r="J37" s="19"/>
    </row>
    <row r="38" spans="1:10" s="3" customFormat="1" ht="15" customHeight="1" x14ac:dyDescent="0.25">
      <c r="A38" s="50">
        <v>7</v>
      </c>
      <c r="B38" s="152">
        <v>30160</v>
      </c>
      <c r="C38" s="29" t="s">
        <v>46</v>
      </c>
      <c r="D38" s="180">
        <f t="shared" si="5"/>
        <v>62</v>
      </c>
      <c r="E38" s="181">
        <v>8</v>
      </c>
      <c r="F38" s="181">
        <v>23</v>
      </c>
      <c r="G38" s="181">
        <v>31</v>
      </c>
      <c r="H38" s="181"/>
      <c r="I38" s="183">
        <f t="shared" si="6"/>
        <v>3.629032258064516</v>
      </c>
      <c r="J38" s="19"/>
    </row>
    <row r="39" spans="1:10" s="3" customFormat="1" ht="15" customHeight="1" x14ac:dyDescent="0.25">
      <c r="A39" s="50">
        <v>8</v>
      </c>
      <c r="B39" s="27">
        <v>30310</v>
      </c>
      <c r="C39" s="37" t="s">
        <v>47</v>
      </c>
      <c r="D39" s="180">
        <f t="shared" si="5"/>
        <v>24</v>
      </c>
      <c r="E39" s="181">
        <v>2</v>
      </c>
      <c r="F39" s="181">
        <v>12</v>
      </c>
      <c r="G39" s="181">
        <v>10</v>
      </c>
      <c r="H39" s="181"/>
      <c r="I39" s="183">
        <f t="shared" si="6"/>
        <v>3.6666666666666665</v>
      </c>
      <c r="J39" s="19"/>
    </row>
    <row r="40" spans="1:10" s="3" customFormat="1" ht="15" customHeight="1" x14ac:dyDescent="0.25">
      <c r="A40" s="50">
        <v>9</v>
      </c>
      <c r="B40" s="27">
        <v>30440</v>
      </c>
      <c r="C40" s="37" t="s">
        <v>48</v>
      </c>
      <c r="D40" s="180">
        <f t="shared" si="5"/>
        <v>74</v>
      </c>
      <c r="E40" s="181">
        <v>16</v>
      </c>
      <c r="F40" s="181">
        <v>30</v>
      </c>
      <c r="G40" s="181">
        <v>26</v>
      </c>
      <c r="H40" s="181">
        <v>2</v>
      </c>
      <c r="I40" s="183">
        <f t="shared" si="6"/>
        <v>3.810810810810811</v>
      </c>
      <c r="J40" s="19"/>
    </row>
    <row r="41" spans="1:10" s="3" customFormat="1" ht="15" customHeight="1" x14ac:dyDescent="0.25">
      <c r="A41" s="50">
        <v>10</v>
      </c>
      <c r="B41" s="27">
        <v>30470</v>
      </c>
      <c r="C41" s="29" t="s">
        <v>43</v>
      </c>
      <c r="D41" s="180">
        <f t="shared" si="5"/>
        <v>43</v>
      </c>
      <c r="E41" s="181">
        <v>9</v>
      </c>
      <c r="F41" s="181">
        <v>10</v>
      </c>
      <c r="G41" s="181">
        <v>24</v>
      </c>
      <c r="H41" s="181"/>
      <c r="I41" s="183">
        <f t="shared" si="6"/>
        <v>3.6511627906976742</v>
      </c>
      <c r="J41" s="19"/>
    </row>
    <row r="42" spans="1:10" s="3" customFormat="1" ht="15" customHeight="1" x14ac:dyDescent="0.25">
      <c r="A42" s="50">
        <v>11</v>
      </c>
      <c r="B42" s="27">
        <v>30500</v>
      </c>
      <c r="C42" s="39" t="s">
        <v>45</v>
      </c>
      <c r="D42" s="180">
        <f t="shared" si="5"/>
        <v>39</v>
      </c>
      <c r="E42" s="181">
        <v>5</v>
      </c>
      <c r="F42" s="181">
        <v>20</v>
      </c>
      <c r="G42" s="181">
        <v>14</v>
      </c>
      <c r="H42" s="181"/>
      <c r="I42" s="183">
        <f t="shared" si="6"/>
        <v>3.7692307692307692</v>
      </c>
      <c r="J42" s="19"/>
    </row>
    <row r="43" spans="1:10" s="5" customFormat="1" ht="15" customHeight="1" x14ac:dyDescent="0.25">
      <c r="A43" s="50">
        <v>12</v>
      </c>
      <c r="B43" s="27">
        <v>30530</v>
      </c>
      <c r="C43" s="39" t="s">
        <v>51</v>
      </c>
      <c r="D43" s="180">
        <f t="shared" si="5"/>
        <v>81</v>
      </c>
      <c r="E43" s="181">
        <v>5</v>
      </c>
      <c r="F43" s="181">
        <v>26</v>
      </c>
      <c r="G43" s="181">
        <v>49</v>
      </c>
      <c r="H43" s="181">
        <v>1</v>
      </c>
      <c r="I43" s="183">
        <f t="shared" si="6"/>
        <v>3.4320987654320989</v>
      </c>
      <c r="J43" s="19"/>
    </row>
    <row r="44" spans="1:10" s="5" customFormat="1" ht="15" customHeight="1" x14ac:dyDescent="0.25">
      <c r="A44" s="133">
        <v>13</v>
      </c>
      <c r="B44" s="27">
        <v>30640</v>
      </c>
      <c r="C44" s="39" t="s">
        <v>52</v>
      </c>
      <c r="D44" s="180">
        <f t="shared" si="5"/>
        <v>97</v>
      </c>
      <c r="E44" s="181">
        <v>26</v>
      </c>
      <c r="F44" s="181">
        <v>36</v>
      </c>
      <c r="G44" s="181">
        <v>34</v>
      </c>
      <c r="H44" s="181">
        <v>1</v>
      </c>
      <c r="I44" s="183">
        <f t="shared" si="6"/>
        <v>3.8969072164948453</v>
      </c>
      <c r="J44" s="19"/>
    </row>
    <row r="45" spans="1:10" s="5" customFormat="1" ht="15" customHeight="1" x14ac:dyDescent="0.25">
      <c r="A45" s="50">
        <v>14</v>
      </c>
      <c r="B45" s="27">
        <v>30650</v>
      </c>
      <c r="C45" s="39" t="s">
        <v>75</v>
      </c>
      <c r="D45" s="180">
        <f t="shared" si="5"/>
        <v>73</v>
      </c>
      <c r="E45" s="181">
        <v>6</v>
      </c>
      <c r="F45" s="181">
        <v>16</v>
      </c>
      <c r="G45" s="181">
        <v>47</v>
      </c>
      <c r="H45" s="181">
        <v>4</v>
      </c>
      <c r="I45" s="183">
        <f t="shared" si="6"/>
        <v>3.3287671232876712</v>
      </c>
      <c r="J45" s="19"/>
    </row>
    <row r="46" spans="1:10" s="5" customFormat="1" ht="15" customHeight="1" x14ac:dyDescent="0.25">
      <c r="A46" s="50">
        <v>15</v>
      </c>
      <c r="B46" s="27">
        <v>30790</v>
      </c>
      <c r="C46" s="36" t="s">
        <v>76</v>
      </c>
      <c r="D46" s="180">
        <f t="shared" si="5"/>
        <v>66</v>
      </c>
      <c r="E46" s="181">
        <v>11</v>
      </c>
      <c r="F46" s="181">
        <v>26</v>
      </c>
      <c r="G46" s="181">
        <v>25</v>
      </c>
      <c r="H46" s="181">
        <v>4</v>
      </c>
      <c r="I46" s="183">
        <f t="shared" si="6"/>
        <v>3.6666666666666665</v>
      </c>
      <c r="J46" s="19"/>
    </row>
    <row r="47" spans="1:10" s="5" customFormat="1" ht="15" customHeight="1" x14ac:dyDescent="0.25">
      <c r="A47" s="50">
        <v>16</v>
      </c>
      <c r="B47" s="27">
        <v>30880</v>
      </c>
      <c r="C47" s="40" t="s">
        <v>42</v>
      </c>
      <c r="D47" s="180">
        <f t="shared" si="5"/>
        <v>50</v>
      </c>
      <c r="E47" s="181">
        <v>7</v>
      </c>
      <c r="F47" s="181">
        <v>20</v>
      </c>
      <c r="G47" s="181">
        <v>23</v>
      </c>
      <c r="H47" s="181"/>
      <c r="I47" s="183">
        <f t="shared" si="6"/>
        <v>3.68</v>
      </c>
      <c r="J47" s="19"/>
    </row>
    <row r="48" spans="1:10" s="5" customFormat="1" ht="15" customHeight="1" x14ac:dyDescent="0.25">
      <c r="A48" s="50">
        <v>17</v>
      </c>
      <c r="B48" s="27">
        <v>30890</v>
      </c>
      <c r="C48" s="39" t="s">
        <v>44</v>
      </c>
      <c r="D48" s="180">
        <f t="shared" si="5"/>
        <v>67</v>
      </c>
      <c r="E48" s="181">
        <v>4</v>
      </c>
      <c r="F48" s="181">
        <v>20</v>
      </c>
      <c r="G48" s="181">
        <v>41</v>
      </c>
      <c r="H48" s="181">
        <v>2</v>
      </c>
      <c r="I48" s="183">
        <f t="shared" si="6"/>
        <v>3.3880597014925371</v>
      </c>
      <c r="J48" s="19"/>
    </row>
    <row r="49" spans="1:10" s="5" customFormat="1" ht="15" customHeight="1" x14ac:dyDescent="0.25">
      <c r="A49" s="50">
        <v>18</v>
      </c>
      <c r="B49" s="27">
        <v>30940</v>
      </c>
      <c r="C49" s="39" t="s">
        <v>40</v>
      </c>
      <c r="D49" s="180">
        <f t="shared" si="5"/>
        <v>101</v>
      </c>
      <c r="E49" s="181">
        <v>19</v>
      </c>
      <c r="F49" s="181">
        <v>41</v>
      </c>
      <c r="G49" s="181">
        <v>39</v>
      </c>
      <c r="H49" s="181">
        <v>2</v>
      </c>
      <c r="I49" s="183">
        <f t="shared" si="6"/>
        <v>3.7623762376237622</v>
      </c>
      <c r="J49" s="19"/>
    </row>
    <row r="50" spans="1:10" s="5" customFormat="1" ht="15" customHeight="1" thickBot="1" x14ac:dyDescent="0.3">
      <c r="A50" s="53">
        <v>19</v>
      </c>
      <c r="B50" s="152">
        <v>31480</v>
      </c>
      <c r="C50" s="56" t="s">
        <v>50</v>
      </c>
      <c r="D50" s="196">
        <f t="shared" si="5"/>
        <v>102</v>
      </c>
      <c r="E50" s="197">
        <v>8</v>
      </c>
      <c r="F50" s="197">
        <v>34</v>
      </c>
      <c r="G50" s="197">
        <v>57</v>
      </c>
      <c r="H50" s="197">
        <v>3</v>
      </c>
      <c r="I50" s="198">
        <f t="shared" si="6"/>
        <v>3.4607843137254903</v>
      </c>
      <c r="J50" s="19"/>
    </row>
    <row r="51" spans="1:10" s="5" customFormat="1" ht="15" customHeight="1" thickBot="1" x14ac:dyDescent="0.3">
      <c r="A51" s="163"/>
      <c r="B51" s="164"/>
      <c r="C51" s="165" t="s">
        <v>130</v>
      </c>
      <c r="D51" s="158">
        <f>SUM(D52:D70)</f>
        <v>1402</v>
      </c>
      <c r="E51" s="159">
        <f>SUM(E52:E70)</f>
        <v>382</v>
      </c>
      <c r="F51" s="159">
        <f>SUM(F52:F70)</f>
        <v>571</v>
      </c>
      <c r="G51" s="159">
        <f t="shared" ref="G51:H51" si="7">SUM(G52:G70)</f>
        <v>444</v>
      </c>
      <c r="H51" s="159">
        <f t="shared" si="7"/>
        <v>5</v>
      </c>
      <c r="I51" s="160">
        <f>AVERAGE(I52:I70)</f>
        <v>3.8693370347695968</v>
      </c>
      <c r="J51" s="19"/>
    </row>
    <row r="52" spans="1:10" s="5" customFormat="1" ht="15" customHeight="1" x14ac:dyDescent="0.25">
      <c r="A52" s="48">
        <v>1</v>
      </c>
      <c r="B52" s="150">
        <v>40010</v>
      </c>
      <c r="C52" s="57" t="s">
        <v>105</v>
      </c>
      <c r="D52" s="178">
        <f t="shared" ref="D52:D69" si="8">E52+F52+G52+H52</f>
        <v>179</v>
      </c>
      <c r="E52" s="179">
        <v>64</v>
      </c>
      <c r="F52" s="179">
        <v>73</v>
      </c>
      <c r="G52" s="179">
        <v>42</v>
      </c>
      <c r="H52" s="179"/>
      <c r="I52" s="199">
        <f t="shared" ref="I52:I69" si="9">(H52*2+G52*3+F52*4+E52*5)/D52</f>
        <v>4.1229050279329611</v>
      </c>
      <c r="J52" s="19"/>
    </row>
    <row r="53" spans="1:10" s="5" customFormat="1" ht="15" customHeight="1" x14ac:dyDescent="0.25">
      <c r="A53" s="50">
        <v>2</v>
      </c>
      <c r="B53" s="27">
        <v>40030</v>
      </c>
      <c r="C53" s="224" t="s">
        <v>140</v>
      </c>
      <c r="D53" s="180">
        <f t="shared" ref="D53:D58" si="10">E53+F53+G53+H53</f>
        <v>61</v>
      </c>
      <c r="E53" s="181">
        <v>31</v>
      </c>
      <c r="F53" s="181">
        <v>23</v>
      </c>
      <c r="G53" s="181">
        <v>7</v>
      </c>
      <c r="H53" s="181"/>
      <c r="I53" s="183">
        <f t="shared" ref="I53:I58" si="11">(H53*2+G53*3+F53*4+E53*5)/D53</f>
        <v>4.3934426229508201</v>
      </c>
      <c r="J53" s="19"/>
    </row>
    <row r="54" spans="1:10" s="5" customFormat="1" ht="15" customHeight="1" x14ac:dyDescent="0.25">
      <c r="A54" s="50">
        <v>3</v>
      </c>
      <c r="B54" s="27">
        <v>40410</v>
      </c>
      <c r="C54" s="29" t="s">
        <v>91</v>
      </c>
      <c r="D54" s="180">
        <f t="shared" si="10"/>
        <v>145</v>
      </c>
      <c r="E54" s="181">
        <v>70</v>
      </c>
      <c r="F54" s="181">
        <v>53</v>
      </c>
      <c r="G54" s="181">
        <v>22</v>
      </c>
      <c r="H54" s="181"/>
      <c r="I54" s="183">
        <f t="shared" si="11"/>
        <v>4.3310344827586205</v>
      </c>
      <c r="J54" s="19"/>
    </row>
    <row r="55" spans="1:10" s="5" customFormat="1" ht="15" customHeight="1" x14ac:dyDescent="0.25">
      <c r="A55" s="50">
        <v>4</v>
      </c>
      <c r="B55" s="27">
        <v>40011</v>
      </c>
      <c r="C55" s="37" t="s">
        <v>104</v>
      </c>
      <c r="D55" s="180">
        <f t="shared" si="10"/>
        <v>167</v>
      </c>
      <c r="E55" s="181">
        <v>48</v>
      </c>
      <c r="F55" s="181">
        <v>79</v>
      </c>
      <c r="G55" s="181">
        <v>39</v>
      </c>
      <c r="H55" s="181">
        <v>1</v>
      </c>
      <c r="I55" s="183">
        <f t="shared" si="11"/>
        <v>4.0419161676646711</v>
      </c>
      <c r="J55" s="19"/>
    </row>
    <row r="56" spans="1:10" s="5" customFormat="1" ht="15" customHeight="1" x14ac:dyDescent="0.25">
      <c r="A56" s="50">
        <v>5</v>
      </c>
      <c r="B56" s="27">
        <v>40080</v>
      </c>
      <c r="C56" s="37" t="s">
        <v>37</v>
      </c>
      <c r="D56" s="180">
        <f t="shared" si="10"/>
        <v>101</v>
      </c>
      <c r="E56" s="181">
        <v>18</v>
      </c>
      <c r="F56" s="181">
        <v>41</v>
      </c>
      <c r="G56" s="181">
        <v>41</v>
      </c>
      <c r="H56" s="181">
        <v>1</v>
      </c>
      <c r="I56" s="183">
        <f t="shared" si="11"/>
        <v>3.7524752475247523</v>
      </c>
      <c r="J56" s="19"/>
    </row>
    <row r="57" spans="1:10" s="5" customFormat="1" ht="15" customHeight="1" x14ac:dyDescent="0.25">
      <c r="A57" s="50">
        <v>6</v>
      </c>
      <c r="B57" s="27">
        <v>40100</v>
      </c>
      <c r="C57" s="37" t="s">
        <v>36</v>
      </c>
      <c r="D57" s="180">
        <f t="shared" si="10"/>
        <v>82</v>
      </c>
      <c r="E57" s="181">
        <v>21</v>
      </c>
      <c r="F57" s="181">
        <v>28</v>
      </c>
      <c r="G57" s="181">
        <v>33</v>
      </c>
      <c r="H57" s="181"/>
      <c r="I57" s="183">
        <f t="shared" si="11"/>
        <v>3.8536585365853657</v>
      </c>
      <c r="J57" s="19"/>
    </row>
    <row r="58" spans="1:10" s="5" customFormat="1" ht="15" customHeight="1" x14ac:dyDescent="0.25">
      <c r="A58" s="396">
        <v>7</v>
      </c>
      <c r="B58" s="152">
        <v>40020</v>
      </c>
      <c r="C58" s="224" t="s">
        <v>141</v>
      </c>
      <c r="D58" s="180">
        <f t="shared" si="10"/>
        <v>32</v>
      </c>
      <c r="E58" s="200">
        <v>12</v>
      </c>
      <c r="F58" s="200">
        <v>18</v>
      </c>
      <c r="G58" s="200">
        <v>2</v>
      </c>
      <c r="H58" s="200"/>
      <c r="I58" s="183">
        <f t="shared" si="11"/>
        <v>4.3125</v>
      </c>
      <c r="J58" s="19"/>
    </row>
    <row r="59" spans="1:10" s="5" customFormat="1" ht="15" customHeight="1" x14ac:dyDescent="0.25">
      <c r="A59" s="397">
        <v>8</v>
      </c>
      <c r="B59" s="27">
        <v>40031</v>
      </c>
      <c r="C59" s="37" t="s">
        <v>39</v>
      </c>
      <c r="D59" s="180">
        <f t="shared" si="8"/>
        <v>54</v>
      </c>
      <c r="E59" s="181">
        <v>13</v>
      </c>
      <c r="F59" s="181">
        <v>18</v>
      </c>
      <c r="G59" s="181">
        <v>23</v>
      </c>
      <c r="H59" s="181"/>
      <c r="I59" s="183">
        <f t="shared" si="9"/>
        <v>3.8148148148148149</v>
      </c>
      <c r="J59" s="19"/>
    </row>
    <row r="60" spans="1:10" s="5" customFormat="1" ht="15" customHeight="1" x14ac:dyDescent="0.25">
      <c r="A60" s="50">
        <v>9</v>
      </c>
      <c r="B60" s="27">
        <v>40210</v>
      </c>
      <c r="C60" s="42" t="s">
        <v>88</v>
      </c>
      <c r="D60" s="180">
        <f t="shared" si="8"/>
        <v>46</v>
      </c>
      <c r="E60" s="181">
        <v>7</v>
      </c>
      <c r="F60" s="181">
        <v>22</v>
      </c>
      <c r="G60" s="181">
        <v>17</v>
      </c>
      <c r="H60" s="181"/>
      <c r="I60" s="183">
        <f t="shared" si="9"/>
        <v>3.7826086956521738</v>
      </c>
      <c r="J60" s="19"/>
    </row>
    <row r="61" spans="1:10" s="5" customFormat="1" ht="15" customHeight="1" x14ac:dyDescent="0.25">
      <c r="A61" s="50">
        <v>10</v>
      </c>
      <c r="B61" s="27">
        <v>40300</v>
      </c>
      <c r="C61" s="29" t="s">
        <v>73</v>
      </c>
      <c r="D61" s="180">
        <f t="shared" si="8"/>
        <v>21</v>
      </c>
      <c r="E61" s="181">
        <v>2</v>
      </c>
      <c r="F61" s="181">
        <v>8</v>
      </c>
      <c r="G61" s="181">
        <v>11</v>
      </c>
      <c r="H61" s="181"/>
      <c r="I61" s="183">
        <f t="shared" si="9"/>
        <v>3.5714285714285716</v>
      </c>
      <c r="J61" s="19"/>
    </row>
    <row r="62" spans="1:10" s="5" customFormat="1" ht="15" customHeight="1" x14ac:dyDescent="0.25">
      <c r="A62" s="50">
        <v>11</v>
      </c>
      <c r="B62" s="27">
        <v>40360</v>
      </c>
      <c r="C62" s="30" t="s">
        <v>72</v>
      </c>
      <c r="D62" s="180">
        <f t="shared" si="8"/>
        <v>25</v>
      </c>
      <c r="E62" s="181">
        <v>1</v>
      </c>
      <c r="F62" s="181">
        <v>2</v>
      </c>
      <c r="G62" s="181">
        <v>21</v>
      </c>
      <c r="H62" s="181">
        <v>1</v>
      </c>
      <c r="I62" s="183">
        <f t="shared" si="9"/>
        <v>3.12</v>
      </c>
      <c r="J62" s="19"/>
    </row>
    <row r="63" spans="1:10" s="5" customFormat="1" ht="15" customHeight="1" x14ac:dyDescent="0.25">
      <c r="A63" s="396">
        <v>12</v>
      </c>
      <c r="B63" s="27">
        <v>40390</v>
      </c>
      <c r="C63" s="43" t="s">
        <v>33</v>
      </c>
      <c r="D63" s="180">
        <f t="shared" si="8"/>
        <v>41</v>
      </c>
      <c r="E63" s="181">
        <v>6</v>
      </c>
      <c r="F63" s="181">
        <v>23</v>
      </c>
      <c r="G63" s="181">
        <v>12</v>
      </c>
      <c r="H63" s="181"/>
      <c r="I63" s="183">
        <f t="shared" si="9"/>
        <v>3.8536585365853657</v>
      </c>
      <c r="J63" s="19"/>
    </row>
    <row r="64" spans="1:10" s="5" customFormat="1" ht="15" customHeight="1" x14ac:dyDescent="0.25">
      <c r="A64" s="50">
        <v>13</v>
      </c>
      <c r="B64" s="153">
        <v>40720</v>
      </c>
      <c r="C64" s="225" t="s">
        <v>122</v>
      </c>
      <c r="D64" s="180">
        <f t="shared" si="8"/>
        <v>83</v>
      </c>
      <c r="E64" s="201">
        <v>17</v>
      </c>
      <c r="F64" s="201">
        <v>34</v>
      </c>
      <c r="G64" s="201">
        <v>30</v>
      </c>
      <c r="H64" s="201">
        <v>2</v>
      </c>
      <c r="I64" s="202">
        <f t="shared" si="9"/>
        <v>3.7951807228915664</v>
      </c>
      <c r="J64" s="19"/>
    </row>
    <row r="65" spans="1:10" s="5" customFormat="1" ht="15" customHeight="1" x14ac:dyDescent="0.25">
      <c r="A65" s="50">
        <v>14</v>
      </c>
      <c r="B65" s="27">
        <v>40730</v>
      </c>
      <c r="C65" s="29" t="s">
        <v>89</v>
      </c>
      <c r="D65" s="180">
        <f t="shared" si="8"/>
        <v>10</v>
      </c>
      <c r="E65" s="181">
        <v>4</v>
      </c>
      <c r="F65" s="181">
        <v>1</v>
      </c>
      <c r="G65" s="181">
        <v>5</v>
      </c>
      <c r="H65" s="181"/>
      <c r="I65" s="183">
        <f t="shared" si="9"/>
        <v>3.9</v>
      </c>
      <c r="J65" s="19"/>
    </row>
    <row r="66" spans="1:10" s="5" customFormat="1" ht="15" customHeight="1" x14ac:dyDescent="0.25">
      <c r="A66" s="50">
        <v>15</v>
      </c>
      <c r="B66" s="27">
        <v>40820</v>
      </c>
      <c r="C66" s="29" t="s">
        <v>34</v>
      </c>
      <c r="D66" s="180">
        <f t="shared" si="8"/>
        <v>68</v>
      </c>
      <c r="E66" s="181">
        <v>14</v>
      </c>
      <c r="F66" s="181">
        <v>33</v>
      </c>
      <c r="G66" s="181">
        <v>21</v>
      </c>
      <c r="H66" s="181"/>
      <c r="I66" s="183">
        <f t="shared" si="9"/>
        <v>3.8970588235294117</v>
      </c>
      <c r="J66" s="19"/>
    </row>
    <row r="67" spans="1:10" s="5" customFormat="1" ht="15" customHeight="1" x14ac:dyDescent="0.25">
      <c r="A67" s="50">
        <v>16</v>
      </c>
      <c r="B67" s="27">
        <v>40840</v>
      </c>
      <c r="C67" s="29" t="s">
        <v>35</v>
      </c>
      <c r="D67" s="180">
        <f t="shared" si="8"/>
        <v>63</v>
      </c>
      <c r="E67" s="181">
        <v>6</v>
      </c>
      <c r="F67" s="181">
        <v>24</v>
      </c>
      <c r="G67" s="181">
        <v>33</v>
      </c>
      <c r="H67" s="181"/>
      <c r="I67" s="183">
        <f t="shared" si="9"/>
        <v>3.5714285714285716</v>
      </c>
      <c r="J67" s="19"/>
    </row>
    <row r="68" spans="1:10" s="5" customFormat="1" ht="15" customHeight="1" x14ac:dyDescent="0.25">
      <c r="A68" s="50">
        <v>17</v>
      </c>
      <c r="B68" s="27">
        <v>40950</v>
      </c>
      <c r="C68" s="29" t="s">
        <v>90</v>
      </c>
      <c r="D68" s="180">
        <f t="shared" si="8"/>
        <v>64</v>
      </c>
      <c r="E68" s="181">
        <v>4</v>
      </c>
      <c r="F68" s="181">
        <v>28</v>
      </c>
      <c r="G68" s="181">
        <v>32</v>
      </c>
      <c r="H68" s="181"/>
      <c r="I68" s="183">
        <f t="shared" si="9"/>
        <v>3.5625</v>
      </c>
      <c r="J68" s="19"/>
    </row>
    <row r="69" spans="1:10" s="5" customFormat="1" ht="15" customHeight="1" x14ac:dyDescent="0.25">
      <c r="A69" s="50">
        <v>18</v>
      </c>
      <c r="B69" s="27">
        <v>40990</v>
      </c>
      <c r="C69" s="29" t="s">
        <v>38</v>
      </c>
      <c r="D69" s="180">
        <f t="shared" si="8"/>
        <v>92</v>
      </c>
      <c r="E69" s="181">
        <v>30</v>
      </c>
      <c r="F69" s="181">
        <v>39</v>
      </c>
      <c r="G69" s="181">
        <v>23</v>
      </c>
      <c r="H69" s="181"/>
      <c r="I69" s="207">
        <f t="shared" si="9"/>
        <v>4.0760869565217392</v>
      </c>
      <c r="J69" s="19"/>
    </row>
    <row r="70" spans="1:10" s="5" customFormat="1" ht="15" customHeight="1" thickBot="1" x14ac:dyDescent="0.3">
      <c r="A70" s="133">
        <v>19</v>
      </c>
      <c r="B70" s="27">
        <v>40133</v>
      </c>
      <c r="C70" s="41" t="s">
        <v>31</v>
      </c>
      <c r="D70" s="180">
        <f>E70+F70+G70+H70</f>
        <v>68</v>
      </c>
      <c r="E70" s="181">
        <v>14</v>
      </c>
      <c r="F70" s="181">
        <v>24</v>
      </c>
      <c r="G70" s="181">
        <v>30</v>
      </c>
      <c r="H70" s="181"/>
      <c r="I70" s="183">
        <f>(H70*2+G70*3+F70*4+E70*5)/D70</f>
        <v>3.7647058823529411</v>
      </c>
      <c r="J70" s="19"/>
    </row>
    <row r="71" spans="1:10" s="5" customFormat="1" ht="15" customHeight="1" thickBot="1" x14ac:dyDescent="0.3">
      <c r="A71" s="163"/>
      <c r="B71" s="164"/>
      <c r="C71" s="157" t="s">
        <v>129</v>
      </c>
      <c r="D71" s="158">
        <f>SUM(D72:D86)</f>
        <v>1150</v>
      </c>
      <c r="E71" s="159">
        <f t="shared" ref="E71:H71" si="12">SUM(E72:E86)</f>
        <v>264</v>
      </c>
      <c r="F71" s="159">
        <f t="shared" si="12"/>
        <v>428</v>
      </c>
      <c r="G71" s="159">
        <f t="shared" si="12"/>
        <v>447</v>
      </c>
      <c r="H71" s="159">
        <f t="shared" si="12"/>
        <v>11</v>
      </c>
      <c r="I71" s="160">
        <f>AVERAGE(I72:I86)</f>
        <v>3.8040271884988384</v>
      </c>
      <c r="J71" s="19"/>
    </row>
    <row r="72" spans="1:10" s="5" customFormat="1" ht="15" customHeight="1" x14ac:dyDescent="0.25">
      <c r="A72" s="50">
        <v>1</v>
      </c>
      <c r="B72" s="151">
        <v>50040</v>
      </c>
      <c r="C72" s="233" t="s">
        <v>93</v>
      </c>
      <c r="D72" s="234">
        <f t="shared" ref="D72:D86" si="13">E72+F72+G72+H72</f>
        <v>83</v>
      </c>
      <c r="E72" s="235">
        <v>25</v>
      </c>
      <c r="F72" s="235">
        <v>35</v>
      </c>
      <c r="G72" s="235">
        <v>23</v>
      </c>
      <c r="H72" s="195"/>
      <c r="I72" s="183">
        <f t="shared" ref="I72:I86" si="14">(H72*2+G72*3+F72*4+E72*5)/D72</f>
        <v>4.024096385542169</v>
      </c>
      <c r="J72" s="19"/>
    </row>
    <row r="73" spans="1:10" s="5" customFormat="1" ht="15" customHeight="1" x14ac:dyDescent="0.25">
      <c r="A73" s="50">
        <v>2</v>
      </c>
      <c r="B73" s="27">
        <v>50003</v>
      </c>
      <c r="C73" s="228" t="s">
        <v>98</v>
      </c>
      <c r="D73" s="226">
        <f t="shared" si="13"/>
        <v>119</v>
      </c>
      <c r="E73" s="227">
        <v>40</v>
      </c>
      <c r="F73" s="227">
        <v>42</v>
      </c>
      <c r="G73" s="227">
        <v>37</v>
      </c>
      <c r="H73" s="181"/>
      <c r="I73" s="183">
        <f t="shared" si="14"/>
        <v>4.0252100840336134</v>
      </c>
      <c r="J73" s="19"/>
    </row>
    <row r="74" spans="1:10" s="5" customFormat="1" ht="15" customHeight="1" x14ac:dyDescent="0.25">
      <c r="A74" s="50">
        <v>3</v>
      </c>
      <c r="B74" s="27">
        <v>50060</v>
      </c>
      <c r="C74" s="65" t="s">
        <v>30</v>
      </c>
      <c r="D74" s="180">
        <f t="shared" si="13"/>
        <v>57</v>
      </c>
      <c r="E74" s="181">
        <v>16</v>
      </c>
      <c r="F74" s="181">
        <v>28</v>
      </c>
      <c r="G74" s="181">
        <v>13</v>
      </c>
      <c r="H74" s="181"/>
      <c r="I74" s="183">
        <f t="shared" si="14"/>
        <v>4.0526315789473681</v>
      </c>
      <c r="J74" s="19"/>
    </row>
    <row r="75" spans="1:10" s="5" customFormat="1" ht="15" customHeight="1" x14ac:dyDescent="0.25">
      <c r="A75" s="50">
        <v>4</v>
      </c>
      <c r="B75" s="27">
        <v>50230</v>
      </c>
      <c r="C75" s="229" t="s">
        <v>27</v>
      </c>
      <c r="D75" s="180">
        <f t="shared" si="13"/>
        <v>47</v>
      </c>
      <c r="E75" s="181">
        <v>13</v>
      </c>
      <c r="F75" s="181">
        <v>22</v>
      </c>
      <c r="G75" s="181">
        <v>12</v>
      </c>
      <c r="H75" s="181"/>
      <c r="I75" s="183">
        <f t="shared" si="14"/>
        <v>4.0212765957446805</v>
      </c>
      <c r="J75" s="19"/>
    </row>
    <row r="76" spans="1:10" s="5" customFormat="1" ht="15" customHeight="1" x14ac:dyDescent="0.25">
      <c r="A76" s="50">
        <v>5</v>
      </c>
      <c r="B76" s="152">
        <v>50250</v>
      </c>
      <c r="C76" s="229" t="s">
        <v>28</v>
      </c>
      <c r="D76" s="180">
        <f t="shared" si="13"/>
        <v>93</v>
      </c>
      <c r="E76" s="181">
        <v>29</v>
      </c>
      <c r="F76" s="181">
        <v>37</v>
      </c>
      <c r="G76" s="181">
        <v>27</v>
      </c>
      <c r="H76" s="181"/>
      <c r="I76" s="183">
        <f t="shared" si="14"/>
        <v>4.021505376344086</v>
      </c>
      <c r="J76" s="19"/>
    </row>
    <row r="77" spans="1:10" s="5" customFormat="1" ht="15" customHeight="1" x14ac:dyDescent="0.25">
      <c r="A77" s="50">
        <v>6</v>
      </c>
      <c r="B77" s="27">
        <v>50420</v>
      </c>
      <c r="C77" s="229" t="s">
        <v>142</v>
      </c>
      <c r="D77" s="180">
        <f t="shared" si="13"/>
        <v>61</v>
      </c>
      <c r="E77" s="181">
        <v>4</v>
      </c>
      <c r="F77" s="181">
        <v>17</v>
      </c>
      <c r="G77" s="181">
        <v>37</v>
      </c>
      <c r="H77" s="181">
        <v>3</v>
      </c>
      <c r="I77" s="203">
        <f t="shared" si="14"/>
        <v>3.360655737704918</v>
      </c>
      <c r="J77" s="19"/>
    </row>
    <row r="78" spans="1:10" s="5" customFormat="1" ht="15" customHeight="1" x14ac:dyDescent="0.25">
      <c r="A78" s="50">
        <v>7</v>
      </c>
      <c r="B78" s="27">
        <v>50450</v>
      </c>
      <c r="C78" s="229" t="s">
        <v>143</v>
      </c>
      <c r="D78" s="180">
        <f t="shared" si="13"/>
        <v>70</v>
      </c>
      <c r="E78" s="181">
        <v>22</v>
      </c>
      <c r="F78" s="181">
        <v>16</v>
      </c>
      <c r="G78" s="181">
        <v>32</v>
      </c>
      <c r="H78" s="181"/>
      <c r="I78" s="183">
        <f t="shared" si="14"/>
        <v>3.8571428571428572</v>
      </c>
      <c r="J78" s="19"/>
    </row>
    <row r="79" spans="1:10" s="5" customFormat="1" ht="15" customHeight="1" x14ac:dyDescent="0.25">
      <c r="A79" s="50">
        <v>8</v>
      </c>
      <c r="B79" s="27">
        <v>50620</v>
      </c>
      <c r="C79" s="229" t="s">
        <v>94</v>
      </c>
      <c r="D79" s="180">
        <f t="shared" si="13"/>
        <v>84</v>
      </c>
      <c r="E79" s="181">
        <v>11</v>
      </c>
      <c r="F79" s="181">
        <v>34</v>
      </c>
      <c r="G79" s="181">
        <v>39</v>
      </c>
      <c r="H79" s="181"/>
      <c r="I79" s="183">
        <f t="shared" si="14"/>
        <v>3.6666666666666665</v>
      </c>
      <c r="J79" s="19"/>
    </row>
    <row r="80" spans="1:10" s="5" customFormat="1" ht="15" customHeight="1" x14ac:dyDescent="0.25">
      <c r="A80" s="50">
        <v>9</v>
      </c>
      <c r="B80" s="27">
        <v>50760</v>
      </c>
      <c r="C80" s="229" t="s">
        <v>123</v>
      </c>
      <c r="D80" s="180">
        <f t="shared" si="13"/>
        <v>46</v>
      </c>
      <c r="E80" s="181">
        <v>6</v>
      </c>
      <c r="F80" s="181">
        <v>15</v>
      </c>
      <c r="G80" s="181">
        <v>22</v>
      </c>
      <c r="H80" s="181">
        <v>3</v>
      </c>
      <c r="I80" s="183">
        <f t="shared" si="14"/>
        <v>3.5217391304347827</v>
      </c>
      <c r="J80" s="19"/>
    </row>
    <row r="81" spans="1:10" s="5" customFormat="1" ht="15" customHeight="1" x14ac:dyDescent="0.25">
      <c r="A81" s="50">
        <v>10</v>
      </c>
      <c r="B81" s="27">
        <v>50780</v>
      </c>
      <c r="C81" s="229" t="s">
        <v>144</v>
      </c>
      <c r="D81" s="180">
        <f t="shared" si="13"/>
        <v>98</v>
      </c>
      <c r="E81" s="181">
        <v>15</v>
      </c>
      <c r="F81" s="181">
        <v>46</v>
      </c>
      <c r="G81" s="181">
        <v>37</v>
      </c>
      <c r="H81" s="181"/>
      <c r="I81" s="183">
        <f t="shared" si="14"/>
        <v>3.7755102040816326</v>
      </c>
      <c r="J81" s="19"/>
    </row>
    <row r="82" spans="1:10" s="5" customFormat="1" ht="15" customHeight="1" x14ac:dyDescent="0.25">
      <c r="A82" s="50">
        <v>11</v>
      </c>
      <c r="B82" s="152">
        <v>50930</v>
      </c>
      <c r="C82" s="230" t="s">
        <v>145</v>
      </c>
      <c r="D82" s="196">
        <f t="shared" si="13"/>
        <v>86</v>
      </c>
      <c r="E82" s="197">
        <v>5</v>
      </c>
      <c r="F82" s="197">
        <v>24</v>
      </c>
      <c r="G82" s="197">
        <v>54</v>
      </c>
      <c r="H82" s="197">
        <v>3</v>
      </c>
      <c r="I82" s="198">
        <f t="shared" si="14"/>
        <v>3.36046511627907</v>
      </c>
      <c r="J82" s="19"/>
    </row>
    <row r="83" spans="1:10" s="5" customFormat="1" ht="15" customHeight="1" x14ac:dyDescent="0.25">
      <c r="A83" s="50">
        <v>12</v>
      </c>
      <c r="B83" s="27">
        <v>50001</v>
      </c>
      <c r="C83" s="65" t="s">
        <v>92</v>
      </c>
      <c r="D83" s="226">
        <f t="shared" si="13"/>
        <v>74</v>
      </c>
      <c r="E83" s="227">
        <v>14</v>
      </c>
      <c r="F83" s="227">
        <v>30</v>
      </c>
      <c r="G83" s="227">
        <v>30</v>
      </c>
      <c r="H83" s="181"/>
      <c r="I83" s="207">
        <f t="shared" si="14"/>
        <v>3.7837837837837838</v>
      </c>
      <c r="J83" s="19"/>
    </row>
    <row r="84" spans="1:10" s="5" customFormat="1" ht="15" customHeight="1" x14ac:dyDescent="0.25">
      <c r="A84" s="50">
        <v>13</v>
      </c>
      <c r="B84" s="151">
        <v>50970</v>
      </c>
      <c r="C84" s="231" t="s">
        <v>146</v>
      </c>
      <c r="D84" s="194">
        <f t="shared" si="13"/>
        <v>57</v>
      </c>
      <c r="E84" s="195">
        <v>12</v>
      </c>
      <c r="F84" s="195">
        <v>25</v>
      </c>
      <c r="G84" s="195">
        <v>19</v>
      </c>
      <c r="H84" s="195">
        <v>1</v>
      </c>
      <c r="I84" s="183">
        <f t="shared" si="14"/>
        <v>3.8421052631578947</v>
      </c>
      <c r="J84" s="19"/>
    </row>
    <row r="85" spans="1:10" s="5" customFormat="1" ht="15" customHeight="1" x14ac:dyDescent="0.25">
      <c r="A85" s="50">
        <v>14</v>
      </c>
      <c r="B85" s="152">
        <v>51370</v>
      </c>
      <c r="C85" s="230" t="s">
        <v>124</v>
      </c>
      <c r="D85" s="196">
        <f t="shared" si="13"/>
        <v>70</v>
      </c>
      <c r="E85" s="197">
        <v>15</v>
      </c>
      <c r="F85" s="197">
        <v>17</v>
      </c>
      <c r="G85" s="197">
        <v>38</v>
      </c>
      <c r="H85" s="197"/>
      <c r="I85" s="207">
        <f t="shared" si="14"/>
        <v>3.6714285714285713</v>
      </c>
      <c r="J85" s="19"/>
    </row>
    <row r="86" spans="1:10" s="5" customFormat="1" ht="15" customHeight="1" thickBot="1" x14ac:dyDescent="0.3">
      <c r="A86" s="53">
        <v>15</v>
      </c>
      <c r="B86" s="152">
        <v>51370</v>
      </c>
      <c r="C86" s="232" t="s">
        <v>29</v>
      </c>
      <c r="D86" s="196">
        <f t="shared" si="13"/>
        <v>105</v>
      </c>
      <c r="E86" s="197">
        <v>37</v>
      </c>
      <c r="F86" s="197">
        <v>40</v>
      </c>
      <c r="G86" s="197">
        <v>27</v>
      </c>
      <c r="H86" s="197">
        <v>1</v>
      </c>
      <c r="I86" s="198">
        <f t="shared" si="14"/>
        <v>4.0761904761904759</v>
      </c>
      <c r="J86" s="19"/>
    </row>
    <row r="87" spans="1:10" s="5" customFormat="1" ht="15" customHeight="1" thickBot="1" x14ac:dyDescent="0.3">
      <c r="A87" s="155"/>
      <c r="B87" s="156"/>
      <c r="C87" s="161" t="s">
        <v>128</v>
      </c>
      <c r="D87" s="158">
        <f>SUM(D88:D117)</f>
        <v>3067</v>
      </c>
      <c r="E87" s="159">
        <f t="shared" ref="E87:H87" si="15">SUM(E88:E117)</f>
        <v>642</v>
      </c>
      <c r="F87" s="159">
        <f t="shared" si="15"/>
        <v>1243</v>
      </c>
      <c r="G87" s="159">
        <f t="shared" si="15"/>
        <v>1129</v>
      </c>
      <c r="H87" s="159">
        <f t="shared" si="15"/>
        <v>53</v>
      </c>
      <c r="I87" s="160">
        <f>AVERAGE(I88:I117)</f>
        <v>3.7578283741565039</v>
      </c>
      <c r="J87" s="19"/>
    </row>
    <row r="88" spans="1:10" s="5" customFormat="1" ht="15" customHeight="1" x14ac:dyDescent="0.25">
      <c r="A88" s="133">
        <v>1</v>
      </c>
      <c r="B88" s="27">
        <v>60010</v>
      </c>
      <c r="C88" s="38" t="s">
        <v>7</v>
      </c>
      <c r="D88" s="180">
        <f t="shared" ref="D88:D117" si="16">E88+F88+G88+H88</f>
        <v>82</v>
      </c>
      <c r="E88" s="384">
        <v>26</v>
      </c>
      <c r="F88" s="384">
        <v>30</v>
      </c>
      <c r="G88" s="384">
        <v>24</v>
      </c>
      <c r="H88" s="384">
        <v>2</v>
      </c>
      <c r="I88" s="183">
        <f t="shared" ref="I88:I117" si="17">(H88*2+G88*3+F88*4+E88*5)/D88</f>
        <v>3.975609756097561</v>
      </c>
      <c r="J88" s="19"/>
    </row>
    <row r="89" spans="1:10" s="5" customFormat="1" ht="15" customHeight="1" x14ac:dyDescent="0.25">
      <c r="A89" s="50">
        <v>2</v>
      </c>
      <c r="B89" s="27">
        <v>60020</v>
      </c>
      <c r="C89" s="44" t="s">
        <v>71</v>
      </c>
      <c r="D89" s="180">
        <f t="shared" si="16"/>
        <v>38</v>
      </c>
      <c r="E89" s="384"/>
      <c r="F89" s="384">
        <v>12</v>
      </c>
      <c r="G89" s="384">
        <v>26</v>
      </c>
      <c r="H89" s="384"/>
      <c r="I89" s="183">
        <f t="shared" si="17"/>
        <v>3.3157894736842106</v>
      </c>
      <c r="J89" s="19"/>
    </row>
    <row r="90" spans="1:10" s="5" customFormat="1" ht="15" customHeight="1" x14ac:dyDescent="0.25">
      <c r="A90" s="50">
        <v>3</v>
      </c>
      <c r="B90" s="27">
        <v>60050</v>
      </c>
      <c r="C90" s="38" t="s">
        <v>9</v>
      </c>
      <c r="D90" s="180">
        <f t="shared" si="16"/>
        <v>104</v>
      </c>
      <c r="E90" s="384">
        <v>29</v>
      </c>
      <c r="F90" s="384">
        <v>39</v>
      </c>
      <c r="G90" s="384">
        <v>33</v>
      </c>
      <c r="H90" s="384">
        <v>3</v>
      </c>
      <c r="I90" s="183">
        <f t="shared" si="17"/>
        <v>3.9038461538461537</v>
      </c>
      <c r="J90" s="19"/>
    </row>
    <row r="91" spans="1:10" s="5" customFormat="1" ht="15" customHeight="1" x14ac:dyDescent="0.25">
      <c r="A91" s="50">
        <v>4</v>
      </c>
      <c r="B91" s="27">
        <v>60070</v>
      </c>
      <c r="C91" s="38" t="s">
        <v>21</v>
      </c>
      <c r="D91" s="180">
        <f t="shared" si="16"/>
        <v>111</v>
      </c>
      <c r="E91" s="384">
        <v>16</v>
      </c>
      <c r="F91" s="384">
        <v>56</v>
      </c>
      <c r="G91" s="384">
        <v>38</v>
      </c>
      <c r="H91" s="384">
        <v>1</v>
      </c>
      <c r="I91" s="183">
        <f t="shared" si="17"/>
        <v>3.7837837837837838</v>
      </c>
      <c r="J91" s="19"/>
    </row>
    <row r="92" spans="1:10" s="5" customFormat="1" ht="15" customHeight="1" x14ac:dyDescent="0.25">
      <c r="A92" s="50">
        <v>5</v>
      </c>
      <c r="B92" s="27">
        <v>60180</v>
      </c>
      <c r="C92" s="38" t="s">
        <v>12</v>
      </c>
      <c r="D92" s="180">
        <f t="shared" si="16"/>
        <v>135</v>
      </c>
      <c r="E92" s="384">
        <v>32</v>
      </c>
      <c r="F92" s="384">
        <v>56</v>
      </c>
      <c r="G92" s="384">
        <v>47</v>
      </c>
      <c r="H92" s="384"/>
      <c r="I92" s="183">
        <f t="shared" si="17"/>
        <v>3.8888888888888888</v>
      </c>
      <c r="J92" s="19"/>
    </row>
    <row r="93" spans="1:10" s="5" customFormat="1" ht="15" customHeight="1" x14ac:dyDescent="0.25">
      <c r="A93" s="50">
        <v>6</v>
      </c>
      <c r="B93" s="27">
        <v>60220</v>
      </c>
      <c r="C93" s="38" t="s">
        <v>14</v>
      </c>
      <c r="D93" s="180">
        <f t="shared" si="16"/>
        <v>80</v>
      </c>
      <c r="E93" s="384">
        <v>6</v>
      </c>
      <c r="F93" s="384">
        <v>31</v>
      </c>
      <c r="G93" s="384">
        <v>42</v>
      </c>
      <c r="H93" s="384">
        <v>1</v>
      </c>
      <c r="I93" s="183">
        <f t="shared" si="17"/>
        <v>3.5249999999999999</v>
      </c>
      <c r="J93" s="19"/>
    </row>
    <row r="94" spans="1:10" s="5" customFormat="1" ht="15" customHeight="1" x14ac:dyDescent="0.25">
      <c r="A94" s="50">
        <v>7</v>
      </c>
      <c r="B94" s="27">
        <v>60240</v>
      </c>
      <c r="C94" s="38" t="s">
        <v>19</v>
      </c>
      <c r="D94" s="180">
        <f t="shared" si="16"/>
        <v>135</v>
      </c>
      <c r="E94" s="384">
        <v>42</v>
      </c>
      <c r="F94" s="384">
        <v>36</v>
      </c>
      <c r="G94" s="384">
        <v>56</v>
      </c>
      <c r="H94" s="384">
        <v>1</v>
      </c>
      <c r="I94" s="183">
        <f t="shared" si="17"/>
        <v>3.8814814814814813</v>
      </c>
      <c r="J94" s="19"/>
    </row>
    <row r="95" spans="1:10" s="5" customFormat="1" ht="15" customHeight="1" x14ac:dyDescent="0.25">
      <c r="A95" s="50">
        <v>8</v>
      </c>
      <c r="B95" s="27">
        <v>60560</v>
      </c>
      <c r="C95" s="38" t="s">
        <v>23</v>
      </c>
      <c r="D95" s="180">
        <f t="shared" si="16"/>
        <v>43</v>
      </c>
      <c r="E95" s="384">
        <v>8</v>
      </c>
      <c r="F95" s="384">
        <v>16</v>
      </c>
      <c r="G95" s="384">
        <v>18</v>
      </c>
      <c r="H95" s="384">
        <v>1</v>
      </c>
      <c r="I95" s="183">
        <f t="shared" si="17"/>
        <v>3.7209302325581395</v>
      </c>
      <c r="J95" s="19"/>
    </row>
    <row r="96" spans="1:10" s="5" customFormat="1" ht="15" customHeight="1" x14ac:dyDescent="0.25">
      <c r="A96" s="50">
        <v>9</v>
      </c>
      <c r="B96" s="27">
        <v>60660</v>
      </c>
      <c r="C96" s="31" t="s">
        <v>3</v>
      </c>
      <c r="D96" s="180">
        <f t="shared" si="16"/>
        <v>20</v>
      </c>
      <c r="E96" s="384">
        <v>6</v>
      </c>
      <c r="F96" s="384">
        <v>8</v>
      </c>
      <c r="G96" s="384">
        <v>6</v>
      </c>
      <c r="H96" s="384"/>
      <c r="I96" s="183">
        <f t="shared" si="17"/>
        <v>4</v>
      </c>
      <c r="J96" s="19"/>
    </row>
    <row r="97" spans="1:10" s="5" customFormat="1" ht="15" customHeight="1" x14ac:dyDescent="0.25">
      <c r="A97" s="50">
        <v>10</v>
      </c>
      <c r="B97" s="236">
        <v>60001</v>
      </c>
      <c r="C97" s="237" t="s">
        <v>5</v>
      </c>
      <c r="D97" s="238">
        <f t="shared" si="16"/>
        <v>67</v>
      </c>
      <c r="E97" s="239">
        <v>3</v>
      </c>
      <c r="F97" s="239">
        <v>25</v>
      </c>
      <c r="G97" s="239">
        <v>34</v>
      </c>
      <c r="H97" s="239">
        <v>5</v>
      </c>
      <c r="I97" s="204">
        <f t="shared" si="17"/>
        <v>3.3880597014925371</v>
      </c>
      <c r="J97" s="19"/>
    </row>
    <row r="98" spans="1:10" s="5" customFormat="1" ht="15" customHeight="1" x14ac:dyDescent="0.25">
      <c r="A98" s="50">
        <v>11</v>
      </c>
      <c r="B98" s="27">
        <v>60701</v>
      </c>
      <c r="C98" s="31" t="s">
        <v>1</v>
      </c>
      <c r="D98" s="180">
        <f t="shared" si="16"/>
        <v>48</v>
      </c>
      <c r="E98" s="190">
        <v>3</v>
      </c>
      <c r="F98" s="190">
        <v>14</v>
      </c>
      <c r="G98" s="190">
        <v>23</v>
      </c>
      <c r="H98" s="190">
        <v>8</v>
      </c>
      <c r="I98" s="183">
        <f t="shared" si="17"/>
        <v>3.25</v>
      </c>
      <c r="J98" s="19"/>
    </row>
    <row r="99" spans="1:10" s="5" customFormat="1" ht="15" customHeight="1" x14ac:dyDescent="0.25">
      <c r="A99" s="50">
        <v>12</v>
      </c>
      <c r="B99" s="27">
        <v>60850</v>
      </c>
      <c r="C99" s="31" t="s">
        <v>20</v>
      </c>
      <c r="D99" s="180">
        <f t="shared" si="16"/>
        <v>102</v>
      </c>
      <c r="E99" s="190">
        <v>16</v>
      </c>
      <c r="F99" s="190">
        <v>43</v>
      </c>
      <c r="G99" s="190">
        <v>42</v>
      </c>
      <c r="H99" s="190">
        <v>1</v>
      </c>
      <c r="I99" s="183">
        <f t="shared" si="17"/>
        <v>3.7254901960784315</v>
      </c>
      <c r="J99" s="19"/>
    </row>
    <row r="100" spans="1:10" s="5" customFormat="1" ht="15" customHeight="1" x14ac:dyDescent="0.25">
      <c r="A100" s="50">
        <v>13</v>
      </c>
      <c r="B100" s="27">
        <v>60910</v>
      </c>
      <c r="C100" s="31" t="s">
        <v>17</v>
      </c>
      <c r="D100" s="180">
        <f t="shared" si="16"/>
        <v>78</v>
      </c>
      <c r="E100" s="190">
        <v>14</v>
      </c>
      <c r="F100" s="190">
        <v>31</v>
      </c>
      <c r="G100" s="190">
        <v>33</v>
      </c>
      <c r="H100" s="190"/>
      <c r="I100" s="183">
        <f t="shared" si="17"/>
        <v>3.7564102564102564</v>
      </c>
      <c r="J100" s="19"/>
    </row>
    <row r="101" spans="1:10" s="5" customFormat="1" ht="15" customHeight="1" x14ac:dyDescent="0.25">
      <c r="A101" s="50">
        <v>14</v>
      </c>
      <c r="B101" s="27">
        <v>60980</v>
      </c>
      <c r="C101" s="31" t="s">
        <v>6</v>
      </c>
      <c r="D101" s="180">
        <f t="shared" si="16"/>
        <v>68</v>
      </c>
      <c r="E101" s="190">
        <v>23</v>
      </c>
      <c r="F101" s="190">
        <v>31</v>
      </c>
      <c r="G101" s="190">
        <v>14</v>
      </c>
      <c r="H101" s="190"/>
      <c r="I101" s="183">
        <f t="shared" si="17"/>
        <v>4.132352941176471</v>
      </c>
      <c r="J101" s="19"/>
    </row>
    <row r="102" spans="1:10" s="5" customFormat="1" ht="15" customHeight="1" x14ac:dyDescent="0.25">
      <c r="A102" s="50">
        <v>15</v>
      </c>
      <c r="B102" s="27">
        <v>61080</v>
      </c>
      <c r="C102" s="31" t="s">
        <v>13</v>
      </c>
      <c r="D102" s="180">
        <f t="shared" si="16"/>
        <v>103</v>
      </c>
      <c r="E102" s="190">
        <v>18</v>
      </c>
      <c r="F102" s="190">
        <v>40</v>
      </c>
      <c r="G102" s="190">
        <v>43</v>
      </c>
      <c r="H102" s="190">
        <v>2</v>
      </c>
      <c r="I102" s="183">
        <f t="shared" si="17"/>
        <v>3.7184466019417477</v>
      </c>
      <c r="J102" s="19"/>
    </row>
    <row r="103" spans="1:10" s="5" customFormat="1" ht="15" customHeight="1" x14ac:dyDescent="0.25">
      <c r="A103" s="50">
        <v>16</v>
      </c>
      <c r="B103" s="27">
        <v>61150</v>
      </c>
      <c r="C103" s="31" t="s">
        <v>10</v>
      </c>
      <c r="D103" s="180">
        <f t="shared" si="16"/>
        <v>88</v>
      </c>
      <c r="E103" s="190">
        <v>7</v>
      </c>
      <c r="F103" s="190">
        <v>34</v>
      </c>
      <c r="G103" s="190">
        <v>45</v>
      </c>
      <c r="H103" s="190">
        <v>2</v>
      </c>
      <c r="I103" s="183">
        <f t="shared" si="17"/>
        <v>3.5227272727272729</v>
      </c>
      <c r="J103" s="19"/>
    </row>
    <row r="104" spans="1:10" s="5" customFormat="1" ht="15" customHeight="1" x14ac:dyDescent="0.25">
      <c r="A104" s="50">
        <v>17</v>
      </c>
      <c r="B104" s="27">
        <v>61210</v>
      </c>
      <c r="C104" s="31" t="s">
        <v>22</v>
      </c>
      <c r="D104" s="180">
        <f t="shared" si="16"/>
        <v>51</v>
      </c>
      <c r="E104" s="190">
        <v>11</v>
      </c>
      <c r="F104" s="190">
        <v>19</v>
      </c>
      <c r="G104" s="190">
        <v>19</v>
      </c>
      <c r="H104" s="190">
        <v>2</v>
      </c>
      <c r="I104" s="183">
        <f t="shared" si="17"/>
        <v>3.7647058823529411</v>
      </c>
      <c r="J104" s="19"/>
    </row>
    <row r="105" spans="1:10" s="5" customFormat="1" ht="15" customHeight="1" x14ac:dyDescent="0.25">
      <c r="A105" s="50">
        <v>18</v>
      </c>
      <c r="B105" s="27">
        <v>61290</v>
      </c>
      <c r="C105" s="31" t="s">
        <v>15</v>
      </c>
      <c r="D105" s="180">
        <f t="shared" si="16"/>
        <v>71</v>
      </c>
      <c r="E105" s="190">
        <v>7</v>
      </c>
      <c r="F105" s="190">
        <v>26</v>
      </c>
      <c r="G105" s="190">
        <v>36</v>
      </c>
      <c r="H105" s="190">
        <v>2</v>
      </c>
      <c r="I105" s="183">
        <f t="shared" si="17"/>
        <v>3.535211267605634</v>
      </c>
      <c r="J105" s="19"/>
    </row>
    <row r="106" spans="1:10" s="5" customFormat="1" ht="15" customHeight="1" x14ac:dyDescent="0.25">
      <c r="A106" s="53">
        <v>19</v>
      </c>
      <c r="B106" s="27">
        <v>61340</v>
      </c>
      <c r="C106" s="31" t="s">
        <v>11</v>
      </c>
      <c r="D106" s="180">
        <f t="shared" si="16"/>
        <v>107</v>
      </c>
      <c r="E106" s="190">
        <v>12</v>
      </c>
      <c r="F106" s="190">
        <v>40</v>
      </c>
      <c r="G106" s="190">
        <v>49</v>
      </c>
      <c r="H106" s="190">
        <v>6</v>
      </c>
      <c r="I106" s="183">
        <f t="shared" si="17"/>
        <v>3.542056074766355</v>
      </c>
      <c r="J106" s="19"/>
    </row>
    <row r="107" spans="1:10" s="5" customFormat="1" ht="15" customHeight="1" x14ac:dyDescent="0.25">
      <c r="A107" s="50">
        <v>20</v>
      </c>
      <c r="B107" s="27">
        <v>61390</v>
      </c>
      <c r="C107" s="31" t="s">
        <v>8</v>
      </c>
      <c r="D107" s="180">
        <f t="shared" si="16"/>
        <v>102</v>
      </c>
      <c r="E107" s="190">
        <v>10</v>
      </c>
      <c r="F107" s="190">
        <v>42</v>
      </c>
      <c r="G107" s="190">
        <v>44</v>
      </c>
      <c r="H107" s="190">
        <v>6</v>
      </c>
      <c r="I107" s="183">
        <f t="shared" si="17"/>
        <v>3.5490196078431371</v>
      </c>
      <c r="J107" s="19"/>
    </row>
    <row r="108" spans="1:10" s="5" customFormat="1" ht="15" customHeight="1" x14ac:dyDescent="0.25">
      <c r="A108" s="50">
        <v>21</v>
      </c>
      <c r="B108" s="27">
        <v>61410</v>
      </c>
      <c r="C108" s="31" t="s">
        <v>24</v>
      </c>
      <c r="D108" s="180">
        <f t="shared" si="16"/>
        <v>78</v>
      </c>
      <c r="E108" s="190">
        <v>19</v>
      </c>
      <c r="F108" s="190">
        <v>28</v>
      </c>
      <c r="G108" s="190">
        <v>31</v>
      </c>
      <c r="H108" s="190"/>
      <c r="I108" s="183">
        <f t="shared" si="17"/>
        <v>3.8461538461538463</v>
      </c>
      <c r="J108" s="19"/>
    </row>
    <row r="109" spans="1:10" s="5" customFormat="1" ht="15" customHeight="1" x14ac:dyDescent="0.25">
      <c r="A109" s="50">
        <v>22</v>
      </c>
      <c r="B109" s="27">
        <v>61430</v>
      </c>
      <c r="C109" s="240" t="s">
        <v>147</v>
      </c>
      <c r="D109" s="180">
        <f t="shared" si="16"/>
        <v>206</v>
      </c>
      <c r="E109" s="205">
        <v>56</v>
      </c>
      <c r="F109" s="205">
        <v>71</v>
      </c>
      <c r="G109" s="205">
        <v>74</v>
      </c>
      <c r="H109" s="205">
        <v>5</v>
      </c>
      <c r="I109" s="183">
        <f t="shared" si="17"/>
        <v>3.8640776699029127</v>
      </c>
      <c r="J109" s="19"/>
    </row>
    <row r="110" spans="1:10" s="5" customFormat="1" ht="15" customHeight="1" x14ac:dyDescent="0.25">
      <c r="A110" s="50">
        <v>23</v>
      </c>
      <c r="B110" s="27">
        <v>61440</v>
      </c>
      <c r="C110" s="31" t="s">
        <v>18</v>
      </c>
      <c r="D110" s="180">
        <f t="shared" si="16"/>
        <v>168</v>
      </c>
      <c r="E110" s="190">
        <v>35</v>
      </c>
      <c r="F110" s="190">
        <v>75</v>
      </c>
      <c r="G110" s="190">
        <v>56</v>
      </c>
      <c r="H110" s="190">
        <v>2</v>
      </c>
      <c r="I110" s="183">
        <f t="shared" si="17"/>
        <v>3.8511904761904763</v>
      </c>
      <c r="J110" s="19"/>
    </row>
    <row r="111" spans="1:10" s="5" customFormat="1" ht="15" customHeight="1" x14ac:dyDescent="0.25">
      <c r="A111" s="50">
        <v>24</v>
      </c>
      <c r="B111" s="27">
        <v>61450</v>
      </c>
      <c r="C111" s="240" t="s">
        <v>148</v>
      </c>
      <c r="D111" s="180">
        <f t="shared" si="16"/>
        <v>120</v>
      </c>
      <c r="E111" s="190">
        <v>13</v>
      </c>
      <c r="F111" s="190">
        <v>62</v>
      </c>
      <c r="G111" s="190">
        <v>45</v>
      </c>
      <c r="H111" s="190"/>
      <c r="I111" s="183">
        <f t="shared" si="17"/>
        <v>3.7333333333333334</v>
      </c>
      <c r="J111" s="19"/>
    </row>
    <row r="112" spans="1:10" s="5" customFormat="1" ht="15" customHeight="1" x14ac:dyDescent="0.25">
      <c r="A112" s="50">
        <v>25</v>
      </c>
      <c r="B112" s="27">
        <v>61470</v>
      </c>
      <c r="C112" s="31" t="s">
        <v>4</v>
      </c>
      <c r="D112" s="180">
        <f t="shared" si="16"/>
        <v>79</v>
      </c>
      <c r="E112" s="190">
        <v>15</v>
      </c>
      <c r="F112" s="190">
        <v>35</v>
      </c>
      <c r="G112" s="190">
        <v>29</v>
      </c>
      <c r="H112" s="190"/>
      <c r="I112" s="183">
        <f t="shared" si="17"/>
        <v>3.8227848101265822</v>
      </c>
      <c r="J112" s="19"/>
    </row>
    <row r="113" spans="1:10" s="5" customFormat="1" ht="15" customHeight="1" x14ac:dyDescent="0.25">
      <c r="A113" s="50">
        <v>26</v>
      </c>
      <c r="B113" s="27">
        <v>61490</v>
      </c>
      <c r="C113" s="240" t="s">
        <v>149</v>
      </c>
      <c r="D113" s="180">
        <f t="shared" si="16"/>
        <v>202</v>
      </c>
      <c r="E113" s="190">
        <v>57</v>
      </c>
      <c r="F113" s="190">
        <v>90</v>
      </c>
      <c r="G113" s="190">
        <v>53</v>
      </c>
      <c r="H113" s="190">
        <v>2</v>
      </c>
      <c r="I113" s="183">
        <f t="shared" si="17"/>
        <v>4</v>
      </c>
      <c r="J113" s="19"/>
    </row>
    <row r="114" spans="1:10" s="5" customFormat="1" ht="15" customHeight="1" x14ac:dyDescent="0.25">
      <c r="A114" s="50">
        <v>27</v>
      </c>
      <c r="B114" s="27">
        <v>61500</v>
      </c>
      <c r="C114" s="240" t="s">
        <v>150</v>
      </c>
      <c r="D114" s="180">
        <f t="shared" si="16"/>
        <v>236</v>
      </c>
      <c r="E114" s="190">
        <v>68</v>
      </c>
      <c r="F114" s="190">
        <v>100</v>
      </c>
      <c r="G114" s="190">
        <v>67</v>
      </c>
      <c r="H114" s="190">
        <v>1</v>
      </c>
      <c r="I114" s="183">
        <f t="shared" si="17"/>
        <v>3.9957627118644066</v>
      </c>
      <c r="J114" s="19"/>
    </row>
    <row r="115" spans="1:10" s="5" customFormat="1" ht="15" customHeight="1" x14ac:dyDescent="0.25">
      <c r="A115" s="50">
        <v>28</v>
      </c>
      <c r="B115" s="27">
        <v>61510</v>
      </c>
      <c r="C115" s="31" t="s">
        <v>16</v>
      </c>
      <c r="D115" s="180">
        <f t="shared" si="16"/>
        <v>161</v>
      </c>
      <c r="E115" s="190">
        <v>37</v>
      </c>
      <c r="F115" s="190">
        <v>75</v>
      </c>
      <c r="G115" s="190">
        <v>49</v>
      </c>
      <c r="H115" s="190"/>
      <c r="I115" s="183">
        <f t="shared" si="17"/>
        <v>3.9254658385093166</v>
      </c>
      <c r="J115" s="19"/>
    </row>
    <row r="116" spans="1:10" s="5" customFormat="1" ht="15" customHeight="1" x14ac:dyDescent="0.25">
      <c r="A116" s="133">
        <v>29</v>
      </c>
      <c r="B116" s="152">
        <v>61520</v>
      </c>
      <c r="C116" s="271" t="s">
        <v>106</v>
      </c>
      <c r="D116" s="196">
        <f t="shared" si="16"/>
        <v>127</v>
      </c>
      <c r="E116" s="385">
        <v>45</v>
      </c>
      <c r="F116" s="385">
        <v>56</v>
      </c>
      <c r="G116" s="385">
        <v>26</v>
      </c>
      <c r="H116" s="385"/>
      <c r="I116" s="207">
        <f t="shared" si="17"/>
        <v>4.1496062992125982</v>
      </c>
      <c r="J116" s="19"/>
    </row>
    <row r="117" spans="1:10" s="5" customFormat="1" ht="15" customHeight="1" thickBot="1" x14ac:dyDescent="0.3">
      <c r="A117" s="51">
        <v>30</v>
      </c>
      <c r="B117" s="139">
        <v>61540</v>
      </c>
      <c r="C117" s="386" t="s">
        <v>153</v>
      </c>
      <c r="D117" s="185">
        <f t="shared" si="16"/>
        <v>57</v>
      </c>
      <c r="E117" s="206">
        <v>8</v>
      </c>
      <c r="F117" s="206">
        <v>22</v>
      </c>
      <c r="G117" s="206">
        <v>27</v>
      </c>
      <c r="H117" s="206"/>
      <c r="I117" s="187">
        <f t="shared" si="17"/>
        <v>3.6666666666666665</v>
      </c>
      <c r="J117" s="19"/>
    </row>
    <row r="118" spans="1:10" s="5" customFormat="1" ht="15" customHeight="1" thickBot="1" x14ac:dyDescent="0.3">
      <c r="A118" s="155"/>
      <c r="B118" s="156"/>
      <c r="C118" s="157" t="s">
        <v>127</v>
      </c>
      <c r="D118" s="158">
        <f>SUM(D119:D126)</f>
        <v>716</v>
      </c>
      <c r="E118" s="159">
        <f>SUM(E119:E126)</f>
        <v>208</v>
      </c>
      <c r="F118" s="159">
        <f>SUM(F119:F126)</f>
        <v>282</v>
      </c>
      <c r="G118" s="159">
        <f>SUM(G119:G126)</f>
        <v>219</v>
      </c>
      <c r="H118" s="159">
        <f>SUM(H119:H126)</f>
        <v>7</v>
      </c>
      <c r="I118" s="160">
        <f>AVERAGE(I119:I126)</f>
        <v>3.9180556610485717</v>
      </c>
      <c r="J118" s="19"/>
    </row>
    <row r="119" spans="1:10" s="5" customFormat="1" ht="15" customHeight="1" x14ac:dyDescent="0.25">
      <c r="A119" s="48">
        <v>1</v>
      </c>
      <c r="B119" s="150">
        <v>70020</v>
      </c>
      <c r="C119" s="55" t="s">
        <v>96</v>
      </c>
      <c r="D119" s="178">
        <f t="shared" ref="D119:D126" si="18">E119+F119+G119+H119</f>
        <v>88</v>
      </c>
      <c r="E119" s="216">
        <v>49</v>
      </c>
      <c r="F119" s="216">
        <v>36</v>
      </c>
      <c r="G119" s="216">
        <v>3</v>
      </c>
      <c r="H119" s="216"/>
      <c r="I119" s="199">
        <f t="shared" ref="I119:I126" si="19">(H119*2+G119*3+F119*4+E119*5)/D119</f>
        <v>4.5227272727272725</v>
      </c>
      <c r="J119" s="19"/>
    </row>
    <row r="120" spans="1:10" s="5" customFormat="1" ht="15" customHeight="1" x14ac:dyDescent="0.25">
      <c r="A120" s="50">
        <v>2</v>
      </c>
      <c r="B120" s="27">
        <v>70110</v>
      </c>
      <c r="C120" s="29" t="s">
        <v>107</v>
      </c>
      <c r="D120" s="180">
        <f t="shared" si="18"/>
        <v>97</v>
      </c>
      <c r="E120" s="181">
        <v>26</v>
      </c>
      <c r="F120" s="181">
        <v>52</v>
      </c>
      <c r="G120" s="181">
        <v>19</v>
      </c>
      <c r="H120" s="181"/>
      <c r="I120" s="183">
        <f t="shared" si="19"/>
        <v>4.072164948453608</v>
      </c>
      <c r="J120" s="19"/>
    </row>
    <row r="121" spans="1:10" s="5" customFormat="1" ht="15" customHeight="1" x14ac:dyDescent="0.25">
      <c r="A121" s="50">
        <v>3</v>
      </c>
      <c r="B121" s="27">
        <v>70021</v>
      </c>
      <c r="C121" s="29" t="s">
        <v>95</v>
      </c>
      <c r="D121" s="180">
        <f t="shared" si="18"/>
        <v>92</v>
      </c>
      <c r="E121" s="181">
        <v>39</v>
      </c>
      <c r="F121" s="181">
        <v>30</v>
      </c>
      <c r="G121" s="181">
        <v>23</v>
      </c>
      <c r="H121" s="181"/>
      <c r="I121" s="183">
        <f t="shared" si="19"/>
        <v>4.1739130434782608</v>
      </c>
      <c r="J121" s="19"/>
    </row>
    <row r="122" spans="1:10" s="5" customFormat="1" ht="15" customHeight="1" x14ac:dyDescent="0.25">
      <c r="A122" s="50">
        <v>4</v>
      </c>
      <c r="B122" s="27">
        <v>70040</v>
      </c>
      <c r="C122" s="30" t="s">
        <v>70</v>
      </c>
      <c r="D122" s="180">
        <f t="shared" si="18"/>
        <v>47</v>
      </c>
      <c r="E122" s="181">
        <v>9</v>
      </c>
      <c r="F122" s="181">
        <v>21</v>
      </c>
      <c r="G122" s="181">
        <v>13</v>
      </c>
      <c r="H122" s="181">
        <v>4</v>
      </c>
      <c r="I122" s="183">
        <f t="shared" si="19"/>
        <v>3.7446808510638299</v>
      </c>
      <c r="J122" s="19"/>
    </row>
    <row r="123" spans="1:10" s="5" customFormat="1" ht="15" customHeight="1" x14ac:dyDescent="0.25">
      <c r="A123" s="50">
        <v>5</v>
      </c>
      <c r="B123" s="27">
        <v>70100</v>
      </c>
      <c r="C123" s="213" t="s">
        <v>137</v>
      </c>
      <c r="D123" s="180">
        <f t="shared" si="18"/>
        <v>80</v>
      </c>
      <c r="E123" s="181">
        <v>33</v>
      </c>
      <c r="F123" s="181">
        <v>36</v>
      </c>
      <c r="G123" s="181">
        <v>11</v>
      </c>
      <c r="H123" s="181"/>
      <c r="I123" s="183">
        <f t="shared" si="19"/>
        <v>4.2750000000000004</v>
      </c>
      <c r="J123" s="19"/>
    </row>
    <row r="124" spans="1:10" s="5" customFormat="1" ht="15" customHeight="1" x14ac:dyDescent="0.25">
      <c r="A124" s="50">
        <v>6</v>
      </c>
      <c r="B124" s="151">
        <v>70270</v>
      </c>
      <c r="C124" s="28" t="s">
        <v>97</v>
      </c>
      <c r="D124" s="194">
        <f t="shared" si="18"/>
        <v>59</v>
      </c>
      <c r="E124" s="195">
        <v>6</v>
      </c>
      <c r="F124" s="195">
        <v>20</v>
      </c>
      <c r="G124" s="195">
        <v>33</v>
      </c>
      <c r="H124" s="195"/>
      <c r="I124" s="183">
        <f t="shared" si="19"/>
        <v>3.5423728813559321</v>
      </c>
      <c r="J124" s="19"/>
    </row>
    <row r="125" spans="1:10" s="5" customFormat="1" ht="15" customHeight="1" x14ac:dyDescent="0.25">
      <c r="A125" s="133">
        <v>7</v>
      </c>
      <c r="B125" s="27">
        <v>70510</v>
      </c>
      <c r="C125" s="30" t="s">
        <v>69</v>
      </c>
      <c r="D125" s="180">
        <f t="shared" si="18"/>
        <v>38</v>
      </c>
      <c r="E125" s="181">
        <v>3</v>
      </c>
      <c r="F125" s="181">
        <v>6</v>
      </c>
      <c r="G125" s="181">
        <v>26</v>
      </c>
      <c r="H125" s="181">
        <v>3</v>
      </c>
      <c r="I125" s="207">
        <f t="shared" si="19"/>
        <v>3.236842105263158</v>
      </c>
      <c r="J125" s="19"/>
    </row>
    <row r="126" spans="1:10" s="5" customFormat="1" ht="15" customHeight="1" thickBot="1" x14ac:dyDescent="0.3">
      <c r="A126" s="51">
        <v>8</v>
      </c>
      <c r="B126" s="139">
        <v>10880</v>
      </c>
      <c r="C126" s="383" t="s">
        <v>152</v>
      </c>
      <c r="D126" s="185">
        <f t="shared" si="18"/>
        <v>215</v>
      </c>
      <c r="E126" s="186">
        <v>43</v>
      </c>
      <c r="F126" s="186">
        <v>81</v>
      </c>
      <c r="G126" s="186">
        <v>91</v>
      </c>
      <c r="H126" s="186"/>
      <c r="I126" s="217">
        <f t="shared" si="19"/>
        <v>3.7767441860465114</v>
      </c>
      <c r="J126" s="19"/>
    </row>
    <row r="127" spans="1:10" x14ac:dyDescent="0.25">
      <c r="A127" s="13"/>
      <c r="B127" s="14"/>
      <c r="C127" s="15"/>
      <c r="D127" s="1108" t="s">
        <v>126</v>
      </c>
      <c r="E127" s="1108"/>
      <c r="F127" s="1108"/>
      <c r="G127" s="1108"/>
      <c r="H127" s="1108"/>
      <c r="I127" s="215">
        <f>AVERAGE(I7,I9:I16,I18:I30,I32:I50,I52:I70,I72:I86,I88:I117,I119:I126)</f>
        <v>3.8086556875572088</v>
      </c>
    </row>
    <row r="128" spans="1:10" x14ac:dyDescent="0.25">
      <c r="A128" s="13"/>
      <c r="B128" s="14"/>
      <c r="C128" s="15"/>
      <c r="D128" s="15"/>
      <c r="E128" s="15"/>
      <c r="F128" s="15"/>
    </row>
    <row r="129" spans="1:12" ht="14.45" customHeight="1" x14ac:dyDescent="0.25">
      <c r="A129" s="13"/>
      <c r="E129" s="15"/>
      <c r="F129" s="15"/>
      <c r="K129" s="1103"/>
      <c r="L129" s="1103"/>
    </row>
    <row r="130" spans="1:12" x14ac:dyDescent="0.25">
      <c r="A130" s="13"/>
      <c r="E130" s="15"/>
      <c r="F130" s="15"/>
      <c r="K130"/>
      <c r="L130" s="367"/>
    </row>
    <row r="131" spans="1:12" x14ac:dyDescent="0.25">
      <c r="A131" s="13"/>
      <c r="E131" s="15"/>
      <c r="F131" s="15"/>
      <c r="K131"/>
      <c r="L131"/>
    </row>
  </sheetData>
  <mergeCells count="9">
    <mergeCell ref="C2:D2"/>
    <mergeCell ref="K129:L129"/>
    <mergeCell ref="A4:A5"/>
    <mergeCell ref="B4:B5"/>
    <mergeCell ref="C4:C5"/>
    <mergeCell ref="D127:H127"/>
    <mergeCell ref="D4:D5"/>
    <mergeCell ref="E4:H4"/>
    <mergeCell ref="I4:I5"/>
  </mergeCells>
  <conditionalFormatting sqref="I6:I127">
    <cfRule type="cellIs" dxfId="4" priority="1" stopIfTrue="1" operator="equal">
      <formula>$I$127</formula>
    </cfRule>
    <cfRule type="cellIs" dxfId="3" priority="2" stopIfTrue="1" operator="lessThan">
      <formula>3.5</formula>
    </cfRule>
    <cfRule type="cellIs" dxfId="2" priority="3" stopIfTrue="1" operator="between">
      <formula>$I$127</formula>
      <formula>3.5</formula>
    </cfRule>
    <cfRule type="cellIs" dxfId="1" priority="4" stopIfTrue="1" operator="between">
      <formula>4.5</formula>
      <formula>$I$127</formula>
    </cfRule>
    <cfRule type="cellIs" dxfId="0" priority="5" stopIfTrue="1" operator="greaterThanOrEqual">
      <formula>4.5</formula>
    </cfRule>
  </conditionalFormatting>
  <pageMargins left="0.82677165354330717" right="0.31496062992125984" top="0" bottom="0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Рус. 9 - диаграмма по районам</vt:lpstr>
      <vt:lpstr>Рус. 9 - диаграмма</vt:lpstr>
      <vt:lpstr>Рейтинги 2019 - 2015</vt:lpstr>
      <vt:lpstr>Рейтинг по сумме мест</vt:lpstr>
      <vt:lpstr>Русский язык-9 2019 Итоги</vt:lpstr>
      <vt:lpstr>Русский язык-9 2019 расклад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2019-09-02T04:11:36Z</dcterms:modified>
</cp:coreProperties>
</file>