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60" windowHeight="7905" tabRatio="592"/>
  </bookViews>
  <sheets>
    <sheet name="Математ-9 диаграмма по районам" sheetId="12" r:id="rId1"/>
    <sheet name="Математ-9 диаграмма" sheetId="11" r:id="rId2"/>
    <sheet name="Рейтинги 2018, 2017, 2016, 2015" sheetId="10" r:id="rId3"/>
    <sheet name="Рейтинг  по сумме мест" sheetId="5" r:id="rId4"/>
    <sheet name="Математика-9 2019 Итоги" sheetId="9" r:id="rId5"/>
    <sheet name="Математика-9 2019 расклад" sheetId="3" r:id="rId6"/>
  </sheets>
  <externalReferences>
    <externalReference r:id="rId7"/>
  </externalReferences>
  <definedNames>
    <definedName name="_xlnm._FilterDatabase" localSheetId="0" hidden="1">'Математ-9 диаграмма по районам'!#REF!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1" l="1"/>
  <c r="P4" i="11"/>
  <c r="L4" i="11"/>
  <c r="H4" i="11"/>
  <c r="D4" i="11"/>
  <c r="T129" i="11"/>
  <c r="P129" i="11"/>
  <c r="L129" i="11"/>
  <c r="H129" i="11"/>
  <c r="D129" i="11"/>
  <c r="W88" i="11"/>
  <c r="W89" i="11"/>
  <c r="W90" i="11"/>
  <c r="W91" i="11"/>
  <c r="W92" i="11"/>
  <c r="W93" i="11"/>
  <c r="W94" i="11"/>
  <c r="W95" i="11"/>
  <c r="W96" i="11"/>
  <c r="W97" i="11"/>
  <c r="W98" i="11"/>
  <c r="W99" i="11"/>
  <c r="W100" i="11"/>
  <c r="W101" i="11"/>
  <c r="W102" i="11"/>
  <c r="W103" i="11"/>
  <c r="W104" i="11"/>
  <c r="W105" i="11"/>
  <c r="W106" i="11"/>
  <c r="W107" i="11"/>
  <c r="W108" i="11"/>
  <c r="W109" i="11"/>
  <c r="W110" i="11"/>
  <c r="W111" i="11"/>
  <c r="W112" i="11"/>
  <c r="W113" i="11"/>
  <c r="W114" i="11"/>
  <c r="W115" i="11"/>
  <c r="W116" i="11"/>
  <c r="W117" i="11"/>
  <c r="D87" i="12"/>
  <c r="C87" i="12"/>
  <c r="W117" i="12"/>
  <c r="I7" i="12"/>
  <c r="W128" i="12"/>
  <c r="W127" i="12"/>
  <c r="W126" i="12"/>
  <c r="W125" i="12"/>
  <c r="W124" i="12"/>
  <c r="W123" i="12"/>
  <c r="W122" i="12"/>
  <c r="W121" i="12"/>
  <c r="W120" i="12"/>
  <c r="W119" i="12"/>
  <c r="W116" i="12"/>
  <c r="W115" i="12"/>
  <c r="W114" i="12"/>
  <c r="W113" i="12"/>
  <c r="W112" i="12"/>
  <c r="W111" i="12"/>
  <c r="W110" i="12"/>
  <c r="W109" i="12"/>
  <c r="W108" i="12"/>
  <c r="W107" i="12"/>
  <c r="W106" i="12"/>
  <c r="W105" i="12"/>
  <c r="W104" i="12"/>
  <c r="W103" i="12"/>
  <c r="W102" i="12"/>
  <c r="W101" i="12"/>
  <c r="W100" i="12"/>
  <c r="W99" i="12"/>
  <c r="W98" i="12"/>
  <c r="W97" i="12"/>
  <c r="W96" i="12"/>
  <c r="W95" i="12"/>
  <c r="W94" i="12"/>
  <c r="W93" i="12"/>
  <c r="W92" i="12"/>
  <c r="W91" i="12"/>
  <c r="W90" i="12"/>
  <c r="W89" i="12"/>
  <c r="W88" i="12"/>
  <c r="W86" i="12"/>
  <c r="W85" i="12"/>
  <c r="W84" i="12"/>
  <c r="W83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W69" i="12"/>
  <c r="W68" i="12"/>
  <c r="W67" i="12"/>
  <c r="W66" i="12"/>
  <c r="W65" i="12"/>
  <c r="W64" i="12"/>
  <c r="W63" i="12"/>
  <c r="W62" i="12"/>
  <c r="W61" i="12"/>
  <c r="W60" i="12"/>
  <c r="W59" i="12"/>
  <c r="W58" i="12"/>
  <c r="W57" i="12"/>
  <c r="W56" i="12"/>
  <c r="W55" i="12"/>
  <c r="W54" i="12"/>
  <c r="W53" i="12"/>
  <c r="W52" i="12"/>
  <c r="W51" i="12"/>
  <c r="W49" i="12"/>
  <c r="W48" i="12"/>
  <c r="W47" i="12"/>
  <c r="W46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4" i="12"/>
  <c r="W13" i="12"/>
  <c r="W12" i="12"/>
  <c r="W11" i="12"/>
  <c r="W10" i="12"/>
  <c r="W9" i="12"/>
  <c r="W8" i="12"/>
  <c r="W7" i="12"/>
  <c r="W5" i="12"/>
  <c r="D118" i="12"/>
  <c r="C118" i="12"/>
  <c r="D70" i="12"/>
  <c r="C70" i="12"/>
  <c r="D50" i="12"/>
  <c r="C50" i="12"/>
  <c r="D30" i="12"/>
  <c r="C30" i="12"/>
  <c r="D15" i="12"/>
  <c r="C15" i="12"/>
  <c r="D6" i="12"/>
  <c r="C6" i="12"/>
  <c r="D4" i="12"/>
  <c r="D129" i="12" s="1"/>
  <c r="C4" i="12"/>
  <c r="W128" i="11"/>
  <c r="W127" i="11"/>
  <c r="W126" i="11"/>
  <c r="W125" i="11"/>
  <c r="W124" i="11"/>
  <c r="W123" i="11"/>
  <c r="W122" i="11"/>
  <c r="W121" i="11"/>
  <c r="W120" i="11"/>
  <c r="W119" i="11"/>
  <c r="W86" i="11"/>
  <c r="W85" i="11"/>
  <c r="W84" i="1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4" i="11"/>
  <c r="W13" i="11"/>
  <c r="W12" i="11"/>
  <c r="W11" i="11"/>
  <c r="W10" i="11"/>
  <c r="W9" i="11"/>
  <c r="W8" i="11"/>
  <c r="W5" i="11"/>
  <c r="W7" i="11"/>
  <c r="D6" i="11"/>
  <c r="C6" i="11"/>
  <c r="D15" i="11"/>
  <c r="C15" i="11"/>
  <c r="D30" i="11"/>
  <c r="C30" i="11"/>
  <c r="D50" i="11"/>
  <c r="C50" i="11"/>
  <c r="D70" i="11"/>
  <c r="C70" i="11"/>
  <c r="D87" i="11"/>
  <c r="C87" i="11"/>
  <c r="D118" i="11"/>
  <c r="C118" i="11"/>
  <c r="C4" i="11"/>
  <c r="D123" i="10"/>
  <c r="U128" i="12"/>
  <c r="Q128" i="12"/>
  <c r="M128" i="12"/>
  <c r="I128" i="12"/>
  <c r="U127" i="12"/>
  <c r="Q127" i="12"/>
  <c r="M127" i="12"/>
  <c r="I127" i="12"/>
  <c r="U126" i="12"/>
  <c r="Q126" i="12"/>
  <c r="M126" i="12"/>
  <c r="I126" i="12"/>
  <c r="U125" i="12"/>
  <c r="Q125" i="12"/>
  <c r="M125" i="12"/>
  <c r="I125" i="12"/>
  <c r="U124" i="12"/>
  <c r="Q124" i="12"/>
  <c r="M124" i="12"/>
  <c r="I124" i="12"/>
  <c r="U123" i="12"/>
  <c r="Q123" i="12"/>
  <c r="M123" i="12"/>
  <c r="I123" i="12"/>
  <c r="U122" i="12"/>
  <c r="Q122" i="12"/>
  <c r="M122" i="12"/>
  <c r="I122" i="12"/>
  <c r="U121" i="12"/>
  <c r="Q121" i="12"/>
  <c r="M121" i="12"/>
  <c r="I121" i="12"/>
  <c r="U120" i="12"/>
  <c r="Q120" i="12"/>
  <c r="M120" i="12"/>
  <c r="I120" i="12"/>
  <c r="U119" i="12"/>
  <c r="Q119" i="12"/>
  <c r="M119" i="12"/>
  <c r="I119" i="12"/>
  <c r="U118" i="12"/>
  <c r="T118" i="12"/>
  <c r="S118" i="12"/>
  <c r="Q118" i="12"/>
  <c r="P118" i="12"/>
  <c r="O118" i="12"/>
  <c r="M118" i="12"/>
  <c r="L118" i="12"/>
  <c r="K118" i="12"/>
  <c r="I118" i="12"/>
  <c r="H118" i="12"/>
  <c r="G118" i="12"/>
  <c r="U116" i="12"/>
  <c r="Q116" i="12"/>
  <c r="M116" i="12"/>
  <c r="I116" i="12"/>
  <c r="U115" i="12"/>
  <c r="Q115" i="12"/>
  <c r="M115" i="12"/>
  <c r="I115" i="12"/>
  <c r="U114" i="12"/>
  <c r="Q114" i="12"/>
  <c r="M114" i="12"/>
  <c r="I114" i="12"/>
  <c r="U113" i="12"/>
  <c r="Q113" i="12"/>
  <c r="M113" i="12"/>
  <c r="I113" i="12"/>
  <c r="U112" i="12"/>
  <c r="Q112" i="12"/>
  <c r="M112" i="12"/>
  <c r="I112" i="12"/>
  <c r="U111" i="12"/>
  <c r="Q111" i="12"/>
  <c r="M111" i="12"/>
  <c r="I111" i="12"/>
  <c r="U110" i="12"/>
  <c r="Q110" i="12"/>
  <c r="M110" i="12"/>
  <c r="I110" i="12"/>
  <c r="U109" i="12"/>
  <c r="Q109" i="12"/>
  <c r="M109" i="12"/>
  <c r="I109" i="12"/>
  <c r="U108" i="12"/>
  <c r="Q108" i="12"/>
  <c r="M108" i="12"/>
  <c r="I108" i="12"/>
  <c r="U107" i="12"/>
  <c r="Q107" i="12"/>
  <c r="M107" i="12"/>
  <c r="I107" i="12"/>
  <c r="U106" i="12"/>
  <c r="Q106" i="12"/>
  <c r="M106" i="12"/>
  <c r="I106" i="12"/>
  <c r="U105" i="12"/>
  <c r="Q105" i="12"/>
  <c r="M105" i="12"/>
  <c r="I105" i="12"/>
  <c r="U104" i="12"/>
  <c r="Q104" i="12"/>
  <c r="M104" i="12"/>
  <c r="I104" i="12"/>
  <c r="U103" i="12"/>
  <c r="Q103" i="12"/>
  <c r="M103" i="12"/>
  <c r="I103" i="12"/>
  <c r="U102" i="12"/>
  <c r="Q102" i="12"/>
  <c r="M102" i="12"/>
  <c r="I102" i="12"/>
  <c r="U101" i="12"/>
  <c r="Q101" i="12"/>
  <c r="M101" i="12"/>
  <c r="I101" i="12"/>
  <c r="U100" i="12"/>
  <c r="Q100" i="12"/>
  <c r="M100" i="12"/>
  <c r="I100" i="12"/>
  <c r="U99" i="12"/>
  <c r="Q99" i="12"/>
  <c r="M99" i="12"/>
  <c r="I99" i="12"/>
  <c r="U98" i="12"/>
  <c r="Q98" i="12"/>
  <c r="M98" i="12"/>
  <c r="I98" i="12"/>
  <c r="U97" i="12"/>
  <c r="Q97" i="12"/>
  <c r="M97" i="12"/>
  <c r="I97" i="12"/>
  <c r="U96" i="12"/>
  <c r="Q96" i="12"/>
  <c r="M96" i="12"/>
  <c r="I96" i="12"/>
  <c r="U95" i="12"/>
  <c r="Q95" i="12"/>
  <c r="M95" i="12"/>
  <c r="I95" i="12"/>
  <c r="U94" i="12"/>
  <c r="Q94" i="12"/>
  <c r="M94" i="12"/>
  <c r="I94" i="12"/>
  <c r="U93" i="12"/>
  <c r="Q93" i="12"/>
  <c r="M93" i="12"/>
  <c r="I93" i="12"/>
  <c r="U92" i="12"/>
  <c r="Q92" i="12"/>
  <c r="M92" i="12"/>
  <c r="I92" i="12"/>
  <c r="U91" i="12"/>
  <c r="Q91" i="12"/>
  <c r="M91" i="12"/>
  <c r="I91" i="12"/>
  <c r="U90" i="12"/>
  <c r="Q90" i="12"/>
  <c r="M90" i="12"/>
  <c r="I90" i="12"/>
  <c r="U89" i="12"/>
  <c r="Q89" i="12"/>
  <c r="M89" i="12"/>
  <c r="I89" i="12"/>
  <c r="U88" i="12"/>
  <c r="Q88" i="12"/>
  <c r="M88" i="12"/>
  <c r="I88" i="12"/>
  <c r="U87" i="12"/>
  <c r="T87" i="12"/>
  <c r="S87" i="12"/>
  <c r="Q87" i="12"/>
  <c r="P87" i="12"/>
  <c r="O87" i="12"/>
  <c r="M87" i="12"/>
  <c r="L87" i="12"/>
  <c r="K87" i="12"/>
  <c r="I87" i="12"/>
  <c r="H87" i="12"/>
  <c r="G87" i="12"/>
  <c r="U86" i="12"/>
  <c r="Q86" i="12"/>
  <c r="M86" i="12"/>
  <c r="I86" i="12"/>
  <c r="U85" i="12"/>
  <c r="Q85" i="12"/>
  <c r="M85" i="12"/>
  <c r="I85" i="12"/>
  <c r="U84" i="12"/>
  <c r="Q84" i="12"/>
  <c r="M84" i="12"/>
  <c r="I84" i="12"/>
  <c r="U83" i="12"/>
  <c r="Q83" i="12"/>
  <c r="M83" i="12"/>
  <c r="I83" i="12"/>
  <c r="U82" i="12"/>
  <c r="Q82" i="12"/>
  <c r="M82" i="12"/>
  <c r="I82" i="12"/>
  <c r="U81" i="12"/>
  <c r="Q81" i="12"/>
  <c r="M81" i="12"/>
  <c r="I81" i="12"/>
  <c r="U80" i="12"/>
  <c r="Q80" i="12"/>
  <c r="M80" i="12"/>
  <c r="I80" i="12"/>
  <c r="U79" i="12"/>
  <c r="Q79" i="12"/>
  <c r="M79" i="12"/>
  <c r="I79" i="12"/>
  <c r="U78" i="12"/>
  <c r="Q78" i="12"/>
  <c r="M78" i="12"/>
  <c r="I78" i="12"/>
  <c r="U77" i="12"/>
  <c r="Q77" i="12"/>
  <c r="M77" i="12"/>
  <c r="I77" i="12"/>
  <c r="U76" i="12"/>
  <c r="Q76" i="12"/>
  <c r="M76" i="12"/>
  <c r="I76" i="12"/>
  <c r="U75" i="12"/>
  <c r="Q75" i="12"/>
  <c r="M75" i="12"/>
  <c r="I75" i="12"/>
  <c r="U74" i="12"/>
  <c r="Q74" i="12"/>
  <c r="M74" i="12"/>
  <c r="I74" i="12"/>
  <c r="U73" i="12"/>
  <c r="Q73" i="12"/>
  <c r="M73" i="12"/>
  <c r="I73" i="12"/>
  <c r="U72" i="12"/>
  <c r="Q72" i="12"/>
  <c r="M72" i="12"/>
  <c r="I72" i="12"/>
  <c r="U71" i="12"/>
  <c r="Q71" i="12"/>
  <c r="M71" i="12"/>
  <c r="I71" i="12"/>
  <c r="U70" i="12"/>
  <c r="T70" i="12"/>
  <c r="S70" i="12"/>
  <c r="Q70" i="12"/>
  <c r="P70" i="12"/>
  <c r="O70" i="12"/>
  <c r="M70" i="12"/>
  <c r="L70" i="12"/>
  <c r="K70" i="12"/>
  <c r="I70" i="12"/>
  <c r="H70" i="12"/>
  <c r="G70" i="12"/>
  <c r="U69" i="12"/>
  <c r="Q69" i="12"/>
  <c r="M69" i="12"/>
  <c r="I69" i="12"/>
  <c r="U68" i="12"/>
  <c r="Q68" i="12"/>
  <c r="M68" i="12"/>
  <c r="I68" i="12"/>
  <c r="U67" i="12"/>
  <c r="Q67" i="12"/>
  <c r="M67" i="12"/>
  <c r="I67" i="12"/>
  <c r="U66" i="12"/>
  <c r="Q66" i="12"/>
  <c r="M66" i="12"/>
  <c r="I66" i="12"/>
  <c r="U65" i="12"/>
  <c r="Q65" i="12"/>
  <c r="M65" i="12"/>
  <c r="I65" i="12"/>
  <c r="U64" i="12"/>
  <c r="Q64" i="12"/>
  <c r="M64" i="12"/>
  <c r="I64" i="12"/>
  <c r="U63" i="12"/>
  <c r="Q63" i="12"/>
  <c r="M63" i="12"/>
  <c r="I63" i="12"/>
  <c r="U62" i="12"/>
  <c r="Q62" i="12"/>
  <c r="M62" i="12"/>
  <c r="I62" i="12"/>
  <c r="U61" i="12"/>
  <c r="Q61" i="12"/>
  <c r="M61" i="12"/>
  <c r="I61" i="12"/>
  <c r="U60" i="12"/>
  <c r="Q60" i="12"/>
  <c r="M60" i="12"/>
  <c r="I60" i="12"/>
  <c r="U59" i="12"/>
  <c r="Q59" i="12"/>
  <c r="M59" i="12"/>
  <c r="I59" i="12"/>
  <c r="U58" i="12"/>
  <c r="Q58" i="12"/>
  <c r="M58" i="12"/>
  <c r="I58" i="12"/>
  <c r="U57" i="12"/>
  <c r="Q57" i="12"/>
  <c r="M57" i="12"/>
  <c r="I57" i="12"/>
  <c r="U56" i="12"/>
  <c r="Q56" i="12"/>
  <c r="M56" i="12"/>
  <c r="I56" i="12"/>
  <c r="U55" i="12"/>
  <c r="Q55" i="12"/>
  <c r="M55" i="12"/>
  <c r="I55" i="12"/>
  <c r="U54" i="12"/>
  <c r="Q54" i="12"/>
  <c r="M54" i="12"/>
  <c r="I54" i="12"/>
  <c r="U53" i="12"/>
  <c r="Q53" i="12"/>
  <c r="M53" i="12"/>
  <c r="I53" i="12"/>
  <c r="U52" i="12"/>
  <c r="Q52" i="12"/>
  <c r="M52" i="12"/>
  <c r="I52" i="12"/>
  <c r="U51" i="12"/>
  <c r="Q51" i="12"/>
  <c r="M51" i="12"/>
  <c r="I51" i="12"/>
  <c r="U50" i="12"/>
  <c r="T50" i="12"/>
  <c r="S50" i="12"/>
  <c r="Q50" i="12"/>
  <c r="P50" i="12"/>
  <c r="O50" i="12"/>
  <c r="M50" i="12"/>
  <c r="L50" i="12"/>
  <c r="K50" i="12"/>
  <c r="I50" i="12"/>
  <c r="H50" i="12"/>
  <c r="G50" i="12"/>
  <c r="U49" i="12"/>
  <c r="Q49" i="12"/>
  <c r="M49" i="12"/>
  <c r="I49" i="12"/>
  <c r="U48" i="12"/>
  <c r="Q48" i="12"/>
  <c r="M48" i="12"/>
  <c r="I48" i="12"/>
  <c r="U47" i="12"/>
  <c r="Q47" i="12"/>
  <c r="M47" i="12"/>
  <c r="I47" i="12"/>
  <c r="U46" i="12"/>
  <c r="Q46" i="12"/>
  <c r="M46" i="12"/>
  <c r="I46" i="12"/>
  <c r="U45" i="12"/>
  <c r="Q45" i="12"/>
  <c r="M45" i="12"/>
  <c r="I45" i="12"/>
  <c r="U44" i="12"/>
  <c r="Q44" i="12"/>
  <c r="M44" i="12"/>
  <c r="I44" i="12"/>
  <c r="U43" i="12"/>
  <c r="Q43" i="12"/>
  <c r="M43" i="12"/>
  <c r="I43" i="12"/>
  <c r="U42" i="12"/>
  <c r="Q42" i="12"/>
  <c r="M42" i="12"/>
  <c r="I42" i="12"/>
  <c r="U41" i="12"/>
  <c r="Q41" i="12"/>
  <c r="M41" i="12"/>
  <c r="I41" i="12"/>
  <c r="U40" i="12"/>
  <c r="Q40" i="12"/>
  <c r="M40" i="12"/>
  <c r="I40" i="12"/>
  <c r="U39" i="12"/>
  <c r="Q39" i="12"/>
  <c r="M39" i="12"/>
  <c r="I39" i="12"/>
  <c r="U38" i="12"/>
  <c r="Q38" i="12"/>
  <c r="M38" i="12"/>
  <c r="I38" i="12"/>
  <c r="U37" i="12"/>
  <c r="Q37" i="12"/>
  <c r="M37" i="12"/>
  <c r="I37" i="12"/>
  <c r="U36" i="12"/>
  <c r="Q36" i="12"/>
  <c r="M36" i="12"/>
  <c r="I36" i="12"/>
  <c r="U35" i="12"/>
  <c r="Q35" i="12"/>
  <c r="M35" i="12"/>
  <c r="I35" i="12"/>
  <c r="U34" i="12"/>
  <c r="Q34" i="12"/>
  <c r="M34" i="12"/>
  <c r="I34" i="12"/>
  <c r="U33" i="12"/>
  <c r="Q33" i="12"/>
  <c r="M33" i="12"/>
  <c r="I33" i="12"/>
  <c r="U32" i="12"/>
  <c r="Q32" i="12"/>
  <c r="M32" i="12"/>
  <c r="I32" i="12"/>
  <c r="U31" i="12"/>
  <c r="Q31" i="12"/>
  <c r="M31" i="12"/>
  <c r="I31" i="12"/>
  <c r="U30" i="12"/>
  <c r="T30" i="12"/>
  <c r="S30" i="12"/>
  <c r="Q30" i="12"/>
  <c r="P30" i="12"/>
  <c r="O30" i="12"/>
  <c r="M30" i="12"/>
  <c r="L30" i="12"/>
  <c r="K30" i="12"/>
  <c r="I30" i="12"/>
  <c r="H30" i="12"/>
  <c r="G30" i="12"/>
  <c r="U29" i="12"/>
  <c r="Q29" i="12"/>
  <c r="M29" i="12"/>
  <c r="I29" i="12"/>
  <c r="U28" i="12"/>
  <c r="Q28" i="12"/>
  <c r="M28" i="12"/>
  <c r="I28" i="12"/>
  <c r="U27" i="12"/>
  <c r="Q27" i="12"/>
  <c r="M27" i="12"/>
  <c r="I27" i="12"/>
  <c r="U26" i="12"/>
  <c r="Q26" i="12"/>
  <c r="M26" i="12"/>
  <c r="I26" i="12"/>
  <c r="U25" i="12"/>
  <c r="Q25" i="12"/>
  <c r="M25" i="12"/>
  <c r="I25" i="12"/>
  <c r="U24" i="12"/>
  <c r="Q24" i="12"/>
  <c r="M24" i="12"/>
  <c r="I24" i="12"/>
  <c r="U23" i="12"/>
  <c r="Q23" i="12"/>
  <c r="M23" i="12"/>
  <c r="I23" i="12"/>
  <c r="U22" i="12"/>
  <c r="Q22" i="12"/>
  <c r="M22" i="12"/>
  <c r="I22" i="12"/>
  <c r="U21" i="12"/>
  <c r="Q21" i="12"/>
  <c r="M21" i="12"/>
  <c r="I21" i="12"/>
  <c r="U20" i="12"/>
  <c r="Q20" i="12"/>
  <c r="M20" i="12"/>
  <c r="I20" i="12"/>
  <c r="U19" i="12"/>
  <c r="Q19" i="12"/>
  <c r="M19" i="12"/>
  <c r="I19" i="12"/>
  <c r="U18" i="12"/>
  <c r="Q18" i="12"/>
  <c r="M18" i="12"/>
  <c r="I18" i="12"/>
  <c r="U17" i="12"/>
  <c r="Q17" i="12"/>
  <c r="M17" i="12"/>
  <c r="I17" i="12"/>
  <c r="U16" i="12"/>
  <c r="Q16" i="12"/>
  <c r="M16" i="12"/>
  <c r="I16" i="12"/>
  <c r="U15" i="12"/>
  <c r="T15" i="12"/>
  <c r="S15" i="12"/>
  <c r="Q15" i="12"/>
  <c r="P15" i="12"/>
  <c r="O15" i="12"/>
  <c r="M15" i="12"/>
  <c r="L15" i="12"/>
  <c r="K15" i="12"/>
  <c r="I15" i="12"/>
  <c r="H15" i="12"/>
  <c r="G15" i="12"/>
  <c r="U14" i="12"/>
  <c r="Q14" i="12"/>
  <c r="M14" i="12"/>
  <c r="I14" i="12"/>
  <c r="U13" i="12"/>
  <c r="Q13" i="12"/>
  <c r="M13" i="12"/>
  <c r="I13" i="12"/>
  <c r="U12" i="12"/>
  <c r="Q12" i="12"/>
  <c r="M12" i="12"/>
  <c r="I12" i="12"/>
  <c r="U11" i="12"/>
  <c r="Q11" i="12"/>
  <c r="M11" i="12"/>
  <c r="I11" i="12"/>
  <c r="U10" i="12"/>
  <c r="Q10" i="12"/>
  <c r="M10" i="12"/>
  <c r="I10" i="12"/>
  <c r="U9" i="12"/>
  <c r="Q9" i="12"/>
  <c r="M9" i="12"/>
  <c r="I9" i="12"/>
  <c r="U8" i="12"/>
  <c r="Q8" i="12"/>
  <c r="M8" i="12"/>
  <c r="I8" i="12"/>
  <c r="U7" i="12"/>
  <c r="Q7" i="12"/>
  <c r="M7" i="12"/>
  <c r="U6" i="12"/>
  <c r="T6" i="12"/>
  <c r="S6" i="12"/>
  <c r="Q6" i="12"/>
  <c r="P6" i="12"/>
  <c r="O6" i="12"/>
  <c r="M6" i="12"/>
  <c r="L6" i="12"/>
  <c r="K6" i="12"/>
  <c r="I6" i="12"/>
  <c r="H6" i="12"/>
  <c r="G6" i="12"/>
  <c r="U5" i="12"/>
  <c r="Q5" i="12"/>
  <c r="M5" i="12"/>
  <c r="I5" i="12"/>
  <c r="U4" i="12"/>
  <c r="T4" i="12"/>
  <c r="T129" i="12" s="1"/>
  <c r="S4" i="12"/>
  <c r="Q4" i="12"/>
  <c r="P4" i="12"/>
  <c r="P129" i="12" s="1"/>
  <c r="O4" i="12"/>
  <c r="M4" i="12"/>
  <c r="L4" i="12"/>
  <c r="L129" i="12" s="1"/>
  <c r="K4" i="12"/>
  <c r="I4" i="12"/>
  <c r="H4" i="12"/>
  <c r="H129" i="12" s="1"/>
  <c r="G4" i="12"/>
  <c r="T118" i="11"/>
  <c r="S118" i="11"/>
  <c r="P118" i="11"/>
  <c r="O118" i="11"/>
  <c r="L118" i="11"/>
  <c r="K118" i="11"/>
  <c r="H118" i="11"/>
  <c r="G118" i="11"/>
  <c r="T87" i="11"/>
  <c r="S87" i="11"/>
  <c r="P87" i="11"/>
  <c r="O87" i="11"/>
  <c r="L87" i="11"/>
  <c r="K87" i="11"/>
  <c r="H87" i="11"/>
  <c r="G87" i="11"/>
  <c r="T70" i="11"/>
  <c r="S70" i="11"/>
  <c r="P70" i="11"/>
  <c r="O70" i="11"/>
  <c r="L70" i="11"/>
  <c r="K70" i="11"/>
  <c r="H70" i="11"/>
  <c r="G70" i="11"/>
  <c r="T50" i="11"/>
  <c r="S50" i="11"/>
  <c r="P50" i="11"/>
  <c r="O50" i="11"/>
  <c r="L50" i="11"/>
  <c r="K50" i="11"/>
  <c r="H50" i="11"/>
  <c r="G50" i="11"/>
  <c r="T30" i="11"/>
  <c r="S30" i="11"/>
  <c r="P30" i="11"/>
  <c r="O30" i="11"/>
  <c r="L30" i="11"/>
  <c r="K30" i="11"/>
  <c r="H30" i="11"/>
  <c r="G30" i="11"/>
  <c r="T15" i="11"/>
  <c r="S15" i="11"/>
  <c r="P15" i="11"/>
  <c r="O15" i="11"/>
  <c r="L15" i="11"/>
  <c r="K15" i="11"/>
  <c r="H15" i="11"/>
  <c r="G15" i="11"/>
  <c r="T6" i="11"/>
  <c r="S6" i="11"/>
  <c r="P6" i="11"/>
  <c r="O6" i="11"/>
  <c r="L6" i="11"/>
  <c r="K6" i="11"/>
  <c r="H6" i="11"/>
  <c r="G6" i="11"/>
  <c r="S4" i="11"/>
  <c r="O4" i="11"/>
  <c r="K4" i="11"/>
  <c r="G4" i="11"/>
  <c r="T123" i="10"/>
  <c r="P123" i="10"/>
  <c r="L123" i="10"/>
  <c r="H123" i="10"/>
  <c r="E123" i="5" l="1"/>
  <c r="X78" i="5"/>
  <c r="X42" i="5"/>
  <c r="X48" i="5"/>
  <c r="X116" i="5"/>
  <c r="E6" i="9"/>
  <c r="E121" i="9"/>
  <c r="D6" i="9"/>
  <c r="X106" i="5"/>
  <c r="X113" i="5"/>
  <c r="X95" i="5"/>
  <c r="X122" i="5"/>
  <c r="X89" i="5"/>
  <c r="X120" i="5"/>
  <c r="X92" i="5"/>
  <c r="X111" i="5"/>
  <c r="X87" i="5"/>
  <c r="X105" i="5"/>
  <c r="X84" i="5"/>
  <c r="X107" i="5"/>
  <c r="X102" i="5"/>
  <c r="X104" i="5"/>
  <c r="X109" i="5"/>
  <c r="X52" i="5"/>
  <c r="X88" i="5"/>
  <c r="X93" i="5"/>
  <c r="X118" i="5"/>
  <c r="X112" i="5"/>
  <c r="X68" i="5"/>
  <c r="X91" i="5"/>
  <c r="X36" i="5"/>
  <c r="X75" i="5"/>
  <c r="X101" i="5"/>
  <c r="X114" i="5"/>
  <c r="X79" i="5"/>
  <c r="X65" i="5"/>
  <c r="X103" i="5"/>
  <c r="X110" i="5"/>
  <c r="X100" i="5"/>
  <c r="X98" i="5"/>
  <c r="X74" i="5"/>
  <c r="X64" i="5"/>
  <c r="X86" i="5"/>
  <c r="X72" i="5"/>
  <c r="X67" i="5"/>
  <c r="X47" i="5"/>
  <c r="X66" i="5"/>
  <c r="X62" i="5"/>
  <c r="X60" i="5"/>
  <c r="X121" i="5"/>
  <c r="X99" i="5"/>
  <c r="X97" i="5"/>
  <c r="X58" i="5"/>
  <c r="X69" i="5"/>
  <c r="X94" i="5"/>
  <c r="X59" i="5"/>
  <c r="X43" i="5"/>
  <c r="X119" i="5"/>
  <c r="X45" i="5"/>
  <c r="X54" i="5"/>
  <c r="X96" i="5"/>
  <c r="X85" i="5"/>
  <c r="X61" i="5"/>
  <c r="X71" i="5"/>
  <c r="X56" i="5"/>
  <c r="X80" i="5"/>
  <c r="X57" i="5"/>
  <c r="X76" i="5"/>
  <c r="X50" i="5"/>
  <c r="X55" i="5"/>
  <c r="X53" i="5"/>
  <c r="X49" i="5"/>
  <c r="X29" i="5"/>
  <c r="X108" i="5"/>
  <c r="X51" i="5"/>
  <c r="X82" i="5"/>
  <c r="X90" i="5"/>
  <c r="X77" i="5"/>
  <c r="X70" i="5"/>
  <c r="X46" i="5"/>
  <c r="X44" i="5"/>
  <c r="X40" i="5"/>
  <c r="X117" i="5"/>
  <c r="X37" i="5"/>
  <c r="X63" i="5"/>
  <c r="X41" i="5"/>
  <c r="X38" i="5"/>
  <c r="X32" i="5"/>
  <c r="X39" i="5"/>
  <c r="X83" i="5"/>
  <c r="X34" i="5"/>
  <c r="X35" i="5"/>
  <c r="X33" i="5"/>
  <c r="X30" i="5"/>
  <c r="X73" i="5"/>
  <c r="X28" i="5"/>
  <c r="X31" i="5"/>
  <c r="X25" i="5"/>
  <c r="X115" i="5"/>
  <c r="X24" i="5"/>
  <c r="X21" i="5"/>
  <c r="X17" i="5"/>
  <c r="X22" i="5"/>
  <c r="X19" i="5"/>
  <c r="X26" i="5"/>
  <c r="X27" i="5"/>
  <c r="X18" i="5"/>
  <c r="X81" i="5"/>
  <c r="X23" i="5"/>
  <c r="X20" i="5"/>
  <c r="X15" i="5"/>
  <c r="X16" i="5"/>
  <c r="X12" i="5"/>
  <c r="X13" i="5"/>
  <c r="X14" i="5"/>
  <c r="X11" i="5"/>
  <c r="X10" i="5"/>
  <c r="X8" i="5"/>
  <c r="X6" i="5"/>
  <c r="X9" i="5"/>
  <c r="X7" i="5"/>
  <c r="D113" i="3"/>
  <c r="I113" i="3" s="1"/>
  <c r="D116" i="3"/>
  <c r="I116" i="3" s="1"/>
  <c r="D126" i="3"/>
  <c r="I126" i="3" s="1"/>
  <c r="D125" i="3"/>
  <c r="I125" i="3" s="1"/>
  <c r="D124" i="3"/>
  <c r="I124" i="3" s="1"/>
  <c r="D123" i="3"/>
  <c r="I123" i="3" s="1"/>
  <c r="D122" i="3"/>
  <c r="I122" i="3" s="1"/>
  <c r="D121" i="3"/>
  <c r="I121" i="3" s="1"/>
  <c r="D120" i="3"/>
  <c r="I120" i="3" s="1"/>
  <c r="D119" i="3"/>
  <c r="I119" i="3" s="1"/>
  <c r="D117" i="3"/>
  <c r="I117" i="3" s="1"/>
  <c r="D115" i="3"/>
  <c r="I115" i="3" s="1"/>
  <c r="D114" i="3"/>
  <c r="I114" i="3" s="1"/>
  <c r="D112" i="3"/>
  <c r="I112" i="3" s="1"/>
  <c r="D111" i="3"/>
  <c r="I111" i="3" s="1"/>
  <c r="D110" i="3"/>
  <c r="I110" i="3" s="1"/>
  <c r="D109" i="3"/>
  <c r="I109" i="3" s="1"/>
  <c r="D108" i="3"/>
  <c r="I108" i="3" s="1"/>
  <c r="D107" i="3"/>
  <c r="I107" i="3" s="1"/>
  <c r="D106" i="3"/>
  <c r="I106" i="3" s="1"/>
  <c r="D105" i="3"/>
  <c r="I105" i="3" s="1"/>
  <c r="D104" i="3"/>
  <c r="I104" i="3" s="1"/>
  <c r="D103" i="3"/>
  <c r="I103" i="3" s="1"/>
  <c r="D102" i="3"/>
  <c r="I102" i="3" s="1"/>
  <c r="D101" i="3"/>
  <c r="I101" i="3" s="1"/>
  <c r="D100" i="3"/>
  <c r="I100" i="3" s="1"/>
  <c r="D99" i="3"/>
  <c r="I99" i="3" s="1"/>
  <c r="D98" i="3"/>
  <c r="I98" i="3" s="1"/>
  <c r="D97" i="3"/>
  <c r="I97" i="3" s="1"/>
  <c r="D96" i="3"/>
  <c r="I96" i="3" s="1"/>
  <c r="D95" i="3"/>
  <c r="I95" i="3" s="1"/>
  <c r="D94" i="3"/>
  <c r="I94" i="3" s="1"/>
  <c r="D93" i="3"/>
  <c r="I93" i="3" s="1"/>
  <c r="D92" i="3"/>
  <c r="I92" i="3" s="1"/>
  <c r="D91" i="3"/>
  <c r="I91" i="3" s="1"/>
  <c r="D90" i="3"/>
  <c r="I90" i="3" s="1"/>
  <c r="D89" i="3"/>
  <c r="I89" i="3" s="1"/>
  <c r="D88" i="3"/>
  <c r="I88" i="3" s="1"/>
  <c r="D86" i="3"/>
  <c r="I86" i="3" s="1"/>
  <c r="D85" i="3"/>
  <c r="I85" i="3" s="1"/>
  <c r="D84" i="3"/>
  <c r="I84" i="3" s="1"/>
  <c r="D83" i="3"/>
  <c r="I83" i="3" s="1"/>
  <c r="D82" i="3"/>
  <c r="I82" i="3" s="1"/>
  <c r="D81" i="3"/>
  <c r="I81" i="3" s="1"/>
  <c r="D80" i="3"/>
  <c r="I80" i="3" s="1"/>
  <c r="D79" i="3"/>
  <c r="I79" i="3" s="1"/>
  <c r="D78" i="3"/>
  <c r="I78" i="3" s="1"/>
  <c r="D77" i="3"/>
  <c r="I77" i="3" s="1"/>
  <c r="D76" i="3"/>
  <c r="I76" i="3" s="1"/>
  <c r="D75" i="3"/>
  <c r="I75" i="3" s="1"/>
  <c r="D74" i="3"/>
  <c r="I74" i="3" s="1"/>
  <c r="D73" i="3"/>
  <c r="I73" i="3" s="1"/>
  <c r="D72" i="3"/>
  <c r="I72" i="3" s="1"/>
  <c r="D70" i="3"/>
  <c r="I70" i="3" s="1"/>
  <c r="D69" i="3"/>
  <c r="I69" i="3" s="1"/>
  <c r="D68" i="3"/>
  <c r="I68" i="3" s="1"/>
  <c r="D67" i="3"/>
  <c r="I67" i="3" s="1"/>
  <c r="D66" i="3"/>
  <c r="I66" i="3" s="1"/>
  <c r="D65" i="3"/>
  <c r="I65" i="3" s="1"/>
  <c r="D64" i="3"/>
  <c r="I64" i="3" s="1"/>
  <c r="D63" i="3"/>
  <c r="I63" i="3" s="1"/>
  <c r="D62" i="3"/>
  <c r="I62" i="3" s="1"/>
  <c r="D61" i="3"/>
  <c r="I61" i="3" s="1"/>
  <c r="D60" i="3"/>
  <c r="I60" i="3" s="1"/>
  <c r="D59" i="3"/>
  <c r="I59" i="3" s="1"/>
  <c r="D58" i="3"/>
  <c r="I58" i="3" s="1"/>
  <c r="D57" i="3"/>
  <c r="I57" i="3" s="1"/>
  <c r="D56" i="3"/>
  <c r="I56" i="3" s="1"/>
  <c r="D55" i="3"/>
  <c r="I55" i="3" s="1"/>
  <c r="D54" i="3"/>
  <c r="I54" i="3" s="1"/>
  <c r="D53" i="3"/>
  <c r="I53" i="3" s="1"/>
  <c r="D52" i="3"/>
  <c r="I52" i="3" s="1"/>
  <c r="D50" i="3"/>
  <c r="I50" i="3" s="1"/>
  <c r="D49" i="3"/>
  <c r="I49" i="3" s="1"/>
  <c r="D48" i="3"/>
  <c r="I48" i="3" s="1"/>
  <c r="D47" i="3"/>
  <c r="I47" i="3" s="1"/>
  <c r="D46" i="3"/>
  <c r="I46" i="3" s="1"/>
  <c r="D45" i="3"/>
  <c r="I45" i="3" s="1"/>
  <c r="D44" i="3"/>
  <c r="I44" i="3" s="1"/>
  <c r="D43" i="3"/>
  <c r="I43" i="3" s="1"/>
  <c r="D42" i="3"/>
  <c r="I42" i="3" s="1"/>
  <c r="D41" i="3"/>
  <c r="I41" i="3" s="1"/>
  <c r="D40" i="3"/>
  <c r="I40" i="3" s="1"/>
  <c r="D39" i="3"/>
  <c r="I39" i="3" s="1"/>
  <c r="D38" i="3"/>
  <c r="I38" i="3" s="1"/>
  <c r="D37" i="3"/>
  <c r="I37" i="3" s="1"/>
  <c r="D36" i="3"/>
  <c r="I36" i="3" s="1"/>
  <c r="D35" i="3"/>
  <c r="I35" i="3" s="1"/>
  <c r="D34" i="3"/>
  <c r="I34" i="3" s="1"/>
  <c r="D33" i="3"/>
  <c r="I33" i="3" s="1"/>
  <c r="D32" i="3"/>
  <c r="I32" i="3" s="1"/>
  <c r="D30" i="3"/>
  <c r="I30" i="3" s="1"/>
  <c r="D29" i="3"/>
  <c r="I29" i="3" s="1"/>
  <c r="D28" i="3"/>
  <c r="I28" i="3" s="1"/>
  <c r="D27" i="3"/>
  <c r="I27" i="3" s="1"/>
  <c r="D26" i="3"/>
  <c r="I26" i="3" s="1"/>
  <c r="D25" i="3"/>
  <c r="I25" i="3" s="1"/>
  <c r="D24" i="3"/>
  <c r="I24" i="3" s="1"/>
  <c r="D23" i="3"/>
  <c r="I23" i="3" s="1"/>
  <c r="D22" i="3"/>
  <c r="I22" i="3" s="1"/>
  <c r="D21" i="3"/>
  <c r="I21" i="3" s="1"/>
  <c r="D20" i="3"/>
  <c r="I20" i="3" s="1"/>
  <c r="D19" i="3"/>
  <c r="I19" i="3" s="1"/>
  <c r="D18" i="3"/>
  <c r="I18" i="3" s="1"/>
  <c r="D7" i="3"/>
  <c r="I7" i="3" s="1"/>
  <c r="D16" i="3"/>
  <c r="I16" i="3" s="1"/>
  <c r="D15" i="3"/>
  <c r="I15" i="3" s="1"/>
  <c r="D14" i="3"/>
  <c r="I14" i="3" s="1"/>
  <c r="D13" i="3"/>
  <c r="I13" i="3" s="1"/>
  <c r="D12" i="3"/>
  <c r="I12" i="3" s="1"/>
  <c r="D11" i="3"/>
  <c r="I11" i="3" s="1"/>
  <c r="D10" i="3"/>
  <c r="I10" i="3" s="1"/>
  <c r="D9" i="3"/>
  <c r="I9" i="3" s="1"/>
  <c r="H123" i="5" l="1"/>
  <c r="I127" i="3" l="1"/>
  <c r="I71" i="3"/>
  <c r="H71" i="3"/>
  <c r="G71" i="3"/>
  <c r="F71" i="3"/>
  <c r="E71" i="3"/>
  <c r="D71" i="3"/>
  <c r="I87" i="3"/>
  <c r="H87" i="3"/>
  <c r="G87" i="3"/>
  <c r="F87" i="3"/>
  <c r="E87" i="3"/>
  <c r="D87" i="3"/>
  <c r="I51" i="3"/>
  <c r="H51" i="3"/>
  <c r="G51" i="3"/>
  <c r="F51" i="3"/>
  <c r="E51" i="3"/>
  <c r="D51" i="3"/>
  <c r="I31" i="3"/>
  <c r="H31" i="3"/>
  <c r="G31" i="3"/>
  <c r="F31" i="3"/>
  <c r="E31" i="3"/>
  <c r="D31" i="3"/>
  <c r="I17" i="3"/>
  <c r="H17" i="3"/>
  <c r="G17" i="3"/>
  <c r="F17" i="3"/>
  <c r="E17" i="3"/>
  <c r="D17" i="3"/>
  <c r="I118" i="3"/>
  <c r="H118" i="3"/>
  <c r="G118" i="3"/>
  <c r="F118" i="3"/>
  <c r="E118" i="3"/>
  <c r="D118" i="3"/>
  <c r="I8" i="3"/>
  <c r="H8" i="3"/>
  <c r="H6" i="3" s="1"/>
  <c r="G8" i="3"/>
  <c r="G6" i="3" s="1"/>
  <c r="F8" i="3"/>
  <c r="F6" i="3" s="1"/>
  <c r="E8" i="3"/>
  <c r="E6" i="3" s="1"/>
  <c r="D8" i="3"/>
  <c r="D6" i="3" s="1"/>
  <c r="Q123" i="5" l="1"/>
  <c r="N123" i="5"/>
  <c r="K123" i="5"/>
</calcChain>
</file>

<file path=xl/sharedStrings.xml><?xml version="1.0" encoding="utf-8"?>
<sst xmlns="http://schemas.openxmlformats.org/spreadsheetml/2006/main" count="2130" uniqueCount="161">
  <si>
    <t>МБОУ Лицей № 28</t>
  </si>
  <si>
    <t>МБОУ Гимназия № 8</t>
  </si>
  <si>
    <t>МАОУ Гимназия № 4</t>
  </si>
  <si>
    <t>МАОУ Лицей № 6 "Перспектива"</t>
  </si>
  <si>
    <t>МАОУ Гимназия № 6</t>
  </si>
  <si>
    <t>МАОУ Лицей № 11</t>
  </si>
  <si>
    <t>МБОУ СШ № 46</t>
  </si>
  <si>
    <t>МБОУ СШ № 49</t>
  </si>
  <si>
    <t>МАОУ СШ № 55</t>
  </si>
  <si>
    <t>МБОУ СШ № 63</t>
  </si>
  <si>
    <t>МБОУ СШ № 80</t>
  </si>
  <si>
    <t>МБОУ СШ № 81</t>
  </si>
  <si>
    <t>МБОУ СШ № 90</t>
  </si>
  <si>
    <t>МАОУ Гимназия № 10</t>
  </si>
  <si>
    <t>МБОУ СШ № 135</t>
  </si>
  <si>
    <t>МБОУ СШ № 13</t>
  </si>
  <si>
    <t>МБОУ СШ № 16</t>
  </si>
  <si>
    <t>МБОУ СШ № 31</t>
  </si>
  <si>
    <t>МБОУ СШ № 44</t>
  </si>
  <si>
    <t>МБОУ СШ № 47</t>
  </si>
  <si>
    <t>МБОУ СШ № 50</t>
  </si>
  <si>
    <t>МБОУ СШ № 53</t>
  </si>
  <si>
    <t>МБОУ СШ № 64</t>
  </si>
  <si>
    <t>МБОУ СШ № 88</t>
  </si>
  <si>
    <t>МБОУ СШ № 89</t>
  </si>
  <si>
    <t>МБОУ СШ № 94</t>
  </si>
  <si>
    <t>МАОУ СШ № 148</t>
  </si>
  <si>
    <t>МБОУ СШ № 3</t>
  </si>
  <si>
    <t>МБОУ Лицей № 8</t>
  </si>
  <si>
    <t>МБОУ Лицей № 10</t>
  </si>
  <si>
    <t xml:space="preserve">МБОУ СШ № 133 </t>
  </si>
  <si>
    <t>МБОУ СШ № 36</t>
  </si>
  <si>
    <t>МБОУ СШ № 39</t>
  </si>
  <si>
    <t>МБОУ СШ № 82</t>
  </si>
  <si>
    <t>МБОУ СШ № 84</t>
  </si>
  <si>
    <t>МБОУ СШ № 99</t>
  </si>
  <si>
    <t>МАОУ Гимназия № 5</t>
  </si>
  <si>
    <t>МБОУ СШ № 6</t>
  </si>
  <si>
    <t>МБОУ СШ № 17</t>
  </si>
  <si>
    <t>МБОУ СШ № 62</t>
  </si>
  <si>
    <t>МБОУ СШ № 97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</si>
  <si>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</si>
  <si>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</si>
  <si>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</si>
  <si>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</si>
  <si>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</si>
  <si>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</si>
  <si>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</si>
  <si>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</si>
  <si>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</si>
  <si>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</si>
  <si>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</si>
  <si>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</si>
  <si>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</si>
  <si>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</si>
  <si>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</si>
  <si>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</si>
  <si>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</si>
  <si>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</si>
  <si>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</si>
  <si>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</si>
  <si>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</si>
  <si>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</si>
  <si>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</si>
  <si>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</si>
  <si>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</si>
  <si>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</si>
  <si>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</si>
  <si>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</si>
  <si>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</si>
  <si>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</si>
  <si>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</si>
  <si>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№</t>
  </si>
  <si>
    <t>Район</t>
  </si>
  <si>
    <t>Сумма мест</t>
  </si>
  <si>
    <t xml:space="preserve">МАОУ Лицей № 7 </t>
  </si>
  <si>
    <t>МАОУ Гимназия № 13 "Академ"</t>
  </si>
  <si>
    <t>МБОУ Лицей № 2</t>
  </si>
  <si>
    <t>МАОУ Гимназия № 2</t>
  </si>
  <si>
    <t>МАОУ Гимназия № 14</t>
  </si>
  <si>
    <t>МБОУ СШ № 12</t>
  </si>
  <si>
    <t>МБОУ Лицей № 3</t>
  </si>
  <si>
    <t>МБОУ Гимназия № 7</t>
  </si>
  <si>
    <t>МАОУ Лицей № 9 "Лидер"</t>
  </si>
  <si>
    <t>МАОУ Гимназия № 9</t>
  </si>
  <si>
    <t>МАОУ "КУГ № 1 - Универс"</t>
  </si>
  <si>
    <t>МБОУ СШ № 93</t>
  </si>
  <si>
    <t>МБОУ СШ № 42</t>
  </si>
  <si>
    <t>МАОУ СШ № 32</t>
  </si>
  <si>
    <t>МАОУ Лицей № 12</t>
  </si>
  <si>
    <t>МБОУ СШ № 76</t>
  </si>
  <si>
    <t>МБОУ СШ № 92</t>
  </si>
  <si>
    <t>МБОУ СШ № 95</t>
  </si>
  <si>
    <t>МБОУ СШ № 27</t>
  </si>
  <si>
    <t>МБОУ СШ № 73</t>
  </si>
  <si>
    <t>МБОУ СШ № 4</t>
  </si>
  <si>
    <t>МБОУ СШ № 45</t>
  </si>
  <si>
    <t>МБОУ СШ № 78</t>
  </si>
  <si>
    <t>МБОУ СШ № 21</t>
  </si>
  <si>
    <t>МБОУ СШ № 30</t>
  </si>
  <si>
    <t>МБОУ СШ № 19</t>
  </si>
  <si>
    <t>МАОУ Гимназия № 15</t>
  </si>
  <si>
    <t>МБОУ СШ № 65</t>
  </si>
  <si>
    <t>МБОУ СШ № 51</t>
  </si>
  <si>
    <t>МБОУ СШ № 79</t>
  </si>
  <si>
    <t>Наименование ОУ (кратко)</t>
  </si>
  <si>
    <t>Код ОУ по КИАСУО</t>
  </si>
  <si>
    <t>Чел.</t>
  </si>
  <si>
    <t>отметки по 5 -балльной шкале</t>
  </si>
  <si>
    <t>Среднее значение по городу принято: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</si>
  <si>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</si>
  <si>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</si>
  <si>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</si>
  <si>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</si>
  <si>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МБОУ СШ № 8 "Созидание"</t>
  </si>
  <si>
    <t>МАОУ Лицей № 1</t>
  </si>
  <si>
    <t>МАОУ СШ № 23</t>
  </si>
  <si>
    <t>МАОУ СШ № 137</t>
  </si>
  <si>
    <t>МАОУ СШ № 152</t>
  </si>
  <si>
    <t>МБОУ Гимназия  № 16</t>
  </si>
  <si>
    <t>Расчётное среднее значение</t>
  </si>
  <si>
    <t>Среднее значение по городу принято</t>
  </si>
  <si>
    <t>места</t>
  </si>
  <si>
    <t>ср. балл по городу</t>
  </si>
  <si>
    <t>ср. балл ОУ</t>
  </si>
  <si>
    <t>чел.</t>
  </si>
  <si>
    <t>МБОУ СШ № 34</t>
  </si>
  <si>
    <t>МБОУ СШ № 25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</si>
  <si>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</si>
  <si>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</si>
  <si>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</si>
  <si>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</si>
  <si>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</si>
  <si>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</si>
  <si>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</si>
  <si>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по городу Красноярску</t>
  </si>
  <si>
    <t>МБОУ СШ № 86</t>
  </si>
  <si>
    <t>средний балл принят</t>
  </si>
  <si>
    <t>МБОУ Гимназия № 12 "М и Т"</t>
  </si>
  <si>
    <t xml:space="preserve">МБОУ СШ № 10 </t>
  </si>
  <si>
    <t xml:space="preserve">МБОУ СШ № 14 </t>
  </si>
  <si>
    <t xml:space="preserve">МАОУ Гимназия № 11 </t>
  </si>
  <si>
    <t xml:space="preserve">МБОУ Школа-интернат № 1 </t>
  </si>
  <si>
    <t>МАОУ Гимназия № 3</t>
  </si>
  <si>
    <t>МБОУ СШ № 72</t>
  </si>
  <si>
    <t>МАОУ СШ № 143</t>
  </si>
  <si>
    <t>МАОУ СШ № 145</t>
  </si>
  <si>
    <t>МАОУ СШ № 149</t>
  </si>
  <si>
    <t>МАОУ СШ № 150</t>
  </si>
  <si>
    <t xml:space="preserve">средний балл </t>
  </si>
  <si>
    <t>МАТЕМАТИКА, 9 кл.</t>
  </si>
  <si>
    <t>МАОУ СШ "Комплекс Покровский"</t>
  </si>
  <si>
    <t>МАОУ СШ № 154</t>
  </si>
  <si>
    <t>Наименование ОУ (кратно)</t>
  </si>
  <si>
    <t>ср.балл ОУ</t>
  </si>
  <si>
    <t>ср.балл по городу</t>
  </si>
  <si>
    <t>МАОУ СШ № 153</t>
  </si>
  <si>
    <t>Образовательная организация</t>
  </si>
  <si>
    <t>место</t>
  </si>
  <si>
    <t>Расчётное среднее значение среднего балла по ОУ</t>
  </si>
  <si>
    <t>Среднее значение среднего балла принято ГУО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</si>
</sst>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10" fillId="0" borderId="0"/>
    <xf numFmtId="0" fontId="6" fillId="0" borderId="0"/>
    <xf numFmtId="164" fontId="9" fillId="0" borderId="0" applyBorder="0" applyProtection="0"/>
    <xf numFmtId="0" fontId="4" fillId="0" borderId="0"/>
    <xf numFmtId="0" fontId="1" fillId="0" borderId="0"/>
  </cellStyleXfs>
  <cellXfs count="867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center"/>
    </xf>
    <xf numFmtId="0" fontId="6" fillId="0" borderId="0" xfId="4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Alignment="1">
      <alignment horizontal="center" vertical="center"/>
    </xf>
    <xf numFmtId="0" fontId="6" fillId="0" borderId="0" xfId="4" applyAlignment="1">
      <alignment horizontal="center" vertical="center"/>
    </xf>
    <xf numFmtId="0" fontId="6" fillId="0" borderId="0" xfId="4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17" fillId="0" borderId="0" xfId="0" applyFont="1"/>
    <xf numFmtId="0" fontId="0" fillId="0" borderId="13" xfId="0" applyBorder="1" applyAlignment="1">
      <alignment wrapText="1"/>
    </xf>
    <xf numFmtId="0" fontId="6" fillId="2" borderId="1" xfId="4" applyFont="1" applyFill="1" applyBorder="1" applyAlignment="1" applyProtection="1">
      <alignment horizontal="left" vertical="center"/>
      <protection locked="0"/>
    </xf>
    <xf numFmtId="2" fontId="6" fillId="2" borderId="1" xfId="4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 applyProtection="1">
      <alignment horizontal="left" vertical="center" wrapText="1"/>
      <protection locked="0"/>
    </xf>
    <xf numFmtId="0" fontId="6" fillId="0" borderId="1" xfId="4" applyFont="1" applyBorder="1" applyAlignment="1">
      <alignment horizontal="left" vertical="center"/>
    </xf>
    <xf numFmtId="0" fontId="11" fillId="9" borderId="1" xfId="0" applyFont="1" applyFill="1" applyBorder="1" applyAlignment="1">
      <alignment horizontal="right" vertical="center"/>
    </xf>
    <xf numFmtId="0" fontId="11" fillId="9" borderId="20" xfId="0" applyFont="1" applyFill="1" applyBorder="1" applyAlignment="1">
      <alignment horizontal="right" vertical="center"/>
    </xf>
    <xf numFmtId="0" fontId="11" fillId="9" borderId="13" xfId="0" applyFont="1" applyFill="1" applyBorder="1" applyAlignment="1">
      <alignment horizontal="right" vertical="center"/>
    </xf>
    <xf numFmtId="0" fontId="11" fillId="9" borderId="6" xfId="0" applyFont="1" applyFill="1" applyBorder="1" applyAlignment="1">
      <alignment horizontal="right" vertical="center"/>
    </xf>
    <xf numFmtId="0" fontId="11" fillId="9" borderId="12" xfId="0" applyFont="1" applyFill="1" applyBorder="1" applyAlignment="1">
      <alignment horizontal="right" vertical="center"/>
    </xf>
    <xf numFmtId="0" fontId="11" fillId="9" borderId="22" xfId="0" applyFont="1" applyFill="1" applyBorder="1" applyAlignment="1">
      <alignment horizontal="right" vertical="center"/>
    </xf>
    <xf numFmtId="0" fontId="6" fillId="0" borderId="13" xfId="4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11" fillId="9" borderId="27" xfId="0" applyFont="1" applyFill="1" applyBorder="1" applyAlignment="1">
      <alignment horizontal="right" vertical="center"/>
    </xf>
    <xf numFmtId="0" fontId="6" fillId="0" borderId="15" xfId="4" applyFont="1" applyBorder="1" applyAlignment="1">
      <alignment horizontal="left" vertical="center"/>
    </xf>
    <xf numFmtId="0" fontId="11" fillId="9" borderId="3" xfId="0" applyFont="1" applyFill="1" applyBorder="1" applyAlignment="1">
      <alignment horizontal="right" vertical="center"/>
    </xf>
    <xf numFmtId="0" fontId="6" fillId="0" borderId="4" xfId="4" applyFont="1" applyBorder="1" applyAlignment="1">
      <alignment horizontal="left" vertical="center"/>
    </xf>
    <xf numFmtId="0" fontId="6" fillId="2" borderId="4" xfId="4" applyFont="1" applyFill="1" applyBorder="1" applyAlignment="1" applyProtection="1">
      <alignment horizontal="left" vertical="center" wrapText="1"/>
      <protection locked="0"/>
    </xf>
    <xf numFmtId="0" fontId="6" fillId="0" borderId="9" xfId="4" applyFont="1" applyBorder="1" applyAlignment="1">
      <alignment horizontal="left" vertical="center"/>
    </xf>
    <xf numFmtId="0" fontId="6" fillId="2" borderId="9" xfId="4" applyFont="1" applyFill="1" applyBorder="1" applyAlignment="1" applyProtection="1">
      <alignment horizontal="left" vertical="center" wrapText="1"/>
      <protection locked="0"/>
    </xf>
    <xf numFmtId="0" fontId="17" fillId="8" borderId="0" xfId="0" applyFont="1" applyFill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1" xfId="0" applyFill="1" applyBorder="1" applyAlignment="1">
      <alignment wrapText="1"/>
    </xf>
    <xf numFmtId="2" fontId="19" fillId="0" borderId="1" xfId="4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6" fillId="0" borderId="1" xfId="4" applyFont="1" applyBorder="1" applyAlignment="1">
      <alignment horizontal="left"/>
    </xf>
    <xf numFmtId="0" fontId="6" fillId="0" borderId="1" xfId="4" applyFont="1" applyFill="1" applyBorder="1" applyAlignment="1">
      <alignment horizontal="left"/>
    </xf>
    <xf numFmtId="2" fontId="13" fillId="2" borderId="1" xfId="4" applyNumberFormat="1" applyFont="1" applyFill="1" applyBorder="1" applyAlignment="1">
      <alignment horizontal="center" vertical="center"/>
    </xf>
    <xf numFmtId="2" fontId="13" fillId="3" borderId="1" xfId="2" applyNumberFormat="1" applyFont="1" applyFill="1" applyBorder="1" applyAlignment="1">
      <alignment horizontal="center" vertical="center"/>
    </xf>
    <xf numFmtId="2" fontId="8" fillId="0" borderId="1" xfId="4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center"/>
    </xf>
    <xf numFmtId="2" fontId="19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0" fontId="6" fillId="0" borderId="4" xfId="4" applyFont="1" applyBorder="1" applyAlignment="1">
      <alignment horizontal="left"/>
    </xf>
    <xf numFmtId="2" fontId="6" fillId="2" borderId="4" xfId="4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11" fillId="9" borderId="4" xfId="0" applyFont="1" applyFill="1" applyBorder="1" applyAlignment="1">
      <alignment horizontal="right" vertical="center"/>
    </xf>
    <xf numFmtId="0" fontId="6" fillId="0" borderId="9" xfId="4" applyFont="1" applyBorder="1" applyAlignment="1">
      <alignment horizontal="left"/>
    </xf>
    <xf numFmtId="2" fontId="6" fillId="2" borderId="9" xfId="4" applyNumberFormat="1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/>
    </xf>
    <xf numFmtId="0" fontId="11" fillId="9" borderId="23" xfId="0" applyFont="1" applyFill="1" applyBorder="1" applyAlignment="1">
      <alignment horizontal="right" vertical="center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2" borderId="3" xfId="4" applyFont="1" applyFill="1" applyBorder="1" applyAlignment="1">
      <alignment horizontal="center" wrapText="1"/>
    </xf>
    <xf numFmtId="2" fontId="7" fillId="2" borderId="42" xfId="0" applyNumberFormat="1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 wrapText="1"/>
    </xf>
    <xf numFmtId="2" fontId="7" fillId="2" borderId="43" xfId="0" applyNumberFormat="1" applyFont="1" applyFill="1" applyBorder="1" applyAlignment="1">
      <alignment horizontal="center"/>
    </xf>
    <xf numFmtId="0" fontId="6" fillId="2" borderId="8" xfId="4" applyFont="1" applyFill="1" applyBorder="1" applyAlignment="1">
      <alignment horizontal="center" wrapText="1"/>
    </xf>
    <xf numFmtId="2" fontId="7" fillId="2" borderId="44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11" fillId="9" borderId="24" xfId="0" applyFont="1" applyFill="1" applyBorder="1" applyAlignment="1">
      <alignment horizontal="right" vertical="center"/>
    </xf>
    <xf numFmtId="0" fontId="11" fillId="9" borderId="29" xfId="0" applyFont="1" applyFill="1" applyBorder="1" applyAlignment="1">
      <alignment horizontal="right" vertical="center"/>
    </xf>
    <xf numFmtId="0" fontId="11" fillId="9" borderId="30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6" fillId="2" borderId="13" xfId="4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6" fillId="0" borderId="13" xfId="4" applyFont="1" applyBorder="1" applyAlignment="1">
      <alignment horizontal="left"/>
    </xf>
    <xf numFmtId="0" fontId="0" fillId="0" borderId="19" xfId="0" applyBorder="1" applyAlignment="1">
      <alignment wrapText="1"/>
    </xf>
    <xf numFmtId="0" fontId="15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6" fillId="0" borderId="15" xfId="4" applyFont="1" applyBorder="1" applyAlignment="1">
      <alignment horizontal="left"/>
    </xf>
    <xf numFmtId="0" fontId="0" fillId="0" borderId="48" xfId="0" applyBorder="1" applyAlignment="1">
      <alignment wrapText="1"/>
    </xf>
    <xf numFmtId="2" fontId="6" fillId="2" borderId="15" xfId="4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2" borderId="50" xfId="4" applyFont="1" applyFill="1" applyBorder="1" applyAlignment="1">
      <alignment horizontal="center" wrapText="1"/>
    </xf>
    <xf numFmtId="0" fontId="7" fillId="0" borderId="52" xfId="0" applyFont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2" borderId="12" xfId="4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9" borderId="14" xfId="0" applyFont="1" applyFill="1" applyBorder="1" applyAlignment="1">
      <alignment horizontal="right" vertical="center"/>
    </xf>
    <xf numFmtId="0" fontId="5" fillId="2" borderId="1" xfId="4" applyFont="1" applyFill="1" applyBorder="1" applyAlignment="1" applyProtection="1">
      <alignment horizontal="left" vertical="center" wrapText="1"/>
      <protection locked="0"/>
    </xf>
    <xf numFmtId="0" fontId="5" fillId="2" borderId="2" xfId="4" applyFont="1" applyFill="1" applyBorder="1" applyAlignment="1" applyProtection="1">
      <alignment horizontal="left" wrapText="1"/>
      <protection locked="0"/>
    </xf>
    <xf numFmtId="0" fontId="16" fillId="0" borderId="0" xfId="4" applyFont="1" applyBorder="1" applyAlignment="1">
      <alignment horizontal="center" vertical="center"/>
    </xf>
    <xf numFmtId="0" fontId="16" fillId="0" borderId="0" xfId="4" applyFont="1" applyBorder="1" applyAlignment="1">
      <alignment vertical="center"/>
    </xf>
    <xf numFmtId="0" fontId="6" fillId="2" borderId="4" xfId="4" applyFont="1" applyFill="1" applyBorder="1" applyAlignment="1" applyProtection="1">
      <alignment horizontal="center" vertical="center"/>
      <protection locked="0"/>
    </xf>
    <xf numFmtId="0" fontId="6" fillId="2" borderId="1" xfId="4" applyFont="1" applyFill="1" applyBorder="1" applyAlignment="1" applyProtection="1">
      <alignment horizontal="center" vertical="center"/>
      <protection locked="0"/>
    </xf>
    <xf numFmtId="0" fontId="6" fillId="2" borderId="9" xfId="4" applyFont="1" applyFill="1" applyBorder="1" applyAlignment="1" applyProtection="1">
      <alignment horizontal="center" vertical="center"/>
      <protection locked="0"/>
    </xf>
    <xf numFmtId="0" fontId="6" fillId="2" borderId="13" xfId="4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2" borderId="15" xfId="4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1" fillId="9" borderId="55" xfId="0" applyFont="1" applyFill="1" applyBorder="1" applyAlignment="1">
      <alignment horizontal="right" vertical="center"/>
    </xf>
    <xf numFmtId="0" fontId="6" fillId="2" borderId="38" xfId="4" applyFont="1" applyFill="1" applyBorder="1" applyAlignment="1" applyProtection="1">
      <alignment horizontal="center" vertical="center"/>
      <protection locked="0"/>
    </xf>
    <xf numFmtId="0" fontId="15" fillId="9" borderId="55" xfId="0" applyFont="1" applyFill="1" applyBorder="1" applyAlignment="1">
      <alignment horizontal="left" vertical="center"/>
    </xf>
    <xf numFmtId="0" fontId="8" fillId="2" borderId="38" xfId="4" applyFont="1" applyFill="1" applyBorder="1" applyAlignment="1" applyProtection="1">
      <alignment horizontal="left" vertical="center"/>
      <protection locked="0"/>
    </xf>
    <xf numFmtId="0" fontId="8" fillId="2" borderId="38" xfId="4" applyFont="1" applyFill="1" applyBorder="1" applyAlignment="1" applyProtection="1">
      <alignment horizontal="left" vertical="center" wrapText="1"/>
      <protection locked="0"/>
    </xf>
    <xf numFmtId="0" fontId="8" fillId="2" borderId="38" xfId="4" applyFont="1" applyFill="1" applyBorder="1" applyAlignment="1">
      <alignment horizontal="left" vertical="center" wrapText="1"/>
    </xf>
    <xf numFmtId="0" fontId="8" fillId="2" borderId="38" xfId="4" applyFont="1" applyFill="1" applyBorder="1" applyAlignment="1">
      <alignment horizontal="left" vertical="center"/>
    </xf>
    <xf numFmtId="2" fontId="8" fillId="2" borderId="39" xfId="4" applyNumberFormat="1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0" fontId="8" fillId="0" borderId="38" xfId="0" applyFont="1" applyBorder="1" applyAlignment="1">
      <alignment horizontal="left" vertical="center" wrapText="1"/>
    </xf>
    <xf numFmtId="2" fontId="22" fillId="2" borderId="39" xfId="4" applyNumberFormat="1" applyFont="1" applyFill="1" applyBorder="1" applyAlignment="1">
      <alignment horizontal="left" vertical="center"/>
    </xf>
    <xf numFmtId="0" fontId="8" fillId="2" borderId="38" xfId="4" applyFont="1" applyFill="1" applyBorder="1" applyAlignment="1">
      <alignment horizontal="left"/>
    </xf>
    <xf numFmtId="0" fontId="6" fillId="2" borderId="13" xfId="4" applyFont="1" applyFill="1" applyBorder="1" applyAlignment="1">
      <alignment horizontal="right" vertical="center" wrapText="1"/>
    </xf>
    <xf numFmtId="0" fontId="11" fillId="2" borderId="13" xfId="1" applyFont="1" applyFill="1" applyBorder="1" applyAlignment="1">
      <alignment horizontal="right" vertical="center"/>
    </xf>
    <xf numFmtId="2" fontId="6" fillId="2" borderId="14" xfId="4" applyNumberFormat="1" applyFont="1" applyFill="1" applyBorder="1" applyAlignment="1">
      <alignment horizontal="right" vertical="center"/>
    </xf>
    <xf numFmtId="0" fontId="6" fillId="2" borderId="1" xfId="4" applyFont="1" applyFill="1" applyBorder="1" applyAlignment="1">
      <alignment horizontal="right" vertical="center" wrapText="1"/>
    </xf>
    <xf numFmtId="0" fontId="6" fillId="2" borderId="1" xfId="4" applyFont="1" applyFill="1" applyBorder="1" applyAlignment="1">
      <alignment horizontal="right" vertical="center"/>
    </xf>
    <xf numFmtId="2" fontId="6" fillId="2" borderId="7" xfId="4" applyNumberFormat="1" applyFont="1" applyFill="1" applyBorder="1" applyAlignment="1">
      <alignment horizontal="right" vertical="center"/>
    </xf>
    <xf numFmtId="0" fontId="6" fillId="2" borderId="9" xfId="4" applyFont="1" applyFill="1" applyBorder="1" applyAlignment="1">
      <alignment horizontal="right" vertical="center" wrapText="1"/>
    </xf>
    <xf numFmtId="0" fontId="6" fillId="2" borderId="9" xfId="4" applyFont="1" applyFill="1" applyBorder="1" applyAlignment="1">
      <alignment horizontal="right" vertical="center"/>
    </xf>
    <xf numFmtId="2" fontId="6" fillId="2" borderId="10" xfId="4" applyNumberFormat="1" applyFont="1" applyFill="1" applyBorder="1" applyAlignment="1">
      <alignment horizontal="right" vertical="center"/>
    </xf>
    <xf numFmtId="0" fontId="6" fillId="2" borderId="13" xfId="4" applyFont="1" applyFill="1" applyBorder="1" applyAlignment="1">
      <alignment horizontal="right" vertical="center"/>
    </xf>
    <xf numFmtId="0" fontId="6" fillId="2" borderId="15" xfId="4" applyFont="1" applyFill="1" applyBorder="1" applyAlignment="1">
      <alignment horizontal="right" vertical="center" wrapText="1"/>
    </xf>
    <xf numFmtId="0" fontId="6" fillId="2" borderId="15" xfId="4" applyFont="1" applyFill="1" applyBorder="1" applyAlignment="1">
      <alignment horizontal="right" vertical="center"/>
    </xf>
    <xf numFmtId="2" fontId="6" fillId="2" borderId="16" xfId="4" applyNumberFormat="1" applyFont="1" applyFill="1" applyBorder="1" applyAlignment="1">
      <alignment horizontal="right" vertical="center"/>
    </xf>
    <xf numFmtId="2" fontId="11" fillId="4" borderId="7" xfId="4" applyNumberFormat="1" applyFont="1" applyFill="1" applyBorder="1" applyAlignment="1">
      <alignment horizontal="right" vertical="center"/>
    </xf>
    <xf numFmtId="2" fontId="6" fillId="6" borderId="7" xfId="4" applyNumberFormat="1" applyFont="1" applyFill="1" applyBorder="1" applyAlignment="1">
      <alignment horizontal="right" vertical="center"/>
    </xf>
    <xf numFmtId="2" fontId="13" fillId="2" borderId="14" xfId="4" applyNumberFormat="1" applyFont="1" applyFill="1" applyBorder="1" applyAlignment="1">
      <alignment horizontal="right" vertical="center"/>
    </xf>
    <xf numFmtId="2" fontId="13" fillId="2" borderId="7" xfId="4" applyNumberFormat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vertical="center"/>
    </xf>
    <xf numFmtId="0" fontId="13" fillId="2" borderId="1" xfId="2" applyFont="1" applyFill="1" applyBorder="1" applyAlignment="1">
      <alignment horizontal="right" vertical="center"/>
    </xf>
    <xf numFmtId="2" fontId="13" fillId="3" borderId="7" xfId="2" applyNumberFormat="1" applyFont="1" applyFill="1" applyBorder="1" applyAlignment="1">
      <alignment horizontal="right" vertical="center"/>
    </xf>
    <xf numFmtId="0" fontId="6" fillId="2" borderId="4" xfId="4" applyFont="1" applyFill="1" applyBorder="1" applyAlignment="1">
      <alignment horizontal="right" vertical="center" wrapText="1"/>
    </xf>
    <xf numFmtId="2" fontId="6" fillId="2" borderId="5" xfId="4" applyNumberFormat="1" applyFont="1" applyFill="1" applyBorder="1" applyAlignment="1">
      <alignment horizontal="right" vertical="center"/>
    </xf>
    <xf numFmtId="2" fontId="6" fillId="7" borderId="7" xfId="4" applyNumberFormat="1" applyFont="1" applyFill="1" applyBorder="1" applyAlignment="1">
      <alignment horizontal="right" vertical="center"/>
    </xf>
    <xf numFmtId="0" fontId="6" fillId="2" borderId="4" xfId="4" applyFont="1" applyFill="1" applyBorder="1" applyAlignment="1">
      <alignment horizontal="right"/>
    </xf>
    <xf numFmtId="0" fontId="6" fillId="2" borderId="1" xfId="4" applyFont="1" applyFill="1" applyBorder="1" applyAlignment="1">
      <alignment horizontal="right"/>
    </xf>
    <xf numFmtId="0" fontId="6" fillId="2" borderId="9" xfId="4" applyFont="1" applyFill="1" applyBorder="1" applyAlignment="1">
      <alignment horizontal="right"/>
    </xf>
    <xf numFmtId="0" fontId="13" fillId="2" borderId="1" xfId="4" applyFont="1" applyFill="1" applyBorder="1" applyAlignment="1">
      <alignment horizontal="right" vertical="center"/>
    </xf>
    <xf numFmtId="2" fontId="6" fillId="5" borderId="7" xfId="4" applyNumberFormat="1" applyFont="1" applyFill="1" applyBorder="1" applyAlignment="1">
      <alignment horizontal="right" vertical="center"/>
    </xf>
    <xf numFmtId="0" fontId="6" fillId="2" borderId="38" xfId="4" applyFont="1" applyFill="1" applyBorder="1" applyAlignment="1">
      <alignment horizontal="right" vertical="center" wrapText="1"/>
    </xf>
    <xf numFmtId="0" fontId="6" fillId="2" borderId="38" xfId="4" applyFont="1" applyFill="1" applyBorder="1" applyAlignment="1">
      <alignment horizontal="right" vertical="center"/>
    </xf>
    <xf numFmtId="2" fontId="6" fillId="2" borderId="39" xfId="4" applyNumberFormat="1" applyFont="1" applyFill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17" fillId="10" borderId="0" xfId="0" applyFont="1" applyFill="1"/>
    <xf numFmtId="0" fontId="17" fillId="11" borderId="0" xfId="0" applyFont="1" applyFill="1"/>
    <xf numFmtId="0" fontId="17" fillId="12" borderId="0" xfId="0" applyFont="1" applyFill="1"/>
    <xf numFmtId="2" fontId="23" fillId="0" borderId="54" xfId="0" applyNumberFormat="1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11" fillId="9" borderId="50" xfId="0" applyFont="1" applyFill="1" applyBorder="1" applyAlignment="1">
      <alignment horizontal="right" vertical="center"/>
    </xf>
    <xf numFmtId="0" fontId="6" fillId="2" borderId="15" xfId="4" applyFont="1" applyFill="1" applyBorder="1" applyAlignment="1" applyProtection="1">
      <alignment horizontal="left" vertical="center"/>
      <protection locked="0"/>
    </xf>
    <xf numFmtId="2" fontId="15" fillId="0" borderId="39" xfId="0" applyNumberFormat="1" applyFont="1" applyBorder="1" applyAlignment="1">
      <alignment horizontal="left" vertical="center" wrapText="1"/>
    </xf>
    <xf numFmtId="0" fontId="6" fillId="2" borderId="13" xfId="4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right" vertical="top"/>
    </xf>
    <xf numFmtId="0" fontId="11" fillId="0" borderId="12" xfId="0" applyFont="1" applyBorder="1" applyAlignment="1">
      <alignment horizontal="right" vertical="center"/>
    </xf>
    <xf numFmtId="2" fontId="13" fillId="2" borderId="5" xfId="4" applyNumberFormat="1" applyFont="1" applyFill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2" borderId="1" xfId="4" applyFont="1" applyFill="1" applyBorder="1" applyAlignment="1" applyProtection="1">
      <alignment horizontal="left" wrapText="1"/>
      <protection locked="0"/>
    </xf>
    <xf numFmtId="0" fontId="21" fillId="0" borderId="8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6" fillId="0" borderId="23" xfId="4" applyFont="1" applyBorder="1" applyAlignment="1">
      <alignment horizontal="left" vertical="center"/>
    </xf>
    <xf numFmtId="0" fontId="6" fillId="2" borderId="23" xfId="4" applyFont="1" applyFill="1" applyBorder="1" applyAlignment="1">
      <alignment horizontal="right" vertical="center" wrapText="1"/>
    </xf>
    <xf numFmtId="2" fontId="6" fillId="2" borderId="26" xfId="4" applyNumberFormat="1" applyFont="1" applyFill="1" applyBorder="1" applyAlignment="1">
      <alignment horizontal="right" vertical="center"/>
    </xf>
    <xf numFmtId="2" fontId="13" fillId="2" borderId="10" xfId="4" applyNumberFormat="1" applyFont="1" applyFill="1" applyBorder="1" applyAlignment="1">
      <alignment horizontal="right" vertical="center"/>
    </xf>
    <xf numFmtId="0" fontId="11" fillId="9" borderId="8" xfId="0" applyFont="1" applyFill="1" applyBorder="1" applyAlignment="1">
      <alignment horizontal="right" vertical="center"/>
    </xf>
    <xf numFmtId="0" fontId="4" fillId="2" borderId="13" xfId="4" applyFont="1" applyFill="1" applyBorder="1" applyAlignment="1" applyProtection="1">
      <alignment horizontal="left" vertical="center"/>
      <protection locked="0"/>
    </xf>
    <xf numFmtId="0" fontId="17" fillId="13" borderId="0" xfId="0" applyFont="1" applyFill="1"/>
    <xf numFmtId="0" fontId="0" fillId="0" borderId="23" xfId="0" applyBorder="1" applyAlignment="1">
      <alignment wrapText="1"/>
    </xf>
    <xf numFmtId="0" fontId="6" fillId="2" borderId="13" xfId="4" applyFont="1" applyFill="1" applyBorder="1" applyAlignment="1" applyProtection="1">
      <alignment horizontal="left" vertical="center"/>
      <protection locked="0"/>
    </xf>
    <xf numFmtId="0" fontId="6" fillId="2" borderId="43" xfId="4" applyFon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 wrapText="1"/>
    </xf>
    <xf numFmtId="0" fontId="6" fillId="2" borderId="43" xfId="4" applyFont="1" applyFill="1" applyBorder="1" applyAlignment="1" applyProtection="1">
      <alignment horizontal="center" wrapText="1"/>
      <protection locked="0"/>
    </xf>
    <xf numFmtId="0" fontId="6" fillId="2" borderId="42" xfId="4" applyFont="1" applyFill="1" applyBorder="1" applyAlignment="1" applyProtection="1">
      <alignment horizontal="center" wrapText="1"/>
      <protection locked="0"/>
    </xf>
    <xf numFmtId="0" fontId="0" fillId="0" borderId="44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5" fillId="2" borderId="1" xfId="4" applyFont="1" applyFill="1" applyBorder="1" applyAlignment="1" applyProtection="1">
      <alignment horizontal="center" wrapText="1"/>
      <protection locked="0"/>
    </xf>
    <xf numFmtId="2" fontId="20" fillId="0" borderId="0" xfId="0" applyNumberFormat="1" applyFont="1" applyFill="1" applyBorder="1" applyAlignment="1">
      <alignment horizontal="right" vertical="center"/>
    </xf>
    <xf numFmtId="1" fontId="11" fillId="0" borderId="3" xfId="0" applyNumberFormat="1" applyFont="1" applyFill="1" applyBorder="1" applyAlignment="1">
      <alignment horizontal="right"/>
    </xf>
    <xf numFmtId="1" fontId="11" fillId="0" borderId="12" xfId="0" applyNumberFormat="1" applyFont="1" applyFill="1" applyBorder="1" applyAlignment="1">
      <alignment horizontal="right"/>
    </xf>
    <xf numFmtId="1" fontId="11" fillId="0" borderId="22" xfId="0" applyNumberFormat="1" applyFont="1" applyFill="1" applyBorder="1" applyAlignment="1">
      <alignment horizontal="right"/>
    </xf>
    <xf numFmtId="1" fontId="11" fillId="0" borderId="27" xfId="0" applyNumberFormat="1" applyFont="1" applyFill="1" applyBorder="1" applyAlignment="1">
      <alignment horizontal="right"/>
    </xf>
    <xf numFmtId="2" fontId="6" fillId="5" borderId="1" xfId="4" applyNumberFormat="1" applyFont="1" applyFill="1" applyBorder="1" applyAlignment="1">
      <alignment horizontal="center" vertical="center"/>
    </xf>
    <xf numFmtId="2" fontId="6" fillId="2" borderId="23" xfId="4" applyNumberFormat="1" applyFont="1" applyFill="1" applyBorder="1" applyAlignment="1">
      <alignment horizontal="center" vertical="center"/>
    </xf>
    <xf numFmtId="0" fontId="6" fillId="2" borderId="2" xfId="4" applyFont="1" applyFill="1" applyBorder="1" applyAlignment="1" applyProtection="1">
      <alignment horizontal="left" vertical="center"/>
      <protection locked="0"/>
    </xf>
    <xf numFmtId="0" fontId="6" fillId="2" borderId="57" xfId="4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right"/>
    </xf>
    <xf numFmtId="0" fontId="6" fillId="2" borderId="2" xfId="4" applyFont="1" applyFill="1" applyBorder="1" applyAlignment="1" applyProtection="1">
      <alignment horizontal="left" vertical="center" wrapText="1"/>
      <protection locked="0"/>
    </xf>
    <xf numFmtId="0" fontId="6" fillId="0" borderId="23" xfId="4" applyFont="1" applyBorder="1" applyAlignment="1">
      <alignment horizontal="left"/>
    </xf>
    <xf numFmtId="0" fontId="0" fillId="0" borderId="46" xfId="0" applyBorder="1" applyAlignment="1">
      <alignment horizontal="center" wrapText="1"/>
    </xf>
    <xf numFmtId="0" fontId="6" fillId="2" borderId="22" xfId="4" applyFont="1" applyFill="1" applyBorder="1" applyAlignment="1">
      <alignment horizontal="center" wrapText="1"/>
    </xf>
    <xf numFmtId="2" fontId="7" fillId="2" borderId="46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47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4" borderId="9" xfId="4" applyNumberFormat="1" applyFont="1" applyFill="1" applyBorder="1" applyAlignment="1">
      <alignment horizontal="center" vertical="center"/>
    </xf>
    <xf numFmtId="0" fontId="6" fillId="2" borderId="19" xfId="4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wrapText="1"/>
    </xf>
    <xf numFmtId="0" fontId="6" fillId="2" borderId="17" xfId="4" applyFont="1" applyFill="1" applyBorder="1" applyAlignment="1" applyProtection="1">
      <alignment horizontal="left" vertical="center" wrapText="1"/>
      <protection locked="0"/>
    </xf>
    <xf numFmtId="0" fontId="6" fillId="2" borderId="19" xfId="4" applyFont="1" applyFill="1" applyBorder="1" applyAlignment="1" applyProtection="1">
      <alignment horizontal="left" vertical="center" wrapText="1"/>
      <protection locked="0"/>
    </xf>
    <xf numFmtId="0" fontId="5" fillId="2" borderId="2" xfId="4" applyFont="1" applyFill="1" applyBorder="1" applyAlignment="1" applyProtection="1">
      <alignment horizontal="left" vertical="center" wrapText="1"/>
      <protection locked="0"/>
    </xf>
    <xf numFmtId="0" fontId="6" fillId="2" borderId="3" xfId="4" applyFont="1" applyFill="1" applyBorder="1" applyAlignment="1">
      <alignment horizontal="center" vertical="center" wrapText="1"/>
    </xf>
    <xf numFmtId="0" fontId="6" fillId="2" borderId="12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6" fillId="2" borderId="50" xfId="4" applyFont="1" applyFill="1" applyBorder="1" applyAlignment="1">
      <alignment horizontal="center" vertical="center" wrapText="1"/>
    </xf>
    <xf numFmtId="0" fontId="6" fillId="2" borderId="22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 applyProtection="1">
      <alignment horizontal="center" wrapText="1"/>
      <protection locked="0"/>
    </xf>
    <xf numFmtId="1" fontId="7" fillId="0" borderId="43" xfId="0" applyNumberFormat="1" applyFont="1" applyBorder="1" applyAlignment="1">
      <alignment horizontal="center"/>
    </xf>
    <xf numFmtId="0" fontId="11" fillId="9" borderId="5" xfId="0" applyFont="1" applyFill="1" applyBorder="1" applyAlignment="1">
      <alignment horizontal="right" vertical="center"/>
    </xf>
    <xf numFmtId="0" fontId="11" fillId="9" borderId="26" xfId="0" applyFont="1" applyFill="1" applyBorder="1" applyAlignment="1">
      <alignment horizontal="right" vertical="center"/>
    </xf>
    <xf numFmtId="0" fontId="11" fillId="9" borderId="7" xfId="0" applyFont="1" applyFill="1" applyBorder="1" applyAlignment="1">
      <alignment horizontal="right" vertical="center"/>
    </xf>
    <xf numFmtId="0" fontId="6" fillId="2" borderId="48" xfId="4" applyFont="1" applyFill="1" applyBorder="1" applyAlignment="1" applyProtection="1">
      <alignment horizontal="left" vertical="center"/>
      <protection locked="0"/>
    </xf>
    <xf numFmtId="0" fontId="11" fillId="9" borderId="10" xfId="0" applyFont="1" applyFill="1" applyBorder="1" applyAlignment="1">
      <alignment horizontal="right" vertical="center"/>
    </xf>
    <xf numFmtId="0" fontId="11" fillId="9" borderId="16" xfId="0" applyFont="1" applyFill="1" applyBorder="1" applyAlignment="1">
      <alignment horizontal="right" vertical="center"/>
    </xf>
    <xf numFmtId="0" fontId="16" fillId="0" borderId="0" xfId="4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2" borderId="9" xfId="4" applyFont="1" applyFill="1" applyBorder="1" applyAlignment="1" applyProtection="1">
      <alignment horizontal="left" vertical="center"/>
      <protection locked="0"/>
    </xf>
    <xf numFmtId="0" fontId="4" fillId="0" borderId="1" xfId="4" applyFont="1" applyBorder="1" applyAlignment="1">
      <alignment horizontal="left" vertical="center"/>
    </xf>
    <xf numFmtId="2" fontId="6" fillId="6" borderId="5" xfId="4" applyNumberFormat="1" applyFont="1" applyFill="1" applyBorder="1" applyAlignment="1">
      <alignment horizontal="right" vertical="center"/>
    </xf>
    <xf numFmtId="0" fontId="2" fillId="0" borderId="1" xfId="4" applyFont="1" applyBorder="1" applyAlignment="1">
      <alignment horizontal="left" vertical="center"/>
    </xf>
    <xf numFmtId="2" fontId="13" fillId="3" borderId="14" xfId="2" applyNumberFormat="1" applyFont="1" applyFill="1" applyBorder="1" applyAlignment="1">
      <alignment horizontal="right" vertical="center"/>
    </xf>
    <xf numFmtId="2" fontId="13" fillId="2" borderId="16" xfId="4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11" fillId="0" borderId="29" xfId="0" applyNumberFormat="1" applyFont="1" applyFill="1" applyBorder="1" applyAlignment="1">
      <alignment horizontal="right"/>
    </xf>
    <xf numFmtId="1" fontId="11" fillId="0" borderId="30" xfId="0" applyNumberFormat="1" applyFont="1" applyFill="1" applyBorder="1" applyAlignment="1">
      <alignment horizontal="right"/>
    </xf>
    <xf numFmtId="1" fontId="11" fillId="0" borderId="24" xfId="0" applyNumberFormat="1" applyFont="1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0" fontId="24" fillId="0" borderId="22" xfId="0" applyFont="1" applyBorder="1" applyAlignment="1">
      <alignment horizontal="center" vertical="center" wrapText="1"/>
    </xf>
    <xf numFmtId="1" fontId="7" fillId="0" borderId="42" xfId="0" applyNumberFormat="1" applyFont="1" applyBorder="1" applyAlignment="1">
      <alignment horizontal="center"/>
    </xf>
    <xf numFmtId="1" fontId="7" fillId="0" borderId="58" xfId="0" applyNumberFormat="1" applyFont="1" applyBorder="1" applyAlignment="1">
      <alignment horizontal="center"/>
    </xf>
    <xf numFmtId="2" fontId="13" fillId="2" borderId="4" xfId="4" applyNumberFormat="1" applyFont="1" applyFill="1" applyBorder="1" applyAlignment="1">
      <alignment horizontal="center" vertical="center"/>
    </xf>
    <xf numFmtId="2" fontId="6" fillId="7" borderId="1" xfId="4" applyNumberFormat="1" applyFont="1" applyFill="1" applyBorder="1" applyAlignment="1">
      <alignment horizontal="center" vertical="center"/>
    </xf>
    <xf numFmtId="0" fontId="6" fillId="2" borderId="18" xfId="4" applyFont="1" applyFill="1" applyBorder="1" applyAlignment="1" applyProtection="1">
      <alignment horizontal="left" wrapText="1"/>
      <protection locked="0"/>
    </xf>
    <xf numFmtId="0" fontId="6" fillId="2" borderId="9" xfId="4" applyFont="1" applyFill="1" applyBorder="1" applyAlignment="1" applyProtection="1">
      <alignment horizontal="left" wrapText="1"/>
      <protection locked="0"/>
    </xf>
    <xf numFmtId="0" fontId="6" fillId="2" borderId="9" xfId="4" applyFont="1" applyFill="1" applyBorder="1" applyAlignment="1" applyProtection="1">
      <alignment horizontal="center" wrapText="1"/>
      <protection locked="0"/>
    </xf>
    <xf numFmtId="2" fontId="6" fillId="2" borderId="13" xfId="4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wrapText="1"/>
    </xf>
    <xf numFmtId="2" fontId="6" fillId="2" borderId="15" xfId="4" applyNumberFormat="1" applyFont="1" applyFill="1" applyBorder="1" applyAlignment="1" applyProtection="1">
      <alignment horizontal="center" vertical="center"/>
      <protection locked="0"/>
    </xf>
    <xf numFmtId="2" fontId="6" fillId="2" borderId="1" xfId="4" applyNumberFormat="1" applyFont="1" applyFill="1" applyBorder="1" applyAlignment="1" applyProtection="1">
      <alignment horizontal="center" vertical="center"/>
      <protection locked="0"/>
    </xf>
    <xf numFmtId="2" fontId="6" fillId="14" borderId="10" xfId="4" applyNumberFormat="1" applyFont="1" applyFill="1" applyBorder="1" applyAlignment="1">
      <alignment horizontal="right" vertical="center"/>
    </xf>
    <xf numFmtId="0" fontId="6" fillId="2" borderId="1" xfId="4" applyFont="1" applyFill="1" applyBorder="1" applyAlignment="1" applyProtection="1">
      <alignment horizontal="center" vertical="center" wrapText="1"/>
      <protection locked="0"/>
    </xf>
    <xf numFmtId="2" fontId="6" fillId="2" borderId="1" xfId="4" applyNumberFormat="1" applyFont="1" applyFill="1" applyBorder="1" applyAlignment="1" applyProtection="1">
      <alignment horizontal="center" vertical="center" wrapText="1"/>
      <protection locked="0"/>
    </xf>
    <xf numFmtId="2" fontId="6" fillId="2" borderId="4" xfId="4" applyNumberFormat="1" applyFont="1" applyFill="1" applyBorder="1" applyAlignment="1" applyProtection="1">
      <alignment horizontal="center" vertical="center" wrapText="1"/>
      <protection locked="0"/>
    </xf>
    <xf numFmtId="2" fontId="6" fillId="2" borderId="13" xfId="4" applyNumberFormat="1" applyFont="1" applyFill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2" fontId="5" fillId="2" borderId="1" xfId="4" applyNumberFormat="1" applyFont="1" applyFill="1" applyBorder="1" applyAlignment="1" applyProtection="1">
      <alignment horizontal="center" vertical="center" wrapText="1"/>
      <protection locked="0"/>
    </xf>
    <xf numFmtId="2" fontId="0" fillId="0" borderId="15" xfId="0" applyNumberFormat="1" applyBorder="1" applyAlignment="1">
      <alignment horizontal="center" wrapText="1"/>
    </xf>
    <xf numFmtId="0" fontId="3" fillId="0" borderId="4" xfId="4" applyFont="1" applyBorder="1" applyAlignment="1">
      <alignment horizontal="left"/>
    </xf>
    <xf numFmtId="0" fontId="4" fillId="2" borderId="17" xfId="4" applyFont="1" applyFill="1" applyBorder="1" applyAlignment="1" applyProtection="1">
      <alignment horizontal="left" vertical="center"/>
      <protection locked="0"/>
    </xf>
    <xf numFmtId="2" fontId="4" fillId="2" borderId="4" xfId="4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Border="1"/>
    <xf numFmtId="0" fontId="7" fillId="0" borderId="13" xfId="0" applyFont="1" applyBorder="1"/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29" xfId="0" applyNumberFormat="1" applyFont="1" applyFill="1" applyBorder="1" applyAlignment="1"/>
    <xf numFmtId="1" fontId="7" fillId="0" borderId="44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right"/>
    </xf>
    <xf numFmtId="0" fontId="7" fillId="0" borderId="6" xfId="0" applyFont="1" applyBorder="1"/>
    <xf numFmtId="1" fontId="11" fillId="0" borderId="9" xfId="0" applyNumberFormat="1" applyFont="1" applyFill="1" applyBorder="1" applyAlignment="1">
      <alignment horizontal="right"/>
    </xf>
    <xf numFmtId="0" fontId="11" fillId="9" borderId="9" xfId="0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/>
    <xf numFmtId="0" fontId="7" fillId="0" borderId="14" xfId="0" applyFont="1" applyBorder="1"/>
    <xf numFmtId="2" fontId="7" fillId="2" borderId="7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6" fillId="2" borderId="7" xfId="4" applyFont="1" applyFill="1" applyBorder="1" applyAlignment="1" applyProtection="1">
      <alignment horizontal="center" wrapText="1"/>
      <protection locked="0"/>
    </xf>
    <xf numFmtId="0" fontId="0" fillId="2" borderId="7" xfId="0" applyFill="1" applyBorder="1" applyAlignment="1">
      <alignment horizontal="center" wrapText="1"/>
    </xf>
    <xf numFmtId="0" fontId="5" fillId="2" borderId="7" xfId="4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2" fontId="7" fillId="2" borderId="14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7" fillId="2" borderId="16" xfId="0" applyNumberFormat="1" applyFont="1" applyFill="1" applyBorder="1" applyAlignment="1">
      <alignment horizontal="center"/>
    </xf>
    <xf numFmtId="0" fontId="11" fillId="9" borderId="15" xfId="0" applyFont="1" applyFill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2" fontId="7" fillId="2" borderId="5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0" fontId="6" fillId="2" borderId="10" xfId="4" applyFont="1" applyFill="1" applyBorder="1" applyAlignment="1" applyProtection="1">
      <alignment horizontal="center" wrapText="1"/>
      <protection locked="0"/>
    </xf>
    <xf numFmtId="0" fontId="2" fillId="0" borderId="13" xfId="4" applyFont="1" applyBorder="1" applyAlignment="1">
      <alignment horizontal="left"/>
    </xf>
    <xf numFmtId="0" fontId="6" fillId="2" borderId="8" xfId="4" applyFont="1" applyFill="1" applyBorder="1" applyAlignment="1" applyProtection="1">
      <alignment horizontal="center" wrapText="1"/>
      <protection locked="0"/>
    </xf>
    <xf numFmtId="2" fontId="6" fillId="6" borderId="9" xfId="4" applyNumberFormat="1" applyFont="1" applyFill="1" applyBorder="1" applyAlignment="1">
      <alignment horizontal="center" vertical="center"/>
    </xf>
    <xf numFmtId="0" fontId="6" fillId="2" borderId="5" xfId="4" applyFont="1" applyFill="1" applyBorder="1" applyAlignment="1" applyProtection="1">
      <alignment horizontal="center" wrapText="1"/>
      <protection locked="0"/>
    </xf>
    <xf numFmtId="0" fontId="6" fillId="2" borderId="5" xfId="4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left" wrapText="1"/>
    </xf>
    <xf numFmtId="0" fontId="0" fillId="0" borderId="41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6" fillId="2" borderId="60" xfId="4" applyFont="1" applyFill="1" applyBorder="1" applyAlignment="1" applyProtection="1">
      <alignment horizontal="center" vertical="center"/>
      <protection locked="0"/>
    </xf>
    <xf numFmtId="0" fontId="6" fillId="2" borderId="49" xfId="4" applyFont="1" applyFill="1" applyBorder="1" applyAlignment="1" applyProtection="1">
      <alignment horizontal="center" vertical="center"/>
      <protection locked="0"/>
    </xf>
    <xf numFmtId="0" fontId="6" fillId="2" borderId="56" xfId="4" applyFont="1" applyFill="1" applyBorder="1" applyAlignment="1" applyProtection="1">
      <alignment horizontal="center" vertical="center"/>
      <protection locked="0"/>
    </xf>
    <xf numFmtId="0" fontId="6" fillId="2" borderId="43" xfId="4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6" fillId="2" borderId="41" xfId="4" applyFont="1" applyFill="1" applyBorder="1" applyAlignment="1" applyProtection="1">
      <alignment horizontal="center" vertical="center" wrapText="1"/>
      <protection locked="0"/>
    </xf>
    <xf numFmtId="0" fontId="6" fillId="2" borderId="42" xfId="4" applyFont="1" applyFill="1" applyBorder="1" applyAlignment="1" applyProtection="1">
      <alignment horizontal="center" vertical="center" wrapText="1"/>
      <protection locked="0"/>
    </xf>
    <xf numFmtId="0" fontId="6" fillId="2" borderId="59" xfId="4" applyFont="1" applyFill="1" applyBorder="1" applyAlignment="1" applyProtection="1">
      <alignment horizontal="center" vertical="center" wrapText="1"/>
      <protection locked="0"/>
    </xf>
    <xf numFmtId="0" fontId="6" fillId="2" borderId="45" xfId="4" applyFont="1" applyFill="1" applyBorder="1" applyAlignment="1" applyProtection="1">
      <alignment horizontal="center" vertical="center" wrapText="1"/>
      <protection locked="0"/>
    </xf>
    <xf numFmtId="0" fontId="6" fillId="2" borderId="56" xfId="4" applyFont="1" applyFill="1" applyBorder="1" applyAlignment="1" applyProtection="1">
      <alignment horizontal="center" vertical="center" wrapText="1"/>
      <protection locked="0"/>
    </xf>
    <xf numFmtId="0" fontId="6" fillId="2" borderId="43" xfId="4" applyFont="1" applyFill="1" applyBorder="1" applyAlignment="1" applyProtection="1">
      <alignment horizontal="center" vertical="center" wrapText="1"/>
      <protection locked="0"/>
    </xf>
    <xf numFmtId="0" fontId="6" fillId="2" borderId="59" xfId="4" applyFont="1" applyFill="1" applyBorder="1" applyAlignment="1" applyProtection="1">
      <alignment horizontal="center" vertical="center"/>
      <protection locked="0"/>
    </xf>
    <xf numFmtId="0" fontId="6" fillId="2" borderId="45" xfId="4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2" borderId="6" xfId="4" applyFont="1" applyFill="1" applyBorder="1" applyAlignment="1" applyProtection="1">
      <alignment horizontal="center" vertical="center" wrapText="1"/>
      <protection locked="0"/>
    </xf>
    <xf numFmtId="0" fontId="6" fillId="2" borderId="7" xfId="4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wrapText="1"/>
    </xf>
    <xf numFmtId="0" fontId="6" fillId="2" borderId="3" xfId="4" applyFont="1" applyFill="1" applyBorder="1" applyAlignment="1" applyProtection="1">
      <alignment horizontal="center" vertical="center" wrapText="1"/>
      <protection locked="0"/>
    </xf>
    <xf numFmtId="0" fontId="6" fillId="2" borderId="5" xfId="4" applyFont="1" applyFill="1" applyBorder="1" applyAlignment="1" applyProtection="1">
      <alignment horizontal="center" vertical="center" wrapText="1"/>
      <protection locked="0"/>
    </xf>
    <xf numFmtId="0" fontId="4" fillId="2" borderId="3" xfId="4" applyFont="1" applyFill="1" applyBorder="1" applyAlignment="1" applyProtection="1">
      <alignment horizontal="center" vertical="center"/>
      <protection locked="0"/>
    </xf>
    <xf numFmtId="0" fontId="4" fillId="2" borderId="5" xfId="4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wrapText="1"/>
    </xf>
    <xf numFmtId="0" fontId="5" fillId="2" borderId="6" xfId="4" applyFont="1" applyFill="1" applyBorder="1" applyAlignment="1" applyProtection="1">
      <alignment horizontal="center" vertical="center" wrapText="1"/>
      <protection locked="0"/>
    </xf>
    <xf numFmtId="0" fontId="5" fillId="2" borderId="7" xfId="4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wrapText="1"/>
    </xf>
    <xf numFmtId="0" fontId="5" fillId="2" borderId="6" xfId="4" applyFont="1" applyFill="1" applyBorder="1" applyAlignment="1" applyProtection="1">
      <alignment horizontal="left" wrapText="1"/>
      <protection locked="0"/>
    </xf>
    <xf numFmtId="0" fontId="6" fillId="2" borderId="8" xfId="4" applyFont="1" applyFill="1" applyBorder="1" applyAlignment="1" applyProtection="1">
      <alignment horizontal="left" wrapText="1"/>
      <protection locked="0"/>
    </xf>
    <xf numFmtId="0" fontId="0" fillId="0" borderId="8" xfId="0" applyBorder="1" applyAlignment="1">
      <alignment wrapText="1"/>
    </xf>
    <xf numFmtId="2" fontId="11" fillId="4" borderId="14" xfId="4" applyNumberFormat="1" applyFont="1" applyFill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6" fillId="0" borderId="0" xfId="4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16" fillId="0" borderId="0" xfId="7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6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2" fontId="11" fillId="9" borderId="24" xfId="0" applyNumberFormat="1" applyFont="1" applyFill="1" applyBorder="1" applyAlignment="1">
      <alignment horizontal="center" vertical="center"/>
    </xf>
    <xf numFmtId="2" fontId="11" fillId="9" borderId="42" xfId="0" applyNumberFormat="1" applyFont="1" applyFill="1" applyBorder="1" applyAlignment="1">
      <alignment horizontal="center" vertical="center"/>
    </xf>
    <xf numFmtId="0" fontId="1" fillId="0" borderId="4" xfId="7" applyFont="1" applyBorder="1" applyAlignment="1">
      <alignment horizontal="left"/>
    </xf>
    <xf numFmtId="2" fontId="1" fillId="2" borderId="4" xfId="7" applyNumberFormat="1" applyFont="1" applyFill="1" applyBorder="1" applyAlignment="1">
      <alignment horizontal="center" vertical="center"/>
    </xf>
    <xf numFmtId="2" fontId="1" fillId="2" borderId="45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1" fillId="9" borderId="29" xfId="0" applyNumberFormat="1" applyFont="1" applyFill="1" applyBorder="1" applyAlignment="1">
      <alignment horizontal="center" vertical="center"/>
    </xf>
    <xf numFmtId="2" fontId="11" fillId="9" borderId="45" xfId="0" applyNumberFormat="1" applyFont="1" applyFill="1" applyBorder="1" applyAlignment="1">
      <alignment horizontal="center" vertical="center"/>
    </xf>
    <xf numFmtId="0" fontId="1" fillId="0" borderId="1" xfId="7" applyFont="1" applyBorder="1" applyAlignment="1">
      <alignment horizontal="left"/>
    </xf>
    <xf numFmtId="2" fontId="1" fillId="2" borderId="1" xfId="7" applyNumberFormat="1" applyFont="1" applyFill="1" applyBorder="1" applyAlignment="1">
      <alignment horizontal="center" vertical="center"/>
    </xf>
    <xf numFmtId="2" fontId="1" fillId="2" borderId="43" xfId="0" applyNumberFormat="1" applyFont="1" applyFill="1" applyBorder="1" applyAlignment="1">
      <alignment horizontal="center"/>
    </xf>
    <xf numFmtId="0" fontId="1" fillId="2" borderId="13" xfId="7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2" borderId="1" xfId="7" applyFont="1" applyFill="1" applyBorder="1" applyAlignment="1" applyProtection="1">
      <alignment horizontal="left" vertical="center"/>
      <protection locked="0"/>
    </xf>
    <xf numFmtId="0" fontId="1" fillId="2" borderId="15" xfId="7" applyFont="1" applyFill="1" applyBorder="1" applyAlignment="1" applyProtection="1">
      <alignment horizontal="left" vertical="center"/>
      <protection locked="0"/>
    </xf>
    <xf numFmtId="2" fontId="13" fillId="2" borderId="1" xfId="7" applyNumberFormat="1" applyFont="1" applyFill="1" applyBorder="1" applyAlignment="1">
      <alignment horizontal="center" vertical="center"/>
    </xf>
    <xf numFmtId="0" fontId="1" fillId="2" borderId="1" xfId="7" applyFont="1" applyFill="1" applyBorder="1" applyAlignment="1" applyProtection="1">
      <alignment horizontal="left" vertical="center" wrapText="1"/>
      <protection locked="0"/>
    </xf>
    <xf numFmtId="0" fontId="1" fillId="2" borderId="23" xfId="7" applyFont="1" applyFill="1" applyBorder="1" applyAlignment="1" applyProtection="1">
      <alignment horizontal="left" vertical="center" wrapText="1"/>
      <protection locked="0"/>
    </xf>
    <xf numFmtId="2" fontId="11" fillId="9" borderId="30" xfId="0" applyNumberFormat="1" applyFont="1" applyFill="1" applyBorder="1" applyAlignment="1">
      <alignment horizontal="center" vertical="center"/>
    </xf>
    <xf numFmtId="2" fontId="11" fillId="9" borderId="46" xfId="0" applyNumberFormat="1" applyFont="1" applyFill="1" applyBorder="1" applyAlignment="1">
      <alignment horizontal="center" vertical="center"/>
    </xf>
    <xf numFmtId="0" fontId="1" fillId="0" borderId="9" xfId="7" applyFont="1" applyBorder="1" applyAlignment="1">
      <alignment horizontal="left"/>
    </xf>
    <xf numFmtId="2" fontId="1" fillId="2" borderId="9" xfId="7" applyNumberFormat="1" applyFont="1" applyFill="1" applyBorder="1" applyAlignment="1">
      <alignment horizontal="center" vertical="center"/>
    </xf>
    <xf numFmtId="2" fontId="1" fillId="2" borderId="49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2" borderId="13" xfId="7" applyFont="1" applyFill="1" applyBorder="1" applyAlignment="1" applyProtection="1">
      <alignment horizontal="left" vertical="center" wrapText="1"/>
      <protection locked="0"/>
    </xf>
    <xf numFmtId="2" fontId="1" fillId="2" borderId="42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1" fillId="9" borderId="51" xfId="0" applyNumberFormat="1" applyFont="1" applyFill="1" applyBorder="1" applyAlignment="1">
      <alignment horizontal="center" vertical="center"/>
    </xf>
    <xf numFmtId="2" fontId="11" fillId="9" borderId="63" xfId="0" applyNumberFormat="1" applyFont="1" applyFill="1" applyBorder="1" applyAlignment="1">
      <alignment horizontal="center" vertical="center"/>
    </xf>
    <xf numFmtId="2" fontId="1" fillId="2" borderId="44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2" borderId="18" xfId="7" applyFont="1" applyFill="1" applyBorder="1" applyAlignment="1" applyProtection="1">
      <alignment horizontal="left" vertical="center" wrapText="1"/>
      <protection locked="0"/>
    </xf>
    <xf numFmtId="0" fontId="1" fillId="2" borderId="4" xfId="7" applyFont="1" applyFill="1" applyBorder="1" applyAlignment="1" applyProtection="1">
      <alignment horizontal="left" vertical="center"/>
      <protection locked="0"/>
    </xf>
    <xf numFmtId="0" fontId="1" fillId="0" borderId="13" xfId="7" applyFont="1" applyBorder="1" applyAlignment="1">
      <alignment horizontal="left"/>
    </xf>
    <xf numFmtId="2" fontId="1" fillId="2" borderId="13" xfId="7" applyNumberFormat="1" applyFont="1" applyFill="1" applyBorder="1" applyAlignment="1">
      <alignment horizontal="center" vertical="center"/>
    </xf>
    <xf numFmtId="0" fontId="1" fillId="0" borderId="15" xfId="7" applyFont="1" applyBorder="1" applyAlignment="1">
      <alignment horizontal="left"/>
    </xf>
    <xf numFmtId="2" fontId="1" fillId="2" borderId="15" xfId="7" applyNumberFormat="1" applyFont="1" applyFill="1" applyBorder="1" applyAlignment="1">
      <alignment horizontal="center" vertical="center"/>
    </xf>
    <xf numFmtId="0" fontId="1" fillId="0" borderId="23" xfId="7" applyFont="1" applyBorder="1" applyAlignment="1">
      <alignment horizontal="left"/>
    </xf>
    <xf numFmtId="0" fontId="1" fillId="2" borderId="4" xfId="7" applyFont="1" applyFill="1" applyBorder="1" applyAlignment="1" applyProtection="1">
      <alignment horizontal="left" vertical="center" wrapText="1"/>
      <protection locked="0"/>
    </xf>
    <xf numFmtId="0" fontId="1" fillId="2" borderId="1" xfId="7" applyFont="1" applyFill="1" applyBorder="1" applyAlignment="1" applyProtection="1">
      <alignment horizontal="left" wrapText="1"/>
      <protection locked="0"/>
    </xf>
    <xf numFmtId="2" fontId="13" fillId="2" borderId="9" xfId="7" applyNumberFormat="1" applyFont="1" applyFill="1" applyBorder="1" applyAlignment="1">
      <alignment horizontal="center" vertical="center"/>
    </xf>
    <xf numFmtId="0" fontId="1" fillId="2" borderId="15" xfId="7" applyFont="1" applyFill="1" applyBorder="1" applyAlignment="1" applyProtection="1">
      <alignment horizontal="left" vertical="center" wrapText="1"/>
      <protection locked="0"/>
    </xf>
    <xf numFmtId="0" fontId="1" fillId="2" borderId="2" xfId="7" applyFont="1" applyFill="1" applyBorder="1" applyAlignment="1" applyProtection="1">
      <alignment horizontal="left" vertical="center" wrapText="1"/>
      <protection locked="0"/>
    </xf>
    <xf numFmtId="0" fontId="1" fillId="2" borderId="9" xfId="7" applyFont="1" applyFill="1" applyBorder="1" applyAlignment="1" applyProtection="1">
      <alignment horizontal="left" vertical="center" wrapText="1"/>
      <protection locked="0"/>
    </xf>
    <xf numFmtId="0" fontId="1" fillId="0" borderId="53" xfId="7" applyFont="1" applyBorder="1" applyAlignment="1">
      <alignment horizontal="left"/>
    </xf>
    <xf numFmtId="0" fontId="0" fillId="0" borderId="53" xfId="0" applyBorder="1" applyAlignment="1">
      <alignment wrapText="1"/>
    </xf>
    <xf numFmtId="0" fontId="0" fillId="2" borderId="13" xfId="0" applyFill="1" applyBorder="1" applyAlignment="1">
      <alignment wrapText="1"/>
    </xf>
    <xf numFmtId="2" fontId="11" fillId="4" borderId="1" xfId="7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wrapText="1"/>
    </xf>
    <xf numFmtId="0" fontId="1" fillId="0" borderId="23" xfId="7" applyFont="1" applyFill="1" applyBorder="1" applyAlignment="1">
      <alignment horizontal="left"/>
    </xf>
    <xf numFmtId="0" fontId="1" fillId="0" borderId="1" xfId="7" applyFont="1" applyFill="1" applyBorder="1" applyAlignment="1">
      <alignment horizontal="left"/>
    </xf>
    <xf numFmtId="0" fontId="1" fillId="2" borderId="13" xfId="7" applyFont="1" applyFill="1" applyBorder="1" applyAlignment="1" applyProtection="1">
      <alignment horizontal="left" wrapText="1"/>
      <protection locked="0"/>
    </xf>
    <xf numFmtId="0" fontId="11" fillId="9" borderId="29" xfId="0" applyFont="1" applyFill="1" applyBorder="1" applyAlignment="1">
      <alignment horizontal="center" vertical="center"/>
    </xf>
    <xf numFmtId="0" fontId="11" fillId="9" borderId="45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4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2" fontId="26" fillId="0" borderId="0" xfId="0" applyNumberFormat="1" applyFont="1"/>
    <xf numFmtId="2" fontId="26" fillId="0" borderId="0" xfId="7" applyNumberFormat="1" applyFont="1" applyBorder="1" applyAlignment="1">
      <alignment horizontal="right"/>
    </xf>
    <xf numFmtId="2" fontId="19" fillId="0" borderId="0" xfId="0" applyNumberFormat="1" applyFont="1" applyFill="1" applyAlignment="1">
      <alignment horizontal="center"/>
    </xf>
    <xf numFmtId="2" fontId="26" fillId="0" borderId="0" xfId="0" applyNumberFormat="1" applyFont="1" applyFill="1" applyAlignment="1">
      <alignment horizontal="right"/>
    </xf>
    <xf numFmtId="2" fontId="8" fillId="0" borderId="0" xfId="7" applyNumberFormat="1" applyFont="1" applyBorder="1" applyAlignment="1">
      <alignment horizontal="right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15" fillId="0" borderId="3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2" borderId="55" xfId="7" applyFont="1" applyFill="1" applyBorder="1" applyAlignment="1">
      <alignment horizontal="right" vertical="center" wrapText="1"/>
    </xf>
    <xf numFmtId="2" fontId="1" fillId="2" borderId="38" xfId="7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wrapText="1"/>
    </xf>
    <xf numFmtId="1" fontId="11" fillId="0" borderId="39" xfId="0" applyNumberFormat="1" applyFont="1" applyFill="1" applyBorder="1" applyAlignment="1">
      <alignment horizontal="right"/>
    </xf>
    <xf numFmtId="0" fontId="1" fillId="2" borderId="55" xfId="7" applyFont="1" applyFill="1" applyBorder="1" applyAlignment="1">
      <alignment horizontal="right" wrapText="1"/>
    </xf>
    <xf numFmtId="2" fontId="1" fillId="2" borderId="38" xfId="0" applyNumberFormat="1" applyFont="1" applyFill="1" applyBorder="1" applyAlignment="1">
      <alignment horizontal="right"/>
    </xf>
    <xf numFmtId="0" fontId="11" fillId="9" borderId="39" xfId="0" applyFont="1" applyFill="1" applyBorder="1" applyAlignment="1">
      <alignment horizontal="right" vertical="center"/>
    </xf>
    <xf numFmtId="0" fontId="1" fillId="0" borderId="55" xfId="0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0" borderId="38" xfId="0" applyNumberFormat="1" applyFont="1" applyFill="1" applyBorder="1" applyAlignment="1">
      <alignment horizontal="right"/>
    </xf>
    <xf numFmtId="2" fontId="11" fillId="0" borderId="38" xfId="0" applyNumberFormat="1" applyFont="1" applyFill="1" applyBorder="1" applyAlignment="1">
      <alignment horizontal="right"/>
    </xf>
    <xf numFmtId="0" fontId="1" fillId="2" borderId="34" xfId="0" applyFont="1" applyFill="1" applyBorder="1" applyAlignment="1">
      <alignment horizontal="right"/>
    </xf>
    <xf numFmtId="0" fontId="8" fillId="0" borderId="55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/>
    </xf>
    <xf numFmtId="2" fontId="8" fillId="0" borderId="38" xfId="0" applyNumberFormat="1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/>
    </xf>
    <xf numFmtId="0" fontId="8" fillId="0" borderId="39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/>
    </xf>
    <xf numFmtId="0" fontId="0" fillId="0" borderId="3" xfId="0" applyBorder="1"/>
    <xf numFmtId="0" fontId="1" fillId="2" borderId="2" xfId="7" applyFont="1" applyFill="1" applyBorder="1" applyAlignment="1" applyProtection="1">
      <alignment horizontal="left" vertical="center"/>
      <protection locked="0"/>
    </xf>
    <xf numFmtId="0" fontId="1" fillId="2" borderId="6" xfId="7" applyFont="1" applyFill="1" applyBorder="1" applyAlignment="1">
      <alignment horizontal="right" vertical="center" wrapText="1"/>
    </xf>
    <xf numFmtId="2" fontId="1" fillId="2" borderId="1" xfId="7" applyNumberFormat="1" applyFont="1" applyFill="1" applyBorder="1" applyAlignment="1">
      <alignment horizontal="right" vertical="center"/>
    </xf>
    <xf numFmtId="0" fontId="1" fillId="2" borderId="1" xfId="7" applyFont="1" applyFill="1" applyBorder="1" applyAlignment="1" applyProtection="1">
      <alignment horizontal="right"/>
      <protection locked="0"/>
    </xf>
    <xf numFmtId="1" fontId="11" fillId="0" borderId="7" xfId="0" applyNumberFormat="1" applyFont="1" applyFill="1" applyBorder="1" applyAlignment="1">
      <alignment horizontal="right"/>
    </xf>
    <xf numFmtId="0" fontId="1" fillId="2" borderId="6" xfId="7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1" fontId="1" fillId="2" borderId="42" xfId="0" applyNumberFormat="1" applyFont="1" applyFill="1" applyBorder="1" applyAlignment="1">
      <alignment horizontal="right"/>
    </xf>
    <xf numFmtId="2" fontId="0" fillId="0" borderId="0" xfId="0" applyNumberFormat="1"/>
    <xf numFmtId="0" fontId="0" fillId="0" borderId="6" xfId="0" applyBorder="1"/>
    <xf numFmtId="0" fontId="1" fillId="2" borderId="43" xfId="0" applyFon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2" fontId="0" fillId="2" borderId="0" xfId="0" applyNumberFormat="1" applyFill="1"/>
    <xf numFmtId="2" fontId="1" fillId="5" borderId="1" xfId="7" applyNumberFormat="1" applyFont="1" applyFill="1" applyBorder="1" applyAlignment="1">
      <alignment horizontal="right" vertical="center"/>
    </xf>
    <xf numFmtId="0" fontId="1" fillId="2" borderId="45" xfId="0" applyFont="1" applyFill="1" applyBorder="1" applyAlignment="1">
      <alignment horizontal="right"/>
    </xf>
    <xf numFmtId="0" fontId="0" fillId="0" borderId="50" xfId="0" applyBorder="1"/>
    <xf numFmtId="0" fontId="1" fillId="2" borderId="50" xfId="7" applyFont="1" applyFill="1" applyBorder="1" applyAlignment="1">
      <alignment horizontal="right" vertical="center" wrapText="1"/>
    </xf>
    <xf numFmtId="2" fontId="1" fillId="2" borderId="15" xfId="7" applyNumberFormat="1" applyFont="1" applyFill="1" applyBorder="1" applyAlignment="1">
      <alignment horizontal="right" vertical="center"/>
    </xf>
    <xf numFmtId="1" fontId="11" fillId="0" borderId="16" xfId="0" applyNumberFormat="1" applyFont="1" applyFill="1" applyBorder="1" applyAlignment="1">
      <alignment horizontal="right"/>
    </xf>
    <xf numFmtId="0" fontId="1" fillId="2" borderId="50" xfId="7" applyFont="1" applyFill="1" applyBorder="1" applyAlignment="1">
      <alignment horizontal="right" wrapText="1"/>
    </xf>
    <xf numFmtId="2" fontId="1" fillId="2" borderId="15" xfId="0" applyNumberFormat="1" applyFont="1" applyFill="1" applyBorder="1" applyAlignment="1">
      <alignment horizontal="right"/>
    </xf>
    <xf numFmtId="0" fontId="1" fillId="0" borderId="50" xfId="0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2" fontId="11" fillId="0" borderId="15" xfId="0" applyNumberFormat="1" applyFont="1" applyFill="1" applyBorder="1" applyAlignment="1">
      <alignment horizontal="right"/>
    </xf>
    <xf numFmtId="0" fontId="1" fillId="2" borderId="49" xfId="0" applyFont="1" applyFill="1" applyBorder="1" applyAlignment="1">
      <alignment horizontal="right"/>
    </xf>
    <xf numFmtId="0" fontId="8" fillId="0" borderId="6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2" borderId="55" xfId="7" applyFont="1" applyFill="1" applyBorder="1" applyAlignment="1">
      <alignment horizontal="left" vertical="center" wrapText="1"/>
    </xf>
    <xf numFmtId="2" fontId="15" fillId="9" borderId="38" xfId="0" applyNumberFormat="1" applyFont="1" applyFill="1" applyBorder="1" applyAlignment="1">
      <alignment horizontal="left" vertical="center"/>
    </xf>
    <xf numFmtId="2" fontId="8" fillId="2" borderId="38" xfId="7" applyNumberFormat="1" applyFont="1" applyFill="1" applyBorder="1" applyAlignment="1">
      <alignment horizontal="left" vertical="center"/>
    </xf>
    <xf numFmtId="0" fontId="15" fillId="9" borderId="39" xfId="0" applyFont="1" applyFill="1" applyBorder="1" applyAlignment="1">
      <alignment horizontal="left" vertical="center"/>
    </xf>
    <xf numFmtId="2" fontId="15" fillId="0" borderId="38" xfId="0" applyNumberFormat="1" applyFont="1" applyBorder="1" applyAlignment="1">
      <alignment horizontal="left" vertical="center"/>
    </xf>
    <xf numFmtId="2" fontId="8" fillId="0" borderId="38" xfId="0" applyNumberFormat="1" applyFont="1" applyBorder="1" applyAlignment="1">
      <alignment horizontal="left" vertical="center"/>
    </xf>
    <xf numFmtId="2" fontId="15" fillId="0" borderId="38" xfId="0" applyNumberFormat="1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1" fillId="2" borderId="1" xfId="7" applyFont="1" applyFill="1" applyBorder="1" applyAlignment="1" applyProtection="1">
      <alignment horizontal="right" wrapText="1"/>
      <protection locked="0"/>
    </xf>
    <xf numFmtId="0" fontId="1" fillId="2" borderId="42" xfId="0" applyFont="1" applyFill="1" applyBorder="1" applyAlignment="1">
      <alignment horizontal="right"/>
    </xf>
    <xf numFmtId="0" fontId="1" fillId="2" borderId="15" xfId="7" applyFont="1" applyFill="1" applyBorder="1" applyAlignment="1" applyProtection="1">
      <alignment horizontal="right" wrapText="1"/>
      <protection locked="0"/>
    </xf>
    <xf numFmtId="0" fontId="8" fillId="2" borderId="62" xfId="7" applyFont="1" applyFill="1" applyBorder="1" applyAlignment="1" applyProtection="1">
      <alignment horizontal="left" vertical="center" wrapText="1"/>
      <protection locked="0"/>
    </xf>
    <xf numFmtId="0" fontId="8" fillId="2" borderId="32" xfId="7" applyFont="1" applyFill="1" applyBorder="1" applyAlignment="1" applyProtection="1">
      <alignment horizontal="left" vertical="center" wrapText="1"/>
      <protection locked="0"/>
    </xf>
    <xf numFmtId="2" fontId="8" fillId="2" borderId="38" xfId="7" applyNumberFormat="1" applyFont="1" applyFill="1" applyBorder="1" applyAlignment="1" applyProtection="1">
      <alignment horizontal="left" vertical="center" wrapText="1"/>
      <protection locked="0"/>
    </xf>
    <xf numFmtId="0" fontId="8" fillId="2" borderId="37" xfId="7" applyFont="1" applyFill="1" applyBorder="1" applyAlignment="1" applyProtection="1">
      <alignment horizontal="left" vertical="center" wrapText="1"/>
      <protection locked="0"/>
    </xf>
    <xf numFmtId="0" fontId="8" fillId="2" borderId="34" xfId="7" applyFont="1" applyFill="1" applyBorder="1" applyAlignment="1" applyProtection="1">
      <alignment horizontal="left" vertical="center" wrapText="1"/>
      <protection locked="0"/>
    </xf>
    <xf numFmtId="2" fontId="1" fillId="7" borderId="1" xfId="7" applyNumberFormat="1" applyFont="1" applyFill="1" applyBorder="1" applyAlignment="1">
      <alignment horizontal="right" vertical="center"/>
    </xf>
    <xf numFmtId="0" fontId="1" fillId="2" borderId="48" xfId="7" applyFont="1" applyFill="1" applyBorder="1" applyAlignment="1" applyProtection="1">
      <alignment horizontal="left" vertical="center" wrapText="1"/>
      <protection locked="0"/>
    </xf>
    <xf numFmtId="2" fontId="13" fillId="2" borderId="1" xfId="7" applyNumberFormat="1" applyFont="1" applyFill="1" applyBorder="1" applyAlignment="1">
      <alignment horizontal="right" vertical="center"/>
    </xf>
    <xf numFmtId="2" fontId="13" fillId="3" borderId="1" xfId="2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wrapText="1"/>
    </xf>
    <xf numFmtId="0" fontId="0" fillId="0" borderId="8" xfId="0" applyBorder="1"/>
    <xf numFmtId="0" fontId="1" fillId="2" borderId="44" xfId="0" applyFont="1" applyFill="1" applyBorder="1" applyAlignment="1">
      <alignment horizontal="right"/>
    </xf>
    <xf numFmtId="2" fontId="22" fillId="2" borderId="38" xfId="7" applyNumberFormat="1" applyFont="1" applyFill="1" applyBorder="1" applyAlignment="1">
      <alignment horizontal="left" vertical="center"/>
    </xf>
    <xf numFmtId="0" fontId="0" fillId="0" borderId="12" xfId="0" applyBorder="1"/>
    <xf numFmtId="0" fontId="1" fillId="2" borderId="68" xfId="0" applyFont="1" applyFill="1" applyBorder="1" applyAlignment="1">
      <alignment horizontal="right"/>
    </xf>
    <xf numFmtId="2" fontId="11" fillId="4" borderId="1" xfId="7" applyNumberFormat="1" applyFont="1" applyFill="1" applyBorder="1" applyAlignment="1">
      <alignment horizontal="right" vertical="center"/>
    </xf>
    <xf numFmtId="2" fontId="1" fillId="6" borderId="1" xfId="7" applyNumberFormat="1" applyFont="1" applyFill="1" applyBorder="1" applyAlignment="1">
      <alignment horizontal="right" vertical="center"/>
    </xf>
    <xf numFmtId="0" fontId="1" fillId="2" borderId="6" xfId="7" applyFont="1" applyFill="1" applyBorder="1" applyAlignment="1">
      <alignment vertical="center" wrapText="1"/>
    </xf>
    <xf numFmtId="2" fontId="1" fillId="2" borderId="1" xfId="7" applyNumberFormat="1" applyFont="1" applyFill="1" applyBorder="1" applyAlignment="1">
      <alignment vertical="center"/>
    </xf>
    <xf numFmtId="1" fontId="11" fillId="0" borderId="7" xfId="0" applyNumberFormat="1" applyFont="1" applyFill="1" applyBorder="1" applyAlignment="1"/>
    <xf numFmtId="0" fontId="1" fillId="2" borderId="6" xfId="7" applyFont="1" applyFill="1" applyBorder="1" applyAlignment="1">
      <alignment wrapText="1"/>
    </xf>
    <xf numFmtId="2" fontId="1" fillId="2" borderId="1" xfId="0" applyNumberFormat="1" applyFont="1" applyFill="1" applyBorder="1" applyAlignment="1"/>
    <xf numFmtId="0" fontId="11" fillId="9" borderId="7" xfId="0" applyFont="1" applyFill="1" applyBorder="1" applyAlignment="1">
      <alignment vertical="center"/>
    </xf>
    <xf numFmtId="0" fontId="1" fillId="0" borderId="6" xfId="0" applyFont="1" applyBorder="1" applyAlignment="1"/>
    <xf numFmtId="2" fontId="1" fillId="0" borderId="1" xfId="0" applyNumberFormat="1" applyFont="1" applyBorder="1" applyAlignment="1"/>
    <xf numFmtId="2" fontId="1" fillId="0" borderId="1" xfId="0" applyNumberFormat="1" applyFont="1" applyFill="1" applyBorder="1" applyAlignment="1"/>
    <xf numFmtId="2" fontId="11" fillId="0" borderId="1" xfId="0" applyNumberFormat="1" applyFont="1" applyFill="1" applyBorder="1" applyAlignment="1"/>
    <xf numFmtId="0" fontId="0" fillId="0" borderId="27" xfId="0" applyBorder="1"/>
    <xf numFmtId="0" fontId="1" fillId="2" borderId="50" xfId="7" applyFont="1" applyFill="1" applyBorder="1" applyAlignment="1">
      <alignment vertical="center" wrapText="1"/>
    </xf>
    <xf numFmtId="2" fontId="1" fillId="2" borderId="15" xfId="7" applyNumberFormat="1" applyFont="1" applyFill="1" applyBorder="1" applyAlignment="1">
      <alignment vertical="center"/>
    </xf>
    <xf numFmtId="1" fontId="11" fillId="0" borderId="16" xfId="0" applyNumberFormat="1" applyFont="1" applyFill="1" applyBorder="1" applyAlignment="1"/>
    <xf numFmtId="0" fontId="1" fillId="2" borderId="50" xfId="7" applyFont="1" applyFill="1" applyBorder="1" applyAlignment="1">
      <alignment wrapText="1"/>
    </xf>
    <xf numFmtId="2" fontId="1" fillId="2" borderId="15" xfId="0" applyNumberFormat="1" applyFont="1" applyFill="1" applyBorder="1" applyAlignment="1"/>
    <xf numFmtId="0" fontId="11" fillId="9" borderId="16" xfId="0" applyFont="1" applyFill="1" applyBorder="1" applyAlignment="1">
      <alignment vertical="center"/>
    </xf>
    <xf numFmtId="0" fontId="1" fillId="0" borderId="50" xfId="0" applyFont="1" applyBorder="1" applyAlignment="1"/>
    <xf numFmtId="2" fontId="1" fillId="0" borderId="15" xfId="0" applyNumberFormat="1" applyFont="1" applyBorder="1" applyAlignment="1"/>
    <xf numFmtId="2" fontId="1" fillId="0" borderId="15" xfId="0" applyNumberFormat="1" applyFont="1" applyFill="1" applyBorder="1" applyAlignment="1"/>
    <xf numFmtId="2" fontId="11" fillId="0" borderId="15" xfId="0" applyNumberFormat="1" applyFont="1" applyFill="1" applyBorder="1" applyAlignment="1"/>
    <xf numFmtId="0" fontId="0" fillId="0" borderId="55" xfId="0" applyBorder="1"/>
    <xf numFmtId="0" fontId="1" fillId="2" borderId="3" xfId="7" applyFont="1" applyFill="1" applyBorder="1" applyAlignment="1">
      <alignment horizontal="right" vertical="center" wrapText="1"/>
    </xf>
    <xf numFmtId="2" fontId="1" fillId="2" borderId="4" xfId="7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wrapText="1"/>
    </xf>
    <xf numFmtId="0" fontId="1" fillId="2" borderId="3" xfId="7" applyFont="1" applyFill="1" applyBorder="1" applyAlignment="1">
      <alignment horizontal="right" wrapText="1"/>
    </xf>
    <xf numFmtId="2" fontId="1" fillId="2" borderId="4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1" fillId="0" borderId="4" xfId="0" applyNumberFormat="1" applyFont="1" applyFill="1" applyBorder="1" applyAlignment="1">
      <alignment horizontal="right"/>
    </xf>
    <xf numFmtId="0" fontId="0" fillId="0" borderId="22" xfId="0" applyBorder="1"/>
    <xf numFmtId="0" fontId="0" fillId="0" borderId="9" xfId="0" applyBorder="1" applyAlignment="1">
      <alignment horizontal="right" wrapText="1"/>
    </xf>
    <xf numFmtId="2" fontId="11" fillId="0" borderId="9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2" fontId="19" fillId="0" borderId="0" xfId="0" applyNumberFormat="1" applyFont="1"/>
    <xf numFmtId="0" fontId="26" fillId="0" borderId="0" xfId="0" applyFont="1" applyFill="1" applyBorder="1" applyAlignment="1">
      <alignment horizontal="left" vertical="center"/>
    </xf>
    <xf numFmtId="0" fontId="8" fillId="0" borderId="0" xfId="0" applyFont="1"/>
    <xf numFmtId="2" fontId="21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/>
    <xf numFmtId="0" fontId="1" fillId="2" borderId="58" xfId="0" applyFont="1" applyFill="1" applyBorder="1" applyAlignment="1">
      <alignment horizontal="right"/>
    </xf>
    <xf numFmtId="0" fontId="1" fillId="2" borderId="69" xfId="0" applyFont="1" applyFill="1" applyBorder="1" applyAlignment="1">
      <alignment horizontal="right"/>
    </xf>
    <xf numFmtId="1" fontId="1" fillId="2" borderId="43" xfId="0" applyNumberFormat="1" applyFont="1" applyFill="1" applyBorder="1" applyAlignment="1">
      <alignment horizontal="right"/>
    </xf>
    <xf numFmtId="2" fontId="1" fillId="14" borderId="1" xfId="7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wrapText="1"/>
    </xf>
    <xf numFmtId="0" fontId="1" fillId="2" borderId="2" xfId="7" applyFont="1" applyFill="1" applyBorder="1" applyAlignment="1" applyProtection="1">
      <alignment horizontal="left" wrapText="1"/>
      <protection locked="0"/>
    </xf>
    <xf numFmtId="0" fontId="1" fillId="2" borderId="6" xfId="7" applyFont="1" applyFill="1" applyBorder="1" applyAlignment="1" applyProtection="1">
      <alignment horizontal="right" wrapText="1"/>
      <protection locked="0"/>
    </xf>
    <xf numFmtId="1" fontId="11" fillId="0" borderId="5" xfId="0" applyNumberFormat="1" applyFont="1" applyFill="1" applyBorder="1" applyAlignment="1">
      <alignment horizontal="right"/>
    </xf>
    <xf numFmtId="0" fontId="1" fillId="2" borderId="12" xfId="7" applyFont="1" applyFill="1" applyBorder="1" applyAlignment="1">
      <alignment horizontal="right" vertical="center" wrapText="1"/>
    </xf>
    <xf numFmtId="2" fontId="1" fillId="2" borderId="13" xfId="7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wrapText="1"/>
    </xf>
    <xf numFmtId="1" fontId="11" fillId="0" borderId="14" xfId="0" applyNumberFormat="1" applyFont="1" applyFill="1" applyBorder="1" applyAlignment="1">
      <alignment horizontal="right"/>
    </xf>
    <xf numFmtId="0" fontId="1" fillId="2" borderId="12" xfId="7" applyFont="1" applyFill="1" applyBorder="1" applyAlignment="1">
      <alignment horizontal="right" wrapText="1"/>
    </xf>
    <xf numFmtId="2" fontId="1" fillId="2" borderId="1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0" fontId="0" fillId="0" borderId="27" xfId="0" applyFill="1" applyBorder="1"/>
    <xf numFmtId="0" fontId="1" fillId="2" borderId="67" xfId="0" applyFont="1" applyFill="1" applyBorder="1" applyAlignment="1">
      <alignment horizontal="right"/>
    </xf>
    <xf numFmtId="0" fontId="0" fillId="0" borderId="68" xfId="0" applyBorder="1"/>
    <xf numFmtId="0" fontId="1" fillId="2" borderId="22" xfId="7" applyFont="1" applyFill="1" applyBorder="1" applyAlignment="1">
      <alignment horizontal="right" vertical="center" wrapText="1"/>
    </xf>
    <xf numFmtId="2" fontId="1" fillId="2" borderId="23" xfId="7" applyNumberFormat="1" applyFont="1" applyFill="1" applyBorder="1" applyAlignment="1">
      <alignment horizontal="right" vertical="center"/>
    </xf>
    <xf numFmtId="0" fontId="1" fillId="2" borderId="23" xfId="7" applyFont="1" applyFill="1" applyBorder="1" applyAlignment="1" applyProtection="1">
      <alignment horizontal="right"/>
      <protection locked="0"/>
    </xf>
    <xf numFmtId="1" fontId="11" fillId="0" borderId="26" xfId="0" applyNumberFormat="1" applyFont="1" applyFill="1" applyBorder="1" applyAlignment="1">
      <alignment horizontal="right"/>
    </xf>
    <xf numFmtId="0" fontId="1" fillId="2" borderId="22" xfId="7" applyFont="1" applyFill="1" applyBorder="1" applyAlignment="1">
      <alignment horizontal="right" wrapText="1"/>
    </xf>
    <xf numFmtId="2" fontId="1" fillId="2" borderId="23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2" fontId="11" fillId="0" borderId="23" xfId="0" applyNumberFormat="1" applyFont="1" applyFill="1" applyBorder="1" applyAlignment="1">
      <alignment horizontal="right"/>
    </xf>
    <xf numFmtId="0" fontId="1" fillId="2" borderId="46" xfId="0" applyFont="1" applyFill="1" applyBorder="1" applyAlignment="1">
      <alignment horizontal="right"/>
    </xf>
    <xf numFmtId="0" fontId="11" fillId="9" borderId="63" xfId="0" applyFont="1" applyFill="1" applyBorder="1" applyAlignment="1">
      <alignment horizontal="center" vertical="center"/>
    </xf>
    <xf numFmtId="0" fontId="1" fillId="0" borderId="20" xfId="7" applyFont="1" applyBorder="1" applyAlignment="1">
      <alignment horizontal="left"/>
    </xf>
    <xf numFmtId="0" fontId="11" fillId="9" borderId="1" xfId="0" applyFont="1" applyFill="1" applyBorder="1" applyAlignment="1">
      <alignment horizontal="center" vertical="center"/>
    </xf>
    <xf numFmtId="0" fontId="11" fillId="9" borderId="43" xfId="0" applyFont="1" applyFill="1" applyBorder="1" applyAlignment="1">
      <alignment horizontal="center" vertical="center"/>
    </xf>
    <xf numFmtId="0" fontId="1" fillId="2" borderId="23" xfId="7" applyFont="1" applyFill="1" applyBorder="1" applyAlignment="1" applyProtection="1">
      <alignment horizontal="left" wrapText="1"/>
      <protection locked="0"/>
    </xf>
    <xf numFmtId="2" fontId="1" fillId="2" borderId="23" xfId="7" applyNumberFormat="1" applyFont="1" applyFill="1" applyBorder="1" applyAlignment="1">
      <alignment horizontal="center" vertical="center"/>
    </xf>
    <xf numFmtId="0" fontId="1" fillId="0" borderId="6" xfId="7" applyFont="1" applyBorder="1" applyAlignment="1">
      <alignment horizontal="left"/>
    </xf>
    <xf numFmtId="2" fontId="1" fillId="2" borderId="70" xfId="0" applyNumberFormat="1" applyFont="1" applyFill="1" applyBorder="1" applyAlignment="1">
      <alignment horizontal="center"/>
    </xf>
    <xf numFmtId="0" fontId="1" fillId="0" borderId="9" xfId="0" applyFont="1" applyBorder="1"/>
    <xf numFmtId="2" fontId="1" fillId="0" borderId="2" xfId="0" applyNumberFormat="1" applyFont="1" applyFill="1" applyBorder="1" applyAlignment="1">
      <alignment horizontal="center"/>
    </xf>
    <xf numFmtId="0" fontId="1" fillId="0" borderId="18" xfId="0" applyFont="1" applyBorder="1"/>
    <xf numFmtId="2" fontId="1" fillId="0" borderId="17" xfId="0" applyNumberFormat="1" applyFont="1" applyFill="1" applyBorder="1" applyAlignment="1">
      <alignment horizontal="center"/>
    </xf>
    <xf numFmtId="0" fontId="1" fillId="0" borderId="3" xfId="7" applyFont="1" applyBorder="1" applyAlignment="1">
      <alignment horizontal="left"/>
    </xf>
    <xf numFmtId="0" fontId="1" fillId="0" borderId="8" xfId="0" applyFont="1" applyBorder="1"/>
    <xf numFmtId="0" fontId="1" fillId="0" borderId="10" xfId="0" applyFont="1" applyBorder="1"/>
    <xf numFmtId="2" fontId="13" fillId="2" borderId="4" xfId="4" applyNumberFormat="1" applyFont="1" applyFill="1" applyBorder="1" applyAlignment="1">
      <alignment horizontal="right" vertical="center"/>
    </xf>
    <xf numFmtId="2" fontId="13" fillId="3" borderId="13" xfId="2" applyNumberFormat="1" applyFont="1" applyFill="1" applyBorder="1" applyAlignment="1">
      <alignment horizontal="right" vertical="center"/>
    </xf>
    <xf numFmtId="2" fontId="6" fillId="2" borderId="1" xfId="4" applyNumberFormat="1" applyFont="1" applyFill="1" applyBorder="1" applyAlignment="1">
      <alignment horizontal="right" vertical="center"/>
    </xf>
    <xf numFmtId="2" fontId="13" fillId="2" borderId="15" xfId="4" applyNumberFormat="1" applyFont="1" applyFill="1" applyBorder="1" applyAlignment="1">
      <alignment horizontal="right" vertical="center"/>
    </xf>
    <xf numFmtId="2" fontId="13" fillId="2" borderId="1" xfId="4" applyNumberFormat="1" applyFont="1" applyFill="1" applyBorder="1" applyAlignment="1">
      <alignment horizontal="right" vertical="center"/>
    </xf>
    <xf numFmtId="2" fontId="6" fillId="2" borderId="23" xfId="4" applyNumberFormat="1" applyFont="1" applyFill="1" applyBorder="1" applyAlignment="1">
      <alignment horizontal="right" vertical="center"/>
    </xf>
    <xf numFmtId="2" fontId="13" fillId="2" borderId="13" xfId="4" applyNumberFormat="1" applyFont="1" applyFill="1" applyBorder="1" applyAlignment="1">
      <alignment horizontal="right" vertical="center"/>
    </xf>
    <xf numFmtId="2" fontId="6" fillId="2" borderId="15" xfId="4" applyNumberFormat="1" applyFont="1" applyFill="1" applyBorder="1" applyAlignment="1">
      <alignment horizontal="right" vertical="center"/>
    </xf>
    <xf numFmtId="2" fontId="6" fillId="2" borderId="4" xfId="4" applyNumberFormat="1" applyFont="1" applyFill="1" applyBorder="1" applyAlignment="1">
      <alignment horizontal="right" vertical="center"/>
    </xf>
    <xf numFmtId="2" fontId="6" fillId="2" borderId="13" xfId="4" applyNumberFormat="1" applyFont="1" applyFill="1" applyBorder="1" applyAlignment="1">
      <alignment horizontal="right" vertical="center"/>
    </xf>
    <xf numFmtId="2" fontId="13" fillId="2" borderId="9" xfId="4" applyNumberFormat="1" applyFont="1" applyFill="1" applyBorder="1" applyAlignment="1">
      <alignment horizontal="right" vertical="center"/>
    </xf>
    <xf numFmtId="2" fontId="6" fillId="2" borderId="9" xfId="4" applyNumberFormat="1" applyFont="1" applyFill="1" applyBorder="1" applyAlignment="1">
      <alignment horizontal="right" vertical="center"/>
    </xf>
    <xf numFmtId="2" fontId="6" fillId="7" borderId="1" xfId="4" applyNumberFormat="1" applyFont="1" applyFill="1" applyBorder="1" applyAlignment="1">
      <alignment horizontal="right" vertical="center"/>
    </xf>
    <xf numFmtId="2" fontId="6" fillId="14" borderId="9" xfId="4" applyNumberFormat="1" applyFont="1" applyFill="1" applyBorder="1" applyAlignment="1">
      <alignment horizontal="right" vertical="center"/>
    </xf>
    <xf numFmtId="2" fontId="6" fillId="6" borderId="4" xfId="4" applyNumberFormat="1" applyFont="1" applyFill="1" applyBorder="1" applyAlignment="1">
      <alignment horizontal="right" vertical="center"/>
    </xf>
    <xf numFmtId="2" fontId="6" fillId="5" borderId="1" xfId="4" applyNumberFormat="1" applyFont="1" applyFill="1" applyBorder="1" applyAlignment="1">
      <alignment horizontal="right" vertical="center"/>
    </xf>
    <xf numFmtId="2" fontId="11" fillId="4" borderId="4" xfId="4" applyNumberFormat="1" applyFont="1" applyFill="1" applyBorder="1" applyAlignment="1">
      <alignment horizontal="right" vertical="center"/>
    </xf>
    <xf numFmtId="0" fontId="1" fillId="0" borderId="24" xfId="7" applyFont="1" applyBorder="1" applyAlignment="1">
      <alignment horizontal="left" vertical="center"/>
    </xf>
    <xf numFmtId="0" fontId="1" fillId="0" borderId="29" xfId="7" applyFont="1" applyBorder="1" applyAlignment="1">
      <alignment horizontal="left" vertical="center"/>
    </xf>
    <xf numFmtId="0" fontId="1" fillId="0" borderId="20" xfId="7" applyFont="1" applyBorder="1" applyAlignment="1">
      <alignment horizontal="left" vertical="center"/>
    </xf>
    <xf numFmtId="0" fontId="1" fillId="0" borderId="52" xfId="7" applyFont="1" applyBorder="1" applyAlignment="1">
      <alignment horizontal="left" vertical="center"/>
    </xf>
    <xf numFmtId="0" fontId="1" fillId="0" borderId="30" xfId="7" applyFont="1" applyBorder="1" applyAlignment="1">
      <alignment horizontal="left" vertical="center"/>
    </xf>
    <xf numFmtId="0" fontId="1" fillId="0" borderId="40" xfId="7" applyFont="1" applyBorder="1" applyAlignment="1">
      <alignment horizontal="left" vertical="center"/>
    </xf>
    <xf numFmtId="0" fontId="1" fillId="0" borderId="20" xfId="7" applyFont="1" applyFill="1" applyBorder="1" applyAlignment="1">
      <alignment horizontal="left" vertical="center"/>
    </xf>
    <xf numFmtId="0" fontId="1" fillId="0" borderId="30" xfId="7" applyFont="1" applyBorder="1" applyAlignment="1">
      <alignment horizontal="left"/>
    </xf>
    <xf numFmtId="0" fontId="11" fillId="9" borderId="42" xfId="0" applyFont="1" applyFill="1" applyBorder="1" applyAlignment="1">
      <alignment horizontal="center" vertical="center"/>
    </xf>
    <xf numFmtId="0" fontId="6" fillId="0" borderId="24" xfId="4" applyFont="1" applyBorder="1" applyAlignment="1">
      <alignment horizontal="left" vertical="center"/>
    </xf>
    <xf numFmtId="0" fontId="6" fillId="0" borderId="29" xfId="4" applyFont="1" applyBorder="1" applyAlignment="1">
      <alignment horizontal="left" vertical="center"/>
    </xf>
    <xf numFmtId="0" fontId="6" fillId="0" borderId="20" xfId="4" applyFont="1" applyBorder="1" applyAlignment="1">
      <alignment horizontal="left" vertical="center"/>
    </xf>
    <xf numFmtId="0" fontId="6" fillId="0" borderId="52" xfId="4" applyFont="1" applyBorder="1" applyAlignment="1">
      <alignment horizontal="left" vertical="center"/>
    </xf>
    <xf numFmtId="0" fontId="4" fillId="0" borderId="20" xfId="4" applyFont="1" applyBorder="1" applyAlignment="1">
      <alignment horizontal="left" vertical="center"/>
    </xf>
    <xf numFmtId="0" fontId="6" fillId="0" borderId="30" xfId="4" applyFont="1" applyBorder="1" applyAlignment="1">
      <alignment horizontal="left" vertical="center"/>
    </xf>
    <xf numFmtId="0" fontId="2" fillId="0" borderId="20" xfId="4" applyFont="1" applyBorder="1" applyAlignment="1">
      <alignment horizontal="left" vertical="center"/>
    </xf>
    <xf numFmtId="0" fontId="6" fillId="0" borderId="40" xfId="4" applyFont="1" applyBorder="1" applyAlignment="1">
      <alignment horizontal="left" vertical="center"/>
    </xf>
    <xf numFmtId="0" fontId="6" fillId="0" borderId="20" xfId="4" applyFont="1" applyFill="1" applyBorder="1" applyAlignment="1">
      <alignment horizontal="left" vertical="center"/>
    </xf>
    <xf numFmtId="0" fontId="16" fillId="0" borderId="0" xfId="7" applyFont="1" applyBorder="1" applyAlignment="1">
      <alignment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0" fillId="0" borderId="56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8" fillId="2" borderId="38" xfId="7" applyFont="1" applyFill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2" fontId="23" fillId="0" borderId="38" xfId="0" applyNumberFormat="1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 wrapText="1"/>
    </xf>
    <xf numFmtId="0" fontId="1" fillId="2" borderId="56" xfId="7" applyFont="1" applyFill="1" applyBorder="1" applyAlignment="1" applyProtection="1">
      <alignment horizontal="left" wrapText="1"/>
      <protection locked="0"/>
    </xf>
    <xf numFmtId="0" fontId="1" fillId="2" borderId="20" xfId="7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wrapText="1"/>
    </xf>
    <xf numFmtId="0" fontId="0" fillId="0" borderId="52" xfId="0" applyBorder="1" applyAlignment="1">
      <alignment horizontal="right" wrapText="1"/>
    </xf>
    <xf numFmtId="0" fontId="1" fillId="2" borderId="20" xfId="7" applyFont="1" applyFill="1" applyBorder="1" applyAlignment="1" applyProtection="1">
      <alignment horizontal="right" vertical="center" wrapText="1"/>
      <protection locked="0"/>
    </xf>
    <xf numFmtId="0" fontId="1" fillId="2" borderId="20" xfId="7" applyFont="1" applyFill="1" applyBorder="1" applyAlignment="1" applyProtection="1">
      <alignment horizontal="right" wrapText="1"/>
      <protection locked="0"/>
    </xf>
    <xf numFmtId="0" fontId="1" fillId="2" borderId="52" xfId="7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2" borderId="20" xfId="0" applyFill="1" applyBorder="1" applyAlignment="1">
      <alignment horizontal="right" wrapText="1"/>
    </xf>
    <xf numFmtId="0" fontId="1" fillId="2" borderId="30" xfId="7" applyFont="1" applyFill="1" applyBorder="1" applyAlignment="1" applyProtection="1">
      <alignment horizontal="right" vertical="center"/>
      <protection locked="0"/>
    </xf>
    <xf numFmtId="0" fontId="0" fillId="0" borderId="6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2" fontId="0" fillId="0" borderId="38" xfId="0" applyNumberFormat="1" applyBorder="1" applyAlignment="1">
      <alignment vertical="center" wrapText="1"/>
    </xf>
    <xf numFmtId="0" fontId="0" fillId="0" borderId="37" xfId="0" applyBorder="1" applyAlignment="1">
      <alignment horizontal="right" vertical="center" wrapText="1"/>
    </xf>
    <xf numFmtId="0" fontId="0" fillId="0" borderId="34" xfId="0" applyBorder="1" applyAlignment="1">
      <alignment vertical="center" wrapText="1"/>
    </xf>
    <xf numFmtId="1" fontId="1" fillId="2" borderId="34" xfId="0" applyNumberFormat="1" applyFont="1" applyFill="1" applyBorder="1" applyAlignment="1">
      <alignment horizontal="right"/>
    </xf>
    <xf numFmtId="0" fontId="1" fillId="2" borderId="56" xfId="7" applyFont="1" applyFill="1" applyBorder="1" applyAlignment="1" applyProtection="1">
      <alignment horizontal="right" vertical="center"/>
      <protection locked="0"/>
    </xf>
    <xf numFmtId="0" fontId="0" fillId="0" borderId="56" xfId="0" applyBorder="1" applyAlignment="1">
      <alignment horizontal="right" wrapText="1"/>
    </xf>
    <xf numFmtId="0" fontId="0" fillId="0" borderId="60" xfId="0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1" fillId="2" borderId="1" xfId="7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Border="1" applyAlignment="1">
      <alignment horizontal="right" wrapText="1"/>
    </xf>
    <xf numFmtId="2" fontId="0" fillId="0" borderId="15" xfId="0" applyNumberFormat="1" applyBorder="1" applyAlignment="1">
      <alignment horizontal="right" wrapText="1"/>
    </xf>
    <xf numFmtId="2" fontId="15" fillId="0" borderId="38" xfId="0" applyNumberFormat="1" applyFont="1" applyBorder="1" applyAlignment="1">
      <alignment horizontal="left" vertical="center" wrapText="1"/>
    </xf>
    <xf numFmtId="2" fontId="1" fillId="2" borderId="1" xfId="7" applyNumberFormat="1" applyFont="1" applyFill="1" applyBorder="1" applyAlignment="1" applyProtection="1">
      <alignment horizontal="left" wrapText="1"/>
      <protection locked="0"/>
    </xf>
    <xf numFmtId="2" fontId="0" fillId="0" borderId="4" xfId="0" applyNumberFormat="1" applyBorder="1" applyAlignment="1">
      <alignment wrapText="1"/>
    </xf>
    <xf numFmtId="2" fontId="23" fillId="0" borderId="37" xfId="0" applyNumberFormat="1" applyFont="1" applyBorder="1" applyAlignment="1">
      <alignment horizontal="center" vertical="center" wrapText="1"/>
    </xf>
    <xf numFmtId="0" fontId="1" fillId="2" borderId="56" xfId="7" applyFont="1" applyFill="1" applyBorder="1" applyAlignment="1" applyProtection="1">
      <alignment horizontal="right" vertical="center" wrapText="1"/>
      <protection locked="0"/>
    </xf>
    <xf numFmtId="0" fontId="1" fillId="2" borderId="56" xfId="7" applyFont="1" applyFill="1" applyBorder="1" applyAlignment="1" applyProtection="1">
      <alignment vertical="center" wrapText="1"/>
      <protection locked="0"/>
    </xf>
    <xf numFmtId="2" fontId="1" fillId="2" borderId="1" xfId="7" applyNumberFormat="1" applyFont="1" applyFill="1" applyBorder="1" applyAlignment="1" applyProtection="1">
      <alignment vertical="center" wrapText="1"/>
      <protection locked="0"/>
    </xf>
    <xf numFmtId="0" fontId="1" fillId="2" borderId="56" xfId="7" applyFont="1" applyFill="1" applyBorder="1" applyAlignment="1" applyProtection="1">
      <alignment wrapText="1"/>
      <protection locked="0"/>
    </xf>
    <xf numFmtId="2" fontId="1" fillId="2" borderId="1" xfId="7" applyNumberFormat="1" applyFont="1" applyFill="1" applyBorder="1" applyAlignment="1" applyProtection="1">
      <alignment wrapText="1"/>
      <protection locked="0"/>
    </xf>
    <xf numFmtId="0" fontId="1" fillId="2" borderId="60" xfId="7" applyFont="1" applyFill="1" applyBorder="1" applyAlignment="1" applyProtection="1">
      <alignment vertical="center" wrapText="1"/>
      <protection locked="0"/>
    </xf>
    <xf numFmtId="2" fontId="1" fillId="2" borderId="15" xfId="7" applyNumberFormat="1" applyFont="1" applyFill="1" applyBorder="1" applyAlignment="1" applyProtection="1">
      <alignment vertical="center" wrapText="1"/>
      <protection locked="0"/>
    </xf>
    <xf numFmtId="1" fontId="8" fillId="2" borderId="32" xfId="7" applyNumberFormat="1" applyFont="1" applyFill="1" applyBorder="1" applyAlignment="1" applyProtection="1">
      <alignment horizontal="left" vertical="center" wrapText="1"/>
      <protection locked="0"/>
    </xf>
    <xf numFmtId="1" fontId="6" fillId="2" borderId="3" xfId="4" applyNumberFormat="1" applyFont="1" applyFill="1" applyBorder="1" applyAlignment="1">
      <alignment horizontal="right" vertical="center" wrapText="1"/>
    </xf>
    <xf numFmtId="1" fontId="6" fillId="2" borderId="6" xfId="4" applyNumberFormat="1" applyFont="1" applyFill="1" applyBorder="1" applyAlignment="1">
      <alignment horizontal="right" vertical="center" wrapText="1"/>
    </xf>
    <xf numFmtId="1" fontId="6" fillId="2" borderId="12" xfId="4" applyNumberFormat="1" applyFont="1" applyFill="1" applyBorder="1" applyAlignment="1">
      <alignment horizontal="right" vertical="center" wrapText="1"/>
    </xf>
    <xf numFmtId="1" fontId="6" fillId="2" borderId="8" xfId="4" applyNumberFormat="1" applyFont="1" applyFill="1" applyBorder="1" applyAlignment="1">
      <alignment horizontal="right" vertical="center" wrapText="1"/>
    </xf>
    <xf numFmtId="0" fontId="1" fillId="2" borderId="40" xfId="7" applyFont="1" applyFill="1" applyBorder="1" applyAlignment="1" applyProtection="1">
      <alignment horizontal="right" vertical="center" wrapText="1"/>
      <protection locked="0"/>
    </xf>
    <xf numFmtId="2" fontId="0" fillId="0" borderId="4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1" fillId="2" borderId="1" xfId="7" applyNumberFormat="1" applyFont="1" applyFill="1" applyBorder="1" applyAlignment="1" applyProtection="1">
      <alignment horizontal="right" vertical="center" wrapText="1"/>
      <protection locked="0"/>
    </xf>
    <xf numFmtId="2" fontId="1" fillId="2" borderId="15" xfId="7" applyNumberFormat="1" applyFont="1" applyFill="1" applyBorder="1" applyAlignment="1" applyProtection="1">
      <alignment horizontal="right" vertical="center" wrapText="1"/>
      <protection locked="0"/>
    </xf>
    <xf numFmtId="2" fontId="1" fillId="2" borderId="9" xfId="7" applyNumberFormat="1" applyFont="1" applyFill="1" applyBorder="1" applyAlignment="1" applyProtection="1">
      <alignment horizontal="right" vertical="center" wrapText="1"/>
      <protection locked="0"/>
    </xf>
    <xf numFmtId="0" fontId="0" fillId="2" borderId="56" xfId="0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0" fontId="0" fillId="0" borderId="65" xfId="0" applyBorder="1" applyAlignment="1">
      <alignment wrapText="1"/>
    </xf>
    <xf numFmtId="2" fontId="0" fillId="0" borderId="53" xfId="0" applyNumberFormat="1" applyBorder="1" applyAlignment="1">
      <alignment wrapText="1"/>
    </xf>
    <xf numFmtId="0" fontId="0" fillId="0" borderId="51" xfId="0" applyBorder="1" applyAlignment="1">
      <alignment horizontal="right" wrapText="1"/>
    </xf>
    <xf numFmtId="0" fontId="0" fillId="0" borderId="63" xfId="0" applyBorder="1" applyAlignment="1">
      <alignment wrapText="1"/>
    </xf>
    <xf numFmtId="0" fontId="1" fillId="2" borderId="65" xfId="7" applyFont="1" applyFill="1" applyBorder="1" applyAlignment="1">
      <alignment vertical="center" wrapText="1"/>
    </xf>
    <xf numFmtId="2" fontId="1" fillId="2" borderId="53" xfId="7" applyNumberFormat="1" applyFont="1" applyFill="1" applyBorder="1" applyAlignment="1">
      <alignment vertical="center"/>
    </xf>
    <xf numFmtId="0" fontId="0" fillId="0" borderId="51" xfId="0" applyBorder="1" applyAlignment="1">
      <alignment wrapText="1"/>
    </xf>
    <xf numFmtId="1" fontId="11" fillId="0" borderId="63" xfId="0" applyNumberFormat="1" applyFont="1" applyFill="1" applyBorder="1" applyAlignment="1"/>
    <xf numFmtId="0" fontId="1" fillId="2" borderId="27" xfId="7" applyFont="1" applyFill="1" applyBorder="1" applyAlignment="1">
      <alignment wrapText="1"/>
    </xf>
    <xf numFmtId="2" fontId="1" fillId="2" borderId="53" xfId="0" applyNumberFormat="1" applyFont="1" applyFill="1" applyBorder="1" applyAlignment="1"/>
    <xf numFmtId="0" fontId="11" fillId="9" borderId="54" xfId="0" applyFont="1" applyFill="1" applyBorder="1" applyAlignment="1">
      <alignment vertical="center"/>
    </xf>
    <xf numFmtId="0" fontId="1" fillId="0" borderId="27" xfId="0" applyFont="1" applyBorder="1" applyAlignment="1"/>
    <xf numFmtId="2" fontId="1" fillId="0" borderId="53" xfId="0" applyNumberFormat="1" applyFont="1" applyBorder="1" applyAlignment="1"/>
    <xf numFmtId="2" fontId="1" fillId="0" borderId="53" xfId="0" applyNumberFormat="1" applyFont="1" applyFill="1" applyBorder="1" applyAlignment="1"/>
    <xf numFmtId="2" fontId="11" fillId="0" borderId="53" xfId="0" applyNumberFormat="1" applyFont="1" applyFill="1" applyBorder="1" applyAlignment="1"/>
    <xf numFmtId="0" fontId="1" fillId="2" borderId="63" xfId="0" applyFont="1" applyFill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 wrapText="1"/>
    </xf>
    <xf numFmtId="0" fontId="1" fillId="2" borderId="36" xfId="7" applyFont="1" applyFill="1" applyBorder="1" applyAlignment="1" applyProtection="1">
      <alignment horizontal="right" vertical="center"/>
      <protection locked="0"/>
    </xf>
    <xf numFmtId="2" fontId="1" fillId="2" borderId="23" xfId="7" applyNumberFormat="1" applyFont="1" applyFill="1" applyBorder="1" applyAlignment="1" applyProtection="1">
      <alignment horizontal="right" vertical="center"/>
      <protection locked="0"/>
    </xf>
    <xf numFmtId="0" fontId="4" fillId="2" borderId="2" xfId="4" applyFont="1" applyFill="1" applyBorder="1" applyAlignment="1" applyProtection="1">
      <alignment horizontal="left" vertical="center"/>
      <protection locked="0"/>
    </xf>
    <xf numFmtId="0" fontId="7" fillId="0" borderId="7" xfId="0" applyFont="1" applyBorder="1"/>
    <xf numFmtId="0" fontId="6" fillId="2" borderId="17" xfId="4" applyFont="1" applyFill="1" applyBorder="1" applyAlignment="1" applyProtection="1">
      <alignment horizontal="left" vertical="center"/>
      <protection locked="0"/>
    </xf>
    <xf numFmtId="0" fontId="1" fillId="2" borderId="43" xfId="7" applyFont="1" applyFill="1" applyBorder="1" applyAlignment="1" applyProtection="1">
      <alignment horizontal="right" vertical="center"/>
      <protection locked="0"/>
    </xf>
    <xf numFmtId="0" fontId="0" fillId="0" borderId="43" xfId="0" applyBorder="1" applyAlignment="1">
      <alignment horizontal="right" wrapText="1"/>
    </xf>
    <xf numFmtId="0" fontId="0" fillId="0" borderId="49" xfId="0" applyBorder="1" applyAlignment="1">
      <alignment horizontal="right" wrapText="1"/>
    </xf>
    <xf numFmtId="0" fontId="1" fillId="2" borderId="43" xfId="7" applyFont="1" applyFill="1" applyBorder="1" applyAlignment="1" applyProtection="1">
      <alignment horizontal="right" vertical="center" wrapText="1"/>
      <protection locked="0"/>
    </xf>
    <xf numFmtId="0" fontId="1" fillId="2" borderId="43" xfId="7" applyFont="1" applyFill="1" applyBorder="1" applyAlignment="1" applyProtection="1">
      <alignment horizontal="right" wrapText="1"/>
      <protection locked="0"/>
    </xf>
    <xf numFmtId="0" fontId="1" fillId="2" borderId="49" xfId="7" applyFont="1" applyFill="1" applyBorder="1" applyAlignment="1" applyProtection="1">
      <alignment horizontal="right" vertical="center" wrapText="1"/>
      <protection locked="0"/>
    </xf>
    <xf numFmtId="0" fontId="1" fillId="2" borderId="44" xfId="7" applyFont="1" applyFill="1" applyBorder="1" applyAlignment="1" applyProtection="1">
      <alignment horizontal="right" vertical="center" wrapText="1"/>
      <protection locked="0"/>
    </xf>
    <xf numFmtId="0" fontId="0" fillId="0" borderId="42" xfId="0" applyBorder="1" applyAlignment="1">
      <alignment horizontal="right" wrapText="1"/>
    </xf>
    <xf numFmtId="0" fontId="0" fillId="0" borderId="45" xfId="0" applyBorder="1" applyAlignment="1">
      <alignment horizontal="right" wrapText="1"/>
    </xf>
    <xf numFmtId="0" fontId="0" fillId="2" borderId="43" xfId="0" applyFill="1" applyBorder="1" applyAlignment="1">
      <alignment horizontal="right" wrapText="1"/>
    </xf>
    <xf numFmtId="0" fontId="1" fillId="2" borderId="46" xfId="7" applyFont="1" applyFill="1" applyBorder="1" applyAlignment="1" applyProtection="1">
      <alignment horizontal="right" vertical="center"/>
      <protection locked="0"/>
    </xf>
    <xf numFmtId="0" fontId="0" fillId="0" borderId="38" xfId="0" applyBorder="1" applyAlignment="1">
      <alignment horizontal="right" vertical="center" wrapText="1"/>
    </xf>
    <xf numFmtId="0" fontId="11" fillId="9" borderId="42" xfId="0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6" fillId="2" borderId="1" xfId="4" applyFont="1" applyFill="1" applyBorder="1" applyAlignment="1" applyProtection="1">
      <alignment horizontal="right" vertical="center" wrapText="1"/>
      <protection locked="0"/>
    </xf>
    <xf numFmtId="2" fontId="6" fillId="2" borderId="1" xfId="4" applyNumberFormat="1" applyFont="1" applyFill="1" applyBorder="1" applyAlignment="1" applyProtection="1">
      <alignment horizontal="right" vertical="center" wrapText="1"/>
      <protection locked="0"/>
    </xf>
    <xf numFmtId="0" fontId="6" fillId="2" borderId="1" xfId="4" applyFont="1" applyFill="1" applyBorder="1" applyAlignment="1" applyProtection="1">
      <alignment horizontal="right" wrapText="1"/>
      <protection locked="0"/>
    </xf>
    <xf numFmtId="0" fontId="6" fillId="2" borderId="41" xfId="4" applyFont="1" applyFill="1" applyBorder="1" applyAlignment="1" applyProtection="1">
      <alignment horizontal="right" vertical="center"/>
      <protection locked="0"/>
    </xf>
    <xf numFmtId="2" fontId="6" fillId="2" borderId="4" xfId="4" applyNumberFormat="1" applyFont="1" applyFill="1" applyBorder="1" applyAlignment="1" applyProtection="1">
      <alignment horizontal="right" vertical="center"/>
      <protection locked="0"/>
    </xf>
    <xf numFmtId="0" fontId="6" fillId="2" borderId="4" xfId="4" applyFont="1" applyFill="1" applyBorder="1" applyAlignment="1" applyProtection="1">
      <alignment horizontal="right" vertical="center"/>
      <protection locked="0"/>
    </xf>
    <xf numFmtId="0" fontId="6" fillId="2" borderId="3" xfId="4" applyFont="1" applyFill="1" applyBorder="1" applyAlignment="1">
      <alignment horizontal="right" vertical="center" wrapText="1"/>
    </xf>
    <xf numFmtId="0" fontId="6" fillId="2" borderId="3" xfId="4" applyFont="1" applyFill="1" applyBorder="1" applyAlignment="1">
      <alignment horizontal="right" wrapText="1"/>
    </xf>
    <xf numFmtId="2" fontId="7" fillId="2" borderId="4" xfId="0" applyNumberFormat="1" applyFont="1" applyFill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17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6" fillId="2" borderId="1" xfId="4" applyFont="1" applyFill="1" applyBorder="1" applyAlignment="1" applyProtection="1">
      <alignment horizontal="right" vertical="center"/>
      <protection locked="0"/>
    </xf>
    <xf numFmtId="2" fontId="6" fillId="2" borderId="1" xfId="4" applyNumberFormat="1" applyFont="1" applyFill="1" applyBorder="1" applyAlignment="1" applyProtection="1">
      <alignment horizontal="right" vertical="center"/>
      <protection locked="0"/>
    </xf>
    <xf numFmtId="0" fontId="6" fillId="2" borderId="1" xfId="4" applyFont="1" applyFill="1" applyBorder="1" applyAlignment="1" applyProtection="1">
      <alignment horizontal="right"/>
      <protection locked="0"/>
    </xf>
    <xf numFmtId="2" fontId="11" fillId="4" borderId="1" xfId="4" applyNumberFormat="1" applyFont="1" applyFill="1" applyBorder="1" applyAlignment="1">
      <alignment horizontal="right" vertical="center"/>
    </xf>
    <xf numFmtId="0" fontId="5" fillId="2" borderId="1" xfId="4" applyFont="1" applyFill="1" applyBorder="1" applyAlignment="1" applyProtection="1">
      <alignment horizontal="right" vertical="center" wrapText="1"/>
      <protection locked="0"/>
    </xf>
    <xf numFmtId="2" fontId="5" fillId="2" borderId="1" xfId="4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4" applyFont="1" applyFill="1" applyBorder="1" applyAlignment="1" applyProtection="1">
      <alignment horizontal="right" wrapText="1"/>
      <protection locked="0"/>
    </xf>
    <xf numFmtId="2" fontId="6" fillId="6" borderId="1" xfId="4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right" vertical="center"/>
    </xf>
    <xf numFmtId="0" fontId="4" fillId="2" borderId="1" xfId="4" applyFont="1" applyFill="1" applyBorder="1" applyAlignment="1" applyProtection="1">
      <alignment horizontal="right" vertical="center"/>
      <protection locked="0"/>
    </xf>
    <xf numFmtId="2" fontId="4" fillId="2" borderId="1" xfId="4" applyNumberFormat="1" applyFont="1" applyFill="1" applyBorder="1" applyAlignment="1" applyProtection="1">
      <alignment horizontal="right" vertical="center"/>
      <protection locked="0"/>
    </xf>
    <xf numFmtId="2" fontId="7" fillId="2" borderId="9" xfId="0" applyNumberFormat="1" applyFont="1" applyFill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9" xfId="0" applyNumberFormat="1" applyFont="1" applyFill="1" applyBorder="1" applyAlignment="1">
      <alignment horizontal="right"/>
    </xf>
    <xf numFmtId="0" fontId="6" fillId="2" borderId="2" xfId="4" applyFont="1" applyFill="1" applyBorder="1" applyAlignment="1" applyProtection="1">
      <alignment horizontal="left" wrapText="1"/>
      <protection locked="0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1" fontId="11" fillId="0" borderId="42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 wrapText="1"/>
    </xf>
    <xf numFmtId="0" fontId="6" fillId="2" borderId="6" xfId="4" applyFont="1" applyFill="1" applyBorder="1" applyAlignment="1" applyProtection="1">
      <alignment horizontal="right" vertical="center"/>
      <protection locked="0"/>
    </xf>
    <xf numFmtId="0" fontId="6" fillId="2" borderId="6" xfId="4" applyFont="1" applyFill="1" applyBorder="1" applyAlignment="1" applyProtection="1">
      <alignment horizontal="right" vertical="center" wrapText="1"/>
      <protection locked="0"/>
    </xf>
    <xf numFmtId="0" fontId="6" fillId="2" borderId="6" xfId="4" applyFont="1" applyFill="1" applyBorder="1" applyAlignment="1" applyProtection="1">
      <alignment horizontal="right" wrapText="1"/>
      <protection locked="0"/>
    </xf>
    <xf numFmtId="0" fontId="0" fillId="2" borderId="6" xfId="0" applyFill="1" applyBorder="1" applyAlignment="1">
      <alignment horizontal="right" wrapText="1"/>
    </xf>
    <xf numFmtId="1" fontId="2" fillId="0" borderId="7" xfId="0" applyNumberFormat="1" applyFont="1" applyFill="1" applyBorder="1" applyAlignment="1">
      <alignment horizontal="right"/>
    </xf>
    <xf numFmtId="0" fontId="5" fillId="2" borderId="6" xfId="4" applyFont="1" applyFill="1" applyBorder="1" applyAlignment="1" applyProtection="1">
      <alignment horizontal="right" vertical="center" wrapText="1"/>
      <protection locked="0"/>
    </xf>
    <xf numFmtId="0" fontId="5" fillId="2" borderId="6" xfId="4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horizontal="right" vertical="center" wrapText="1"/>
    </xf>
    <xf numFmtId="1" fontId="11" fillId="0" borderId="7" xfId="0" applyNumberFormat="1" applyFont="1" applyFill="1" applyBorder="1" applyAlignment="1">
      <alignment horizontal="right" vertical="center"/>
    </xf>
    <xf numFmtId="0" fontId="4" fillId="2" borderId="6" xfId="4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wrapText="1"/>
    </xf>
    <xf numFmtId="1" fontId="11" fillId="0" borderId="10" xfId="0" applyNumberFormat="1" applyFont="1" applyFill="1" applyBorder="1" applyAlignment="1">
      <alignment horizontal="right"/>
    </xf>
    <xf numFmtId="0" fontId="6" fillId="2" borderId="6" xfId="4" applyFont="1" applyFill="1" applyBorder="1" applyAlignment="1">
      <alignment horizontal="right" vertical="center" wrapText="1"/>
    </xf>
    <xf numFmtId="0" fontId="6" fillId="2" borderId="8" xfId="4" applyFont="1" applyFill="1" applyBorder="1" applyAlignment="1">
      <alignment horizontal="right" vertical="center" wrapText="1"/>
    </xf>
    <xf numFmtId="0" fontId="6" fillId="2" borderId="6" xfId="4" applyFont="1" applyFill="1" applyBorder="1" applyAlignment="1">
      <alignment horizontal="right" wrapText="1"/>
    </xf>
    <xf numFmtId="0" fontId="7" fillId="0" borderId="7" xfId="0" applyFont="1" applyBorder="1" applyAlignment="1">
      <alignment horizontal="right"/>
    </xf>
    <xf numFmtId="0" fontId="6" fillId="2" borderId="8" xfId="4" applyFont="1" applyFill="1" applyBorder="1" applyAlignment="1">
      <alignment horizontal="right" wrapText="1"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 vertical="center"/>
    </xf>
    <xf numFmtId="0" fontId="7" fillId="0" borderId="8" xfId="0" applyFont="1" applyBorder="1" applyAlignment="1">
      <alignment horizontal="right"/>
    </xf>
    <xf numFmtId="0" fontId="0" fillId="0" borderId="35" xfId="0" applyBorder="1"/>
    <xf numFmtId="0" fontId="6" fillId="2" borderId="4" xfId="4" applyFont="1" applyFill="1" applyBorder="1" applyAlignment="1" applyProtection="1">
      <alignment horizontal="right"/>
      <protection locked="0"/>
    </xf>
  </cellXfs>
  <cellStyles count="8">
    <cellStyle name="Excel Built-in Normal" xfId="2"/>
    <cellStyle name="Excel Built-in Normal 1" xfId="5"/>
    <cellStyle name="Excel Built-in Normal 2" xfId="3"/>
    <cellStyle name="TableStyleLight1" xfId="1"/>
    <cellStyle name="Обычный" xfId="0" builtinId="0"/>
    <cellStyle name="Обычный 2" xfId="4"/>
    <cellStyle name="Обычный 2 2" xfId="7"/>
    <cellStyle name="Обычный 3" xfId="6"/>
  </cellStyles>
  <dxfs count="282"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D9E1F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D9E1F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D9E1F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D9E1F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D9E1F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D9E1F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D9E1F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D9E1F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3399"/>
      <color rgb="FF660066"/>
      <color rgb="FFCCFF99"/>
      <color rgb="FFFFCCCC"/>
      <color rgb="FFFFFF66"/>
      <color rgb="FFD9E1F2"/>
      <color rgb="FF3333CC"/>
      <color rgb="FFF8EE1C"/>
      <color rgb="FFF59405"/>
      <color rgb="FFF0D5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  <a:r>
              <a:rPr lang="ru-RU" baseline="0"/>
              <a:t> ОГЭ </a:t>
            </a:r>
            <a:r>
              <a:rPr lang="en-US" baseline="0"/>
              <a:t> 2019-2</a:t>
            </a:r>
            <a:r>
              <a:rPr lang="ru-RU" baseline="0"/>
              <a:t>018-2017-2016-2015</a:t>
            </a:r>
            <a:endParaRPr lang="ru-RU"/>
          </a:p>
        </c:rich>
      </c:tx>
      <c:layout>
        <c:manualLayout>
          <c:xMode val="edge"/>
          <c:yMode val="edge"/>
          <c:x val="3.4899956911141172E-2"/>
          <c:y val="6.779069332358901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79157190473313E-2"/>
          <c:y val="7.1781363442833312E-2"/>
          <c:w val="0.97585972721136083"/>
          <c:h val="0.58859177891940562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31750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'Математ-9 диаграмма по районам'!$E$5:$E$128</c:f>
              <c:numCache>
                <c:formatCode>Основной</c:formatCode>
                <c:ptCount val="124"/>
                <c:pt idx="0">
                  <c:v>3.91</c:v>
                </c:pt>
                <c:pt idx="1">
                  <c:v>3.91</c:v>
                </c:pt>
                <c:pt idx="2">
                  <c:v>3.91</c:v>
                </c:pt>
                <c:pt idx="3">
                  <c:v>3.91</c:v>
                </c:pt>
                <c:pt idx="4">
                  <c:v>3.91</c:v>
                </c:pt>
                <c:pt idx="5">
                  <c:v>3.91</c:v>
                </c:pt>
                <c:pt idx="6">
                  <c:v>3.91</c:v>
                </c:pt>
                <c:pt idx="7">
                  <c:v>3.91</c:v>
                </c:pt>
                <c:pt idx="8">
                  <c:v>3.91</c:v>
                </c:pt>
                <c:pt idx="9">
                  <c:v>3.91</c:v>
                </c:pt>
                <c:pt idx="10">
                  <c:v>3.91</c:v>
                </c:pt>
                <c:pt idx="11">
                  <c:v>3.91</c:v>
                </c:pt>
                <c:pt idx="12">
                  <c:v>3.91</c:v>
                </c:pt>
                <c:pt idx="13">
                  <c:v>3.91</c:v>
                </c:pt>
                <c:pt idx="14">
                  <c:v>3.91</c:v>
                </c:pt>
                <c:pt idx="15">
                  <c:v>3.91</c:v>
                </c:pt>
                <c:pt idx="16">
                  <c:v>3.91</c:v>
                </c:pt>
                <c:pt idx="17">
                  <c:v>3.91</c:v>
                </c:pt>
                <c:pt idx="18">
                  <c:v>3.91</c:v>
                </c:pt>
                <c:pt idx="19">
                  <c:v>3.91</c:v>
                </c:pt>
                <c:pt idx="20">
                  <c:v>3.91</c:v>
                </c:pt>
                <c:pt idx="21">
                  <c:v>3.91</c:v>
                </c:pt>
                <c:pt idx="22">
                  <c:v>3.91</c:v>
                </c:pt>
                <c:pt idx="23">
                  <c:v>3.91</c:v>
                </c:pt>
                <c:pt idx="24">
                  <c:v>3.91</c:v>
                </c:pt>
                <c:pt idx="25">
                  <c:v>3.91</c:v>
                </c:pt>
                <c:pt idx="26">
                  <c:v>3.91</c:v>
                </c:pt>
                <c:pt idx="27">
                  <c:v>3.91</c:v>
                </c:pt>
                <c:pt idx="28">
                  <c:v>3.91</c:v>
                </c:pt>
                <c:pt idx="29">
                  <c:v>3.91</c:v>
                </c:pt>
                <c:pt idx="30">
                  <c:v>3.91</c:v>
                </c:pt>
                <c:pt idx="31">
                  <c:v>3.91</c:v>
                </c:pt>
                <c:pt idx="32">
                  <c:v>3.91</c:v>
                </c:pt>
                <c:pt idx="33">
                  <c:v>3.91</c:v>
                </c:pt>
                <c:pt idx="34">
                  <c:v>3.91</c:v>
                </c:pt>
                <c:pt idx="35">
                  <c:v>3.91</c:v>
                </c:pt>
                <c:pt idx="36">
                  <c:v>3.91</c:v>
                </c:pt>
                <c:pt idx="37">
                  <c:v>3.91</c:v>
                </c:pt>
                <c:pt idx="38">
                  <c:v>3.91</c:v>
                </c:pt>
                <c:pt idx="39">
                  <c:v>3.91</c:v>
                </c:pt>
                <c:pt idx="40">
                  <c:v>3.91</c:v>
                </c:pt>
                <c:pt idx="41">
                  <c:v>3.91</c:v>
                </c:pt>
                <c:pt idx="42">
                  <c:v>3.91</c:v>
                </c:pt>
                <c:pt idx="43">
                  <c:v>3.91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3.91</c:v>
                </c:pt>
                <c:pt idx="49">
                  <c:v>3.91</c:v>
                </c:pt>
                <c:pt idx="50">
                  <c:v>3.91</c:v>
                </c:pt>
                <c:pt idx="51">
                  <c:v>3.91</c:v>
                </c:pt>
                <c:pt idx="52">
                  <c:v>3.91</c:v>
                </c:pt>
                <c:pt idx="53">
                  <c:v>3.91</c:v>
                </c:pt>
                <c:pt idx="54">
                  <c:v>3.91</c:v>
                </c:pt>
                <c:pt idx="55">
                  <c:v>3.91</c:v>
                </c:pt>
                <c:pt idx="56">
                  <c:v>3.91</c:v>
                </c:pt>
                <c:pt idx="57">
                  <c:v>3.91</c:v>
                </c:pt>
                <c:pt idx="58">
                  <c:v>3.91</c:v>
                </c:pt>
                <c:pt idx="59">
                  <c:v>3.91</c:v>
                </c:pt>
                <c:pt idx="60">
                  <c:v>3.91</c:v>
                </c:pt>
                <c:pt idx="61">
                  <c:v>3.91</c:v>
                </c:pt>
                <c:pt idx="62">
                  <c:v>3.91</c:v>
                </c:pt>
                <c:pt idx="63">
                  <c:v>3.91</c:v>
                </c:pt>
                <c:pt idx="64">
                  <c:v>3.91</c:v>
                </c:pt>
                <c:pt idx="65">
                  <c:v>3.91</c:v>
                </c:pt>
                <c:pt idx="66">
                  <c:v>3.91</c:v>
                </c:pt>
                <c:pt idx="67">
                  <c:v>3.91</c:v>
                </c:pt>
                <c:pt idx="68">
                  <c:v>3.91</c:v>
                </c:pt>
                <c:pt idx="69">
                  <c:v>3.91</c:v>
                </c:pt>
                <c:pt idx="70">
                  <c:v>3.91</c:v>
                </c:pt>
                <c:pt idx="71">
                  <c:v>3.91</c:v>
                </c:pt>
                <c:pt idx="72">
                  <c:v>3.91</c:v>
                </c:pt>
                <c:pt idx="73">
                  <c:v>3.91</c:v>
                </c:pt>
                <c:pt idx="74">
                  <c:v>3.91</c:v>
                </c:pt>
                <c:pt idx="75">
                  <c:v>3.91</c:v>
                </c:pt>
                <c:pt idx="76">
                  <c:v>3.91</c:v>
                </c:pt>
                <c:pt idx="77">
                  <c:v>3.91</c:v>
                </c:pt>
                <c:pt idx="78">
                  <c:v>3.91</c:v>
                </c:pt>
                <c:pt idx="79">
                  <c:v>3.91</c:v>
                </c:pt>
                <c:pt idx="80">
                  <c:v>3.91</c:v>
                </c:pt>
                <c:pt idx="81">
                  <c:v>3.91</c:v>
                </c:pt>
                <c:pt idx="82">
                  <c:v>3.91</c:v>
                </c:pt>
                <c:pt idx="83">
                  <c:v>3.91</c:v>
                </c:pt>
                <c:pt idx="84">
                  <c:v>3.91</c:v>
                </c:pt>
                <c:pt idx="85">
                  <c:v>3.91</c:v>
                </c:pt>
                <c:pt idx="86">
                  <c:v>3.91</c:v>
                </c:pt>
                <c:pt idx="87">
                  <c:v>3.91</c:v>
                </c:pt>
                <c:pt idx="88">
                  <c:v>3.91</c:v>
                </c:pt>
                <c:pt idx="89">
                  <c:v>3.91</c:v>
                </c:pt>
                <c:pt idx="90">
                  <c:v>3.91</c:v>
                </c:pt>
                <c:pt idx="91">
                  <c:v>3.91</c:v>
                </c:pt>
                <c:pt idx="92">
                  <c:v>3.91</c:v>
                </c:pt>
                <c:pt idx="93">
                  <c:v>3.91</c:v>
                </c:pt>
                <c:pt idx="94">
                  <c:v>3.91</c:v>
                </c:pt>
                <c:pt idx="95">
                  <c:v>3.91</c:v>
                </c:pt>
                <c:pt idx="96">
                  <c:v>3.91</c:v>
                </c:pt>
                <c:pt idx="97">
                  <c:v>3.91</c:v>
                </c:pt>
                <c:pt idx="98">
                  <c:v>3.91</c:v>
                </c:pt>
                <c:pt idx="99">
                  <c:v>3.91</c:v>
                </c:pt>
                <c:pt idx="100">
                  <c:v>3.91</c:v>
                </c:pt>
                <c:pt idx="101">
                  <c:v>3.91</c:v>
                </c:pt>
                <c:pt idx="102">
                  <c:v>3.91</c:v>
                </c:pt>
                <c:pt idx="103">
                  <c:v>3.91</c:v>
                </c:pt>
                <c:pt idx="104">
                  <c:v>3.91</c:v>
                </c:pt>
                <c:pt idx="105">
                  <c:v>3.91</c:v>
                </c:pt>
                <c:pt idx="106">
                  <c:v>3.91</c:v>
                </c:pt>
                <c:pt idx="107">
                  <c:v>3.91</c:v>
                </c:pt>
                <c:pt idx="108">
                  <c:v>3.91</c:v>
                </c:pt>
                <c:pt idx="109">
                  <c:v>3.91</c:v>
                </c:pt>
                <c:pt idx="110">
                  <c:v>3.91</c:v>
                </c:pt>
                <c:pt idx="111">
                  <c:v>3.91</c:v>
                </c:pt>
                <c:pt idx="112">
                  <c:v>3.91</c:v>
                </c:pt>
                <c:pt idx="113">
                  <c:v>3.91</c:v>
                </c:pt>
                <c:pt idx="114">
                  <c:v>3.91</c:v>
                </c:pt>
                <c:pt idx="115">
                  <c:v>3.91</c:v>
                </c:pt>
                <c:pt idx="116">
                  <c:v>3.91</c:v>
                </c:pt>
                <c:pt idx="117">
                  <c:v>3.91</c:v>
                </c:pt>
                <c:pt idx="118">
                  <c:v>3.91</c:v>
                </c:pt>
                <c:pt idx="119">
                  <c:v>3.91</c:v>
                </c:pt>
                <c:pt idx="120">
                  <c:v>3.91</c:v>
                </c:pt>
                <c:pt idx="121">
                  <c:v>3.91</c:v>
                </c:pt>
                <c:pt idx="122">
                  <c:v>3.91</c:v>
                </c:pt>
                <c:pt idx="123">
                  <c:v>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B000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'Математ-9 диаграмма по районам'!$D$5:$D$128</c:f>
              <c:numCache>
                <c:formatCode>0,00</c:formatCode>
                <c:ptCount val="124"/>
                <c:pt idx="0">
                  <c:v>4.0235294117647058</c:v>
                </c:pt>
                <c:pt idx="1">
                  <c:v>3.9417908137895274</c:v>
                </c:pt>
                <c:pt idx="2">
                  <c:v>3.9658119658119659</c:v>
                </c:pt>
                <c:pt idx="3">
                  <c:v>4.032</c:v>
                </c:pt>
                <c:pt idx="4">
                  <c:v>4.3185840707964598</c:v>
                </c:pt>
                <c:pt idx="5">
                  <c:v>4.0750000000000002</c:v>
                </c:pt>
                <c:pt idx="6">
                  <c:v>3.8734177215189876</c:v>
                </c:pt>
                <c:pt idx="7">
                  <c:v>3.63</c:v>
                </c:pt>
                <c:pt idx="8">
                  <c:v>3.7746478873239435</c:v>
                </c:pt>
                <c:pt idx="9">
                  <c:v>3.8648648648648649</c:v>
                </c:pt>
                <c:pt idx="10">
                  <c:v>3.7766648756869285</c:v>
                </c:pt>
                <c:pt idx="11">
                  <c:v>3.9903846153846154</c:v>
                </c:pt>
                <c:pt idx="12">
                  <c:v>3.955223880597015</c:v>
                </c:pt>
                <c:pt idx="13">
                  <c:v>4.0129870129870131</c:v>
                </c:pt>
                <c:pt idx="14">
                  <c:v>4.0931677018633543</c:v>
                </c:pt>
                <c:pt idx="15">
                  <c:v>3.9583333333333335</c:v>
                </c:pt>
                <c:pt idx="16">
                  <c:v>3.591549295774648</c:v>
                </c:pt>
                <c:pt idx="17">
                  <c:v>3.7704918032786887</c:v>
                </c:pt>
                <c:pt idx="18">
                  <c:v>3.5192307692307692</c:v>
                </c:pt>
                <c:pt idx="19">
                  <c:v>3.7727272727272729</c:v>
                </c:pt>
                <c:pt idx="20">
                  <c:v>3.7241379310344827</c:v>
                </c:pt>
                <c:pt idx="22">
                  <c:v>3.48</c:v>
                </c:pt>
                <c:pt idx="23">
                  <c:v>3.6849315068493151</c:v>
                </c:pt>
                <c:pt idx="24">
                  <c:v>3.5434782608695654</c:v>
                </c:pt>
                <c:pt idx="25">
                  <c:v>3.7154973821326545</c:v>
                </c:pt>
                <c:pt idx="26">
                  <c:v>3.8865979381443299</c:v>
                </c:pt>
                <c:pt idx="27">
                  <c:v>3.9396551724137931</c:v>
                </c:pt>
                <c:pt idx="28">
                  <c:v>3.855855855855856</c:v>
                </c:pt>
                <c:pt idx="29">
                  <c:v>4.08</c:v>
                </c:pt>
                <c:pt idx="30">
                  <c:v>3.989795918367347</c:v>
                </c:pt>
                <c:pt idx="31">
                  <c:v>3.4838709677419355</c:v>
                </c:pt>
                <c:pt idx="32">
                  <c:v>3.4838709677419355</c:v>
                </c:pt>
                <c:pt idx="33">
                  <c:v>3.4347826086956523</c:v>
                </c:pt>
                <c:pt idx="34">
                  <c:v>3.7432432432432434</c:v>
                </c:pt>
                <c:pt idx="35">
                  <c:v>3.8837209302325579</c:v>
                </c:pt>
                <c:pt idx="36">
                  <c:v>3.6153846153846154</c:v>
                </c:pt>
                <c:pt idx="37">
                  <c:v>3.617283950617284</c:v>
                </c:pt>
                <c:pt idx="38">
                  <c:v>3.8969072164948453</c:v>
                </c:pt>
                <c:pt idx="39">
                  <c:v>3.4794520547945207</c:v>
                </c:pt>
                <c:pt idx="40">
                  <c:v>3.6515151515151514</c:v>
                </c:pt>
                <c:pt idx="41">
                  <c:v>3.58</c:v>
                </c:pt>
                <c:pt idx="42">
                  <c:v>3.4477611940298507</c:v>
                </c:pt>
                <c:pt idx="43">
                  <c:v>3.8118811881188117</c:v>
                </c:pt>
                <c:pt idx="44">
                  <c:v>3.7128712871287131</c:v>
                </c:pt>
                <c:pt idx="45">
                  <c:v>3.9873928416891258</c:v>
                </c:pt>
                <c:pt idx="46">
                  <c:v>4.1787709497206702</c:v>
                </c:pt>
                <c:pt idx="47">
                  <c:v>4.360655737704918</c:v>
                </c:pt>
                <c:pt idx="48">
                  <c:v>4.4413793103448276</c:v>
                </c:pt>
                <c:pt idx="49">
                  <c:v>4.1077844311377243</c:v>
                </c:pt>
                <c:pt idx="50">
                  <c:v>3.9702970297029703</c:v>
                </c:pt>
                <c:pt idx="51">
                  <c:v>4.1341463414634143</c:v>
                </c:pt>
                <c:pt idx="52">
                  <c:v>4.4375</c:v>
                </c:pt>
                <c:pt idx="53">
                  <c:v>3.6296296296296298</c:v>
                </c:pt>
                <c:pt idx="54">
                  <c:v>3.8913043478260869</c:v>
                </c:pt>
                <c:pt idx="55">
                  <c:v>3.8095238095238093</c:v>
                </c:pt>
                <c:pt idx="56">
                  <c:v>3.6923076923076925</c:v>
                </c:pt>
                <c:pt idx="57">
                  <c:v>3.8292682926829267</c:v>
                </c:pt>
                <c:pt idx="58">
                  <c:v>4.024096385542169</c:v>
                </c:pt>
                <c:pt idx="59">
                  <c:v>3.9</c:v>
                </c:pt>
                <c:pt idx="60">
                  <c:v>3.9705882352941178</c:v>
                </c:pt>
                <c:pt idx="61">
                  <c:v>3.7301587301587302</c:v>
                </c:pt>
                <c:pt idx="62">
                  <c:v>3.65625</c:v>
                </c:pt>
                <c:pt idx="63">
                  <c:v>4.2173913043478262</c:v>
                </c:pt>
                <c:pt idx="64">
                  <c:v>3.7794117647058822</c:v>
                </c:pt>
                <c:pt idx="65">
                  <c:v>3.8538056771740554</c:v>
                </c:pt>
                <c:pt idx="66">
                  <c:v>4.1807228915662646</c:v>
                </c:pt>
                <c:pt idx="67">
                  <c:v>4.1092436974789912</c:v>
                </c:pt>
                <c:pt idx="68">
                  <c:v>3.8596491228070176</c:v>
                </c:pt>
                <c:pt idx="69">
                  <c:v>3.8297872340425534</c:v>
                </c:pt>
                <c:pt idx="70">
                  <c:v>4.021505376344086</c:v>
                </c:pt>
                <c:pt idx="72">
                  <c:v>3.7049180327868854</c:v>
                </c:pt>
                <c:pt idx="73">
                  <c:v>3.9</c:v>
                </c:pt>
                <c:pt idx="74">
                  <c:v>3.8571428571428572</c:v>
                </c:pt>
                <c:pt idx="75">
                  <c:v>3.4347826086956523</c:v>
                </c:pt>
                <c:pt idx="76">
                  <c:v>3.9081632653061225</c:v>
                </c:pt>
                <c:pt idx="77">
                  <c:v>3.6470588235294117</c:v>
                </c:pt>
                <c:pt idx="78">
                  <c:v>3.8378378378378377</c:v>
                </c:pt>
                <c:pt idx="79">
                  <c:v>3.736842105263158</c:v>
                </c:pt>
                <c:pt idx="80">
                  <c:v>3.76056338028169</c:v>
                </c:pt>
                <c:pt idx="81">
                  <c:v>4.0188679245283021</c:v>
                </c:pt>
                <c:pt idx="82">
                  <c:v>3.8705568903338379</c:v>
                </c:pt>
                <c:pt idx="83">
                  <c:v>3.9024390243902438</c:v>
                </c:pt>
                <c:pt idx="84">
                  <c:v>3.6315789473684212</c:v>
                </c:pt>
                <c:pt idx="85">
                  <c:v>3.9514563106796117</c:v>
                </c:pt>
                <c:pt idx="86">
                  <c:v>4.0535714285714288</c:v>
                </c:pt>
                <c:pt idx="87">
                  <c:v>4.0962962962962965</c:v>
                </c:pt>
                <c:pt idx="88">
                  <c:v>3.7875000000000001</c:v>
                </c:pt>
                <c:pt idx="89">
                  <c:v>4.0222222222222221</c:v>
                </c:pt>
                <c:pt idx="90">
                  <c:v>3.7954545454545454</c:v>
                </c:pt>
                <c:pt idx="91">
                  <c:v>3.7</c:v>
                </c:pt>
                <c:pt idx="92">
                  <c:v>3.6764705882352939</c:v>
                </c:pt>
                <c:pt idx="93">
                  <c:v>3.5416666666666665</c:v>
                </c:pt>
                <c:pt idx="94">
                  <c:v>3.784313725490196</c:v>
                </c:pt>
                <c:pt idx="95">
                  <c:v>3.831168831168831</c:v>
                </c:pt>
                <c:pt idx="96">
                  <c:v>3.652173913043478</c:v>
                </c:pt>
                <c:pt idx="97">
                  <c:v>3.8761904761904762</c:v>
                </c:pt>
                <c:pt idx="98">
                  <c:v>3.7272727272727271</c:v>
                </c:pt>
                <c:pt idx="99">
                  <c:v>3.8431372549019609</c:v>
                </c:pt>
                <c:pt idx="100">
                  <c:v>3.7638888888888888</c:v>
                </c:pt>
                <c:pt idx="101">
                  <c:v>3.5188679245283021</c:v>
                </c:pt>
                <c:pt idx="102">
                  <c:v>3.5686274509803924</c:v>
                </c:pt>
                <c:pt idx="103">
                  <c:v>3.8717948717948718</c:v>
                </c:pt>
                <c:pt idx="104">
                  <c:v>3.9951456310679609</c:v>
                </c:pt>
                <c:pt idx="105">
                  <c:v>3.9821428571428572</c:v>
                </c:pt>
                <c:pt idx="106">
                  <c:v>4.041666666666667</c:v>
                </c:pt>
                <c:pt idx="107">
                  <c:v>3.9746835443037973</c:v>
                </c:pt>
                <c:pt idx="108">
                  <c:v>4.083333333333333</c:v>
                </c:pt>
                <c:pt idx="109">
                  <c:v>4.0550847457627119</c:v>
                </c:pt>
                <c:pt idx="110">
                  <c:v>4.2049689440993792</c:v>
                </c:pt>
                <c:pt idx="111">
                  <c:v>4.2362204724409445</c:v>
                </c:pt>
                <c:pt idx="112">
                  <c:v>3.9473684210526314</c:v>
                </c:pt>
                <c:pt idx="113">
                  <c:v>3.9359144834619255</c:v>
                </c:pt>
                <c:pt idx="114">
                  <c:v>4.4318181818181817</c:v>
                </c:pt>
                <c:pt idx="116">
                  <c:v>3.9896907216494846</c:v>
                </c:pt>
                <c:pt idx="117">
                  <c:v>4.2173913043478262</c:v>
                </c:pt>
                <c:pt idx="118">
                  <c:v>3.7872340425531914</c:v>
                </c:pt>
                <c:pt idx="119">
                  <c:v>4.2125000000000004</c:v>
                </c:pt>
                <c:pt idx="121">
                  <c:v>3.847457627118644</c:v>
                </c:pt>
                <c:pt idx="122">
                  <c:v>3.2105263157894739</c:v>
                </c:pt>
                <c:pt idx="123">
                  <c:v>3.7906976744186047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5400" cap="rnd">
              <a:solidFill>
                <a:srgbClr val="F8EE1C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'Математ-9 диаграмма по районам'!$I$5:$I$128</c:f>
              <c:numCache>
                <c:formatCode>Основной</c:formatCode>
                <c:ptCount val="124"/>
                <c:pt idx="0">
                  <c:v>3.91</c:v>
                </c:pt>
                <c:pt idx="1">
                  <c:v>3.91</c:v>
                </c:pt>
                <c:pt idx="2">
                  <c:v>3.91</c:v>
                </c:pt>
                <c:pt idx="3">
                  <c:v>3.91</c:v>
                </c:pt>
                <c:pt idx="4">
                  <c:v>3.91</c:v>
                </c:pt>
                <c:pt idx="5">
                  <c:v>3.91</c:v>
                </c:pt>
                <c:pt idx="6">
                  <c:v>3.91</c:v>
                </c:pt>
                <c:pt idx="7">
                  <c:v>3.91</c:v>
                </c:pt>
                <c:pt idx="8">
                  <c:v>3.91</c:v>
                </c:pt>
                <c:pt idx="9">
                  <c:v>3.91</c:v>
                </c:pt>
                <c:pt idx="10">
                  <c:v>3.91</c:v>
                </c:pt>
                <c:pt idx="11">
                  <c:v>3.91</c:v>
                </c:pt>
                <c:pt idx="12">
                  <c:v>3.91</c:v>
                </c:pt>
                <c:pt idx="13">
                  <c:v>3.91</c:v>
                </c:pt>
                <c:pt idx="14">
                  <c:v>3.91</c:v>
                </c:pt>
                <c:pt idx="15">
                  <c:v>3.91</c:v>
                </c:pt>
                <c:pt idx="16">
                  <c:v>3.91</c:v>
                </c:pt>
                <c:pt idx="17">
                  <c:v>3.91</c:v>
                </c:pt>
                <c:pt idx="18">
                  <c:v>3.91</c:v>
                </c:pt>
                <c:pt idx="19">
                  <c:v>3.91</c:v>
                </c:pt>
                <c:pt idx="20">
                  <c:v>3.91</c:v>
                </c:pt>
                <c:pt idx="21">
                  <c:v>3.91</c:v>
                </c:pt>
                <c:pt idx="22">
                  <c:v>3.91</c:v>
                </c:pt>
                <c:pt idx="23">
                  <c:v>3.91</c:v>
                </c:pt>
                <c:pt idx="24">
                  <c:v>3.91</c:v>
                </c:pt>
                <c:pt idx="25">
                  <c:v>3.91</c:v>
                </c:pt>
                <c:pt idx="26">
                  <c:v>3.91</c:v>
                </c:pt>
                <c:pt idx="27">
                  <c:v>3.91</c:v>
                </c:pt>
                <c:pt idx="28">
                  <c:v>3.91</c:v>
                </c:pt>
                <c:pt idx="29">
                  <c:v>3.91</c:v>
                </c:pt>
                <c:pt idx="30">
                  <c:v>3.91</c:v>
                </c:pt>
                <c:pt idx="31">
                  <c:v>3.91</c:v>
                </c:pt>
                <c:pt idx="32">
                  <c:v>3.91</c:v>
                </c:pt>
                <c:pt idx="33">
                  <c:v>3.91</c:v>
                </c:pt>
                <c:pt idx="34">
                  <c:v>3.91</c:v>
                </c:pt>
                <c:pt idx="35">
                  <c:v>3.91</c:v>
                </c:pt>
                <c:pt idx="36">
                  <c:v>3.91</c:v>
                </c:pt>
                <c:pt idx="37">
                  <c:v>3.91</c:v>
                </c:pt>
                <c:pt idx="38">
                  <c:v>3.91</c:v>
                </c:pt>
                <c:pt idx="39">
                  <c:v>3.91</c:v>
                </c:pt>
                <c:pt idx="40">
                  <c:v>3.91</c:v>
                </c:pt>
                <c:pt idx="41">
                  <c:v>3.91</c:v>
                </c:pt>
                <c:pt idx="42">
                  <c:v>3.91</c:v>
                </c:pt>
                <c:pt idx="43">
                  <c:v>3.91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3.91</c:v>
                </c:pt>
                <c:pt idx="49">
                  <c:v>3.91</c:v>
                </c:pt>
                <c:pt idx="50">
                  <c:v>3.91</c:v>
                </c:pt>
                <c:pt idx="51">
                  <c:v>3.91</c:v>
                </c:pt>
                <c:pt idx="52">
                  <c:v>3.91</c:v>
                </c:pt>
                <c:pt idx="53">
                  <c:v>3.91</c:v>
                </c:pt>
                <c:pt idx="54">
                  <c:v>3.91</c:v>
                </c:pt>
                <c:pt idx="55">
                  <c:v>3.91</c:v>
                </c:pt>
                <c:pt idx="56">
                  <c:v>3.91</c:v>
                </c:pt>
                <c:pt idx="57">
                  <c:v>3.91</c:v>
                </c:pt>
                <c:pt idx="58">
                  <c:v>3.91</c:v>
                </c:pt>
                <c:pt idx="59">
                  <c:v>3.91</c:v>
                </c:pt>
                <c:pt idx="60">
                  <c:v>3.91</c:v>
                </c:pt>
                <c:pt idx="61">
                  <c:v>3.91</c:v>
                </c:pt>
                <c:pt idx="62">
                  <c:v>3.91</c:v>
                </c:pt>
                <c:pt idx="63">
                  <c:v>3.91</c:v>
                </c:pt>
                <c:pt idx="64">
                  <c:v>3.91</c:v>
                </c:pt>
                <c:pt idx="65">
                  <c:v>3.91</c:v>
                </c:pt>
                <c:pt idx="66">
                  <c:v>3.91</c:v>
                </c:pt>
                <c:pt idx="67">
                  <c:v>3.91</c:v>
                </c:pt>
                <c:pt idx="68">
                  <c:v>3.91</c:v>
                </c:pt>
                <c:pt idx="69">
                  <c:v>3.91</c:v>
                </c:pt>
                <c:pt idx="70">
                  <c:v>3.91</c:v>
                </c:pt>
                <c:pt idx="71">
                  <c:v>3.91</c:v>
                </c:pt>
                <c:pt idx="72">
                  <c:v>3.91</c:v>
                </c:pt>
                <c:pt idx="73">
                  <c:v>3.91</c:v>
                </c:pt>
                <c:pt idx="74">
                  <c:v>3.91</c:v>
                </c:pt>
                <c:pt idx="75">
                  <c:v>3.91</c:v>
                </c:pt>
                <c:pt idx="76">
                  <c:v>3.91</c:v>
                </c:pt>
                <c:pt idx="77">
                  <c:v>3.91</c:v>
                </c:pt>
                <c:pt idx="78">
                  <c:v>3.91</c:v>
                </c:pt>
                <c:pt idx="79">
                  <c:v>3.91</c:v>
                </c:pt>
                <c:pt idx="80">
                  <c:v>3.91</c:v>
                </c:pt>
                <c:pt idx="81">
                  <c:v>3.91</c:v>
                </c:pt>
                <c:pt idx="82">
                  <c:v>3.91</c:v>
                </c:pt>
                <c:pt idx="83">
                  <c:v>3.91</c:v>
                </c:pt>
                <c:pt idx="84">
                  <c:v>3.91</c:v>
                </c:pt>
                <c:pt idx="85">
                  <c:v>3.91</c:v>
                </c:pt>
                <c:pt idx="86">
                  <c:v>3.91</c:v>
                </c:pt>
                <c:pt idx="87">
                  <c:v>3.91</c:v>
                </c:pt>
                <c:pt idx="88">
                  <c:v>3.91</c:v>
                </c:pt>
                <c:pt idx="89">
                  <c:v>3.91</c:v>
                </c:pt>
                <c:pt idx="90">
                  <c:v>3.91</c:v>
                </c:pt>
                <c:pt idx="91">
                  <c:v>3.91</c:v>
                </c:pt>
                <c:pt idx="92">
                  <c:v>3.91</c:v>
                </c:pt>
                <c:pt idx="93">
                  <c:v>3.91</c:v>
                </c:pt>
                <c:pt idx="94">
                  <c:v>3.91</c:v>
                </c:pt>
                <c:pt idx="95">
                  <c:v>3.91</c:v>
                </c:pt>
                <c:pt idx="96">
                  <c:v>3.91</c:v>
                </c:pt>
                <c:pt idx="97">
                  <c:v>3.91</c:v>
                </c:pt>
                <c:pt idx="98">
                  <c:v>3.91</c:v>
                </c:pt>
                <c:pt idx="99">
                  <c:v>3.91</c:v>
                </c:pt>
                <c:pt idx="100">
                  <c:v>3.91</c:v>
                </c:pt>
                <c:pt idx="101">
                  <c:v>3.91</c:v>
                </c:pt>
                <c:pt idx="102">
                  <c:v>3.91</c:v>
                </c:pt>
                <c:pt idx="103">
                  <c:v>3.91</c:v>
                </c:pt>
                <c:pt idx="104">
                  <c:v>3.91</c:v>
                </c:pt>
                <c:pt idx="105">
                  <c:v>3.91</c:v>
                </c:pt>
                <c:pt idx="106">
                  <c:v>3.91</c:v>
                </c:pt>
                <c:pt idx="107">
                  <c:v>3.91</c:v>
                </c:pt>
                <c:pt idx="108">
                  <c:v>3.91</c:v>
                </c:pt>
                <c:pt idx="109">
                  <c:v>3.91</c:v>
                </c:pt>
                <c:pt idx="110">
                  <c:v>3.91</c:v>
                </c:pt>
                <c:pt idx="111">
                  <c:v>3.91</c:v>
                </c:pt>
                <c:pt idx="112">
                  <c:v>3.91</c:v>
                </c:pt>
                <c:pt idx="113">
                  <c:v>3.91</c:v>
                </c:pt>
                <c:pt idx="114">
                  <c:v>3.91</c:v>
                </c:pt>
                <c:pt idx="115">
                  <c:v>3.91</c:v>
                </c:pt>
                <c:pt idx="116">
                  <c:v>3.91</c:v>
                </c:pt>
                <c:pt idx="117">
                  <c:v>3.91</c:v>
                </c:pt>
                <c:pt idx="118">
                  <c:v>3.91</c:v>
                </c:pt>
                <c:pt idx="119">
                  <c:v>3.91</c:v>
                </c:pt>
                <c:pt idx="120">
                  <c:v>3.91</c:v>
                </c:pt>
                <c:pt idx="121">
                  <c:v>3.91</c:v>
                </c:pt>
                <c:pt idx="122">
                  <c:v>3.91</c:v>
                </c:pt>
                <c:pt idx="123">
                  <c:v>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59405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'Математ-9 диаграмма по районам'!$H$5:$H$128</c:f>
              <c:numCache>
                <c:formatCode>0,00</c:formatCode>
                <c:ptCount val="124"/>
                <c:pt idx="0">
                  <c:v>4.18</c:v>
                </c:pt>
                <c:pt idx="1">
                  <c:v>3.995987569087152</c:v>
                </c:pt>
                <c:pt idx="2">
                  <c:v>3.7676767676767677</c:v>
                </c:pt>
                <c:pt idx="3">
                  <c:v>4.0802919708029197</c:v>
                </c:pt>
                <c:pt idx="4">
                  <c:v>4.2846153846153845</c:v>
                </c:pt>
                <c:pt idx="5">
                  <c:v>4.2448979591836737</c:v>
                </c:pt>
                <c:pt idx="6">
                  <c:v>3.9</c:v>
                </c:pt>
                <c:pt idx="7">
                  <c:v>3.8989898989898988</c:v>
                </c:pt>
                <c:pt idx="8">
                  <c:v>3.8714285714285714</c:v>
                </c:pt>
                <c:pt idx="9">
                  <c:v>3.92</c:v>
                </c:pt>
                <c:pt idx="10">
                  <c:v>3.8106545368295284</c:v>
                </c:pt>
                <c:pt idx="11">
                  <c:v>4.0101010101010104</c:v>
                </c:pt>
                <c:pt idx="12">
                  <c:v>4.04</c:v>
                </c:pt>
                <c:pt idx="13">
                  <c:v>4.1224489795918364</c:v>
                </c:pt>
                <c:pt idx="14">
                  <c:v>4.1756756756756754</c:v>
                </c:pt>
                <c:pt idx="15">
                  <c:v>4.0504201680672267</c:v>
                </c:pt>
                <c:pt idx="16">
                  <c:v>3.6037735849056602</c:v>
                </c:pt>
                <c:pt idx="17">
                  <c:v>3.6185567010309279</c:v>
                </c:pt>
                <c:pt idx="18">
                  <c:v>3.7692307692307692</c:v>
                </c:pt>
                <c:pt idx="19">
                  <c:v>3.6190476190476191</c:v>
                </c:pt>
                <c:pt idx="20">
                  <c:v>3.4693877551020407</c:v>
                </c:pt>
                <c:pt idx="22">
                  <c:v>3.6301369863013697</c:v>
                </c:pt>
                <c:pt idx="23">
                  <c:v>3.7</c:v>
                </c:pt>
                <c:pt idx="24">
                  <c:v>3.7297297297297298</c:v>
                </c:pt>
                <c:pt idx="25">
                  <c:v>3.7481546690223584</c:v>
                </c:pt>
                <c:pt idx="26">
                  <c:v>3.9803921568627452</c:v>
                </c:pt>
                <c:pt idx="27">
                  <c:v>3.9385964912280702</c:v>
                </c:pt>
                <c:pt idx="28">
                  <c:v>3.7663551401869158</c:v>
                </c:pt>
                <c:pt idx="29">
                  <c:v>4.0684931506849313</c:v>
                </c:pt>
                <c:pt idx="30">
                  <c:v>3.910569105691057</c:v>
                </c:pt>
                <c:pt idx="31">
                  <c:v>3.5517241379310347</c:v>
                </c:pt>
                <c:pt idx="32">
                  <c:v>3.6714285714285713</c:v>
                </c:pt>
                <c:pt idx="33">
                  <c:v>4.115384615384615</c:v>
                </c:pt>
                <c:pt idx="34">
                  <c:v>3.7017543859649122</c:v>
                </c:pt>
                <c:pt idx="35">
                  <c:v>3.8974358974358974</c:v>
                </c:pt>
                <c:pt idx="36">
                  <c:v>3.5161290322580645</c:v>
                </c:pt>
                <c:pt idx="37">
                  <c:v>3.4558823529411766</c:v>
                </c:pt>
                <c:pt idx="38">
                  <c:v>4.1842105263157894</c:v>
                </c:pt>
                <c:pt idx="39">
                  <c:v>3.2045454545454546</c:v>
                </c:pt>
                <c:pt idx="40">
                  <c:v>3.3913043478260869</c:v>
                </c:pt>
                <c:pt idx="41">
                  <c:v>3.5660377358490565</c:v>
                </c:pt>
                <c:pt idx="42">
                  <c:v>3.6304347826086958</c:v>
                </c:pt>
                <c:pt idx="43">
                  <c:v>3.7560975609756095</c:v>
                </c:pt>
                <c:pt idx="44">
                  <c:v>3.9081632653061225</c:v>
                </c:pt>
                <c:pt idx="45">
                  <c:v>3.9902869953164046</c:v>
                </c:pt>
                <c:pt idx="46">
                  <c:v>4.2456140350877192</c:v>
                </c:pt>
                <c:pt idx="47">
                  <c:v>4.2321428571428568</c:v>
                </c:pt>
                <c:pt idx="48">
                  <c:v>4.3137254901960782</c:v>
                </c:pt>
                <c:pt idx="49">
                  <c:v>3.9135802469135803</c:v>
                </c:pt>
                <c:pt idx="50">
                  <c:v>4.2038834951456314</c:v>
                </c:pt>
                <c:pt idx="51">
                  <c:v>4.0263157894736841</c:v>
                </c:pt>
                <c:pt idx="52">
                  <c:v>4.6399999999999997</c:v>
                </c:pt>
                <c:pt idx="53">
                  <c:v>3.9583333333333335</c:v>
                </c:pt>
                <c:pt idx="54">
                  <c:v>3.593220338983051</c:v>
                </c:pt>
                <c:pt idx="55">
                  <c:v>3.7058823529411766</c:v>
                </c:pt>
                <c:pt idx="56">
                  <c:v>3.6296296296296298</c:v>
                </c:pt>
                <c:pt idx="57">
                  <c:v>3.8125</c:v>
                </c:pt>
                <c:pt idx="58">
                  <c:v>4.0684931506849313</c:v>
                </c:pt>
                <c:pt idx="59">
                  <c:v>4</c:v>
                </c:pt>
                <c:pt idx="60">
                  <c:v>3.9318181818181817</c:v>
                </c:pt>
                <c:pt idx="61">
                  <c:v>3.7608695652173911</c:v>
                </c:pt>
                <c:pt idx="62">
                  <c:v>3.6527777777777777</c:v>
                </c:pt>
                <c:pt idx="63">
                  <c:v>4.166666666666667</c:v>
                </c:pt>
                <c:pt idx="64">
                  <c:v>3.96</c:v>
                </c:pt>
                <c:pt idx="65">
                  <c:v>3.8086242225574076</c:v>
                </c:pt>
                <c:pt idx="66">
                  <c:v>4.0306122448979593</c:v>
                </c:pt>
                <c:pt idx="67">
                  <c:v>4.0909090909090908</c:v>
                </c:pt>
                <c:pt idx="68">
                  <c:v>4.0821917808219181</c:v>
                </c:pt>
                <c:pt idx="69">
                  <c:v>3.6744186046511627</c:v>
                </c:pt>
                <c:pt idx="70">
                  <c:v>3.9117647058823528</c:v>
                </c:pt>
                <c:pt idx="72">
                  <c:v>3.4428571428571431</c:v>
                </c:pt>
                <c:pt idx="73">
                  <c:v>3.8260869565217392</c:v>
                </c:pt>
                <c:pt idx="74">
                  <c:v>3.5294117647058822</c:v>
                </c:pt>
                <c:pt idx="75">
                  <c:v>3.6734693877551021</c:v>
                </c:pt>
                <c:pt idx="76">
                  <c:v>4.0392156862745097</c:v>
                </c:pt>
                <c:pt idx="77">
                  <c:v>3.5142857142857142</c:v>
                </c:pt>
                <c:pt idx="78">
                  <c:v>3.8571428571428572</c:v>
                </c:pt>
                <c:pt idx="79">
                  <c:v>3.7462686567164178</c:v>
                </c:pt>
                <c:pt idx="80">
                  <c:v>3.9423076923076925</c:v>
                </c:pt>
                <c:pt idx="81">
                  <c:v>3.7684210526315791</c:v>
                </c:pt>
                <c:pt idx="82">
                  <c:v>3.8487723932074345</c:v>
                </c:pt>
                <c:pt idx="83">
                  <c:v>3.7777777777777777</c:v>
                </c:pt>
                <c:pt idx="84">
                  <c:v>3.6511627906976742</c:v>
                </c:pt>
                <c:pt idx="85">
                  <c:v>3.7676767676767677</c:v>
                </c:pt>
                <c:pt idx="86">
                  <c:v>4.0961538461538458</c:v>
                </c:pt>
                <c:pt idx="87">
                  <c:v>3.9026548672566372</c:v>
                </c:pt>
                <c:pt idx="88">
                  <c:v>3.5</c:v>
                </c:pt>
                <c:pt idx="89">
                  <c:v>3.9583333333333335</c:v>
                </c:pt>
                <c:pt idx="90">
                  <c:v>3.6888888888888891</c:v>
                </c:pt>
                <c:pt idx="91">
                  <c:v>3.8260869565217392</c:v>
                </c:pt>
                <c:pt idx="92">
                  <c:v>3.72</c:v>
                </c:pt>
                <c:pt idx="93">
                  <c:v>3.5094339622641511</c:v>
                </c:pt>
                <c:pt idx="94">
                  <c:v>3.9222222222222221</c:v>
                </c:pt>
                <c:pt idx="95">
                  <c:v>3.8875000000000002</c:v>
                </c:pt>
                <c:pt idx="96">
                  <c:v>3.7777777777777777</c:v>
                </c:pt>
                <c:pt idx="97">
                  <c:v>3.83</c:v>
                </c:pt>
                <c:pt idx="98">
                  <c:v>3.7530864197530862</c:v>
                </c:pt>
                <c:pt idx="99">
                  <c:v>3.7254901960784315</c:v>
                </c:pt>
                <c:pt idx="100">
                  <c:v>3.7083333333333335</c:v>
                </c:pt>
                <c:pt idx="101">
                  <c:v>3.7</c:v>
                </c:pt>
                <c:pt idx="102">
                  <c:v>3.8588235294117648</c:v>
                </c:pt>
                <c:pt idx="103">
                  <c:v>3.7422680412371134</c:v>
                </c:pt>
                <c:pt idx="104">
                  <c:v>3.9774774774774775</c:v>
                </c:pt>
                <c:pt idx="105">
                  <c:v>3.9090909090909092</c:v>
                </c:pt>
                <c:pt idx="106">
                  <c:v>4.0555555555555554</c:v>
                </c:pt>
                <c:pt idx="107">
                  <c:v>3.9866666666666668</c:v>
                </c:pt>
                <c:pt idx="108">
                  <c:v>4.1694915254237293</c:v>
                </c:pt>
                <c:pt idx="109">
                  <c:v>3.9502487562189055</c:v>
                </c:pt>
                <c:pt idx="110">
                  <c:v>4.1314285714285717</c:v>
                </c:pt>
                <c:pt idx="111">
                  <c:v>4.1307692307692312</c:v>
                </c:pt>
                <c:pt idx="113">
                  <c:v>3.7901622374065633</c:v>
                </c:pt>
                <c:pt idx="114">
                  <c:v>4.2826086956521738</c:v>
                </c:pt>
                <c:pt idx="115">
                  <c:v>3.4285714285714284</c:v>
                </c:pt>
                <c:pt idx="116">
                  <c:v>3.948051948051948</c:v>
                </c:pt>
                <c:pt idx="117">
                  <c:v>3.7551020408163267</c:v>
                </c:pt>
                <c:pt idx="118">
                  <c:v>3.7173913043478262</c:v>
                </c:pt>
                <c:pt idx="119">
                  <c:v>4.3457943925233646</c:v>
                </c:pt>
                <c:pt idx="120">
                  <c:v>3.2666666666666666</c:v>
                </c:pt>
                <c:pt idx="121">
                  <c:v>3.8974358974358974</c:v>
                </c:pt>
                <c:pt idx="122">
                  <c:v>3.5</c:v>
                </c:pt>
                <c:pt idx="123">
                  <c:v>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'Математ-9 диаграмма по районам'!$M$5:$M$128</c:f>
              <c:numCache>
                <c:formatCode>0,00</c:formatCode>
                <c:ptCount val="124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3.9</c:v>
                </c:pt>
                <c:pt idx="22">
                  <c:v>3.9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3.9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3.9</c:v>
                </c:pt>
                <c:pt idx="33">
                  <c:v>3.9</c:v>
                </c:pt>
                <c:pt idx="34">
                  <c:v>3.9</c:v>
                </c:pt>
                <c:pt idx="35">
                  <c:v>3.9</c:v>
                </c:pt>
                <c:pt idx="36">
                  <c:v>3.9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3.9</c:v>
                </c:pt>
                <c:pt idx="44">
                  <c:v>3.9</c:v>
                </c:pt>
                <c:pt idx="45">
                  <c:v>3.9</c:v>
                </c:pt>
                <c:pt idx="46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3.9</c:v>
                </c:pt>
                <c:pt idx="52">
                  <c:v>3.9</c:v>
                </c:pt>
                <c:pt idx="53">
                  <c:v>3.9</c:v>
                </c:pt>
                <c:pt idx="54">
                  <c:v>3.9</c:v>
                </c:pt>
                <c:pt idx="55">
                  <c:v>3.9</c:v>
                </c:pt>
                <c:pt idx="56">
                  <c:v>3.9</c:v>
                </c:pt>
                <c:pt idx="57">
                  <c:v>3.9</c:v>
                </c:pt>
                <c:pt idx="58">
                  <c:v>3.9</c:v>
                </c:pt>
                <c:pt idx="59">
                  <c:v>3.9</c:v>
                </c:pt>
                <c:pt idx="60">
                  <c:v>3.9</c:v>
                </c:pt>
                <c:pt idx="61">
                  <c:v>3.9</c:v>
                </c:pt>
                <c:pt idx="62">
                  <c:v>3.9</c:v>
                </c:pt>
                <c:pt idx="63">
                  <c:v>3.9</c:v>
                </c:pt>
                <c:pt idx="64">
                  <c:v>3.9</c:v>
                </c:pt>
                <c:pt idx="65">
                  <c:v>3.9</c:v>
                </c:pt>
                <c:pt idx="66">
                  <c:v>3.9</c:v>
                </c:pt>
                <c:pt idx="67">
                  <c:v>3.9</c:v>
                </c:pt>
                <c:pt idx="68">
                  <c:v>3.9</c:v>
                </c:pt>
                <c:pt idx="69">
                  <c:v>3.9</c:v>
                </c:pt>
                <c:pt idx="70">
                  <c:v>3.9</c:v>
                </c:pt>
                <c:pt idx="71">
                  <c:v>3.9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3.9</c:v>
                </c:pt>
                <c:pt idx="79">
                  <c:v>3.9</c:v>
                </c:pt>
                <c:pt idx="80">
                  <c:v>3.9</c:v>
                </c:pt>
                <c:pt idx="81">
                  <c:v>3.9</c:v>
                </c:pt>
                <c:pt idx="82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3.9</c:v>
                </c:pt>
                <c:pt idx="92">
                  <c:v>3.9</c:v>
                </c:pt>
                <c:pt idx="93">
                  <c:v>3.9</c:v>
                </c:pt>
                <c:pt idx="94">
                  <c:v>3.9</c:v>
                </c:pt>
                <c:pt idx="95">
                  <c:v>3.9</c:v>
                </c:pt>
                <c:pt idx="96">
                  <c:v>3.9</c:v>
                </c:pt>
                <c:pt idx="97">
                  <c:v>3.9</c:v>
                </c:pt>
                <c:pt idx="98">
                  <c:v>3.9</c:v>
                </c:pt>
                <c:pt idx="99">
                  <c:v>3.9</c:v>
                </c:pt>
                <c:pt idx="100">
                  <c:v>3.9</c:v>
                </c:pt>
                <c:pt idx="101">
                  <c:v>3.9</c:v>
                </c:pt>
                <c:pt idx="102">
                  <c:v>3.9</c:v>
                </c:pt>
                <c:pt idx="103">
                  <c:v>3.9</c:v>
                </c:pt>
                <c:pt idx="104">
                  <c:v>3.9</c:v>
                </c:pt>
                <c:pt idx="105">
                  <c:v>3.9</c:v>
                </c:pt>
                <c:pt idx="106">
                  <c:v>3.9</c:v>
                </c:pt>
                <c:pt idx="107">
                  <c:v>3.9</c:v>
                </c:pt>
                <c:pt idx="108">
                  <c:v>3.9</c:v>
                </c:pt>
                <c:pt idx="109">
                  <c:v>3.9</c:v>
                </c:pt>
                <c:pt idx="110">
                  <c:v>3.9</c:v>
                </c:pt>
                <c:pt idx="111">
                  <c:v>3.9</c:v>
                </c:pt>
                <c:pt idx="112">
                  <c:v>3.9</c:v>
                </c:pt>
                <c:pt idx="113">
                  <c:v>3.9</c:v>
                </c:pt>
                <c:pt idx="114">
                  <c:v>3.9</c:v>
                </c:pt>
                <c:pt idx="115">
                  <c:v>3.9</c:v>
                </c:pt>
                <c:pt idx="116">
                  <c:v>3.9</c:v>
                </c:pt>
                <c:pt idx="117">
                  <c:v>3.9</c:v>
                </c:pt>
                <c:pt idx="118">
                  <c:v>3.9</c:v>
                </c:pt>
                <c:pt idx="119">
                  <c:v>3.9</c:v>
                </c:pt>
                <c:pt idx="120">
                  <c:v>3.9</c:v>
                </c:pt>
                <c:pt idx="121">
                  <c:v>3.9</c:v>
                </c:pt>
                <c:pt idx="122">
                  <c:v>3.9</c:v>
                </c:pt>
                <c:pt idx="12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'Математ-9 диаграмма по районам'!$L$5:$L$128</c:f>
              <c:numCache>
                <c:formatCode>0,00</c:formatCode>
                <c:ptCount val="124"/>
                <c:pt idx="0">
                  <c:v>4.3529411764705879</c:v>
                </c:pt>
                <c:pt idx="1">
                  <c:v>3.9924452778034571</c:v>
                </c:pt>
                <c:pt idx="2">
                  <c:v>4.081818181818182</c:v>
                </c:pt>
                <c:pt idx="3">
                  <c:v>3.9910714285714284</c:v>
                </c:pt>
                <c:pt idx="4">
                  <c:v>4.4680851063829783</c:v>
                </c:pt>
                <c:pt idx="5">
                  <c:v>4.1891891891891895</c:v>
                </c:pt>
                <c:pt idx="6">
                  <c:v>4.068965517241379</c:v>
                </c:pt>
                <c:pt idx="7">
                  <c:v>3.5263157894736841</c:v>
                </c:pt>
                <c:pt idx="8">
                  <c:v>3.7987323943661999</c:v>
                </c:pt>
                <c:pt idx="9">
                  <c:v>3.8153846153846156</c:v>
                </c:pt>
                <c:pt idx="10">
                  <c:v>3.7079040409503112</c:v>
                </c:pt>
                <c:pt idx="11">
                  <c:v>3.8571428571428572</c:v>
                </c:pt>
                <c:pt idx="12">
                  <c:v>3.5882352941176472</c:v>
                </c:pt>
                <c:pt idx="13">
                  <c:v>3.8695652173913042</c:v>
                </c:pt>
                <c:pt idx="14">
                  <c:v>4.0392156862745097</c:v>
                </c:pt>
                <c:pt idx="15">
                  <c:v>4.0707964601769913</c:v>
                </c:pt>
                <c:pt idx="16">
                  <c:v>3.6923076923076925</c:v>
                </c:pt>
                <c:pt idx="17">
                  <c:v>3.6785714285714284</c:v>
                </c:pt>
                <c:pt idx="18">
                  <c:v>3.32</c:v>
                </c:pt>
                <c:pt idx="19">
                  <c:v>3.48</c:v>
                </c:pt>
                <c:pt idx="20">
                  <c:v>3.6346153846153846</c:v>
                </c:pt>
                <c:pt idx="21">
                  <c:v>3.44</c:v>
                </c:pt>
                <c:pt idx="22">
                  <c:v>3.6730769230769229</c:v>
                </c:pt>
                <c:pt idx="23">
                  <c:v>3.6041666666666665</c:v>
                </c:pt>
                <c:pt idx="24">
                  <c:v>3.9629629629629628</c:v>
                </c:pt>
                <c:pt idx="25">
                  <c:v>3.7390480287994698</c:v>
                </c:pt>
                <c:pt idx="26">
                  <c:v>3.9655172413793105</c:v>
                </c:pt>
                <c:pt idx="27">
                  <c:v>3.8923076923076922</c:v>
                </c:pt>
                <c:pt idx="28">
                  <c:v>3.6027397260273974</c:v>
                </c:pt>
                <c:pt idx="29">
                  <c:v>3.9833333333333334</c:v>
                </c:pt>
                <c:pt idx="30">
                  <c:v>3.8932038834951457</c:v>
                </c:pt>
                <c:pt idx="31">
                  <c:v>3.4571428571428573</c:v>
                </c:pt>
                <c:pt idx="32">
                  <c:v>3.7142857142857144</c:v>
                </c:pt>
                <c:pt idx="33">
                  <c:v>3.7619047619047619</c:v>
                </c:pt>
                <c:pt idx="34">
                  <c:v>3.75</c:v>
                </c:pt>
                <c:pt idx="35">
                  <c:v>3.64</c:v>
                </c:pt>
                <c:pt idx="36">
                  <c:v>3.5555555555555554</c:v>
                </c:pt>
                <c:pt idx="37">
                  <c:v>3.4142857142857141</c:v>
                </c:pt>
                <c:pt idx="38">
                  <c:v>4.323943661971831</c:v>
                </c:pt>
                <c:pt idx="39">
                  <c:v>3.3692307692307693</c:v>
                </c:pt>
                <c:pt idx="40">
                  <c:v>3.4545454545454546</c:v>
                </c:pt>
                <c:pt idx="41">
                  <c:v>3.8888888888888888</c:v>
                </c:pt>
                <c:pt idx="42">
                  <c:v>3.7948717948717898</c:v>
                </c:pt>
                <c:pt idx="43">
                  <c:v>3.6486486486486487</c:v>
                </c:pt>
                <c:pt idx="44">
                  <c:v>3.9315068493150687</c:v>
                </c:pt>
                <c:pt idx="45">
                  <c:v>3.8999465301726972</c:v>
                </c:pt>
                <c:pt idx="46">
                  <c:v>3.8993288590604025</c:v>
                </c:pt>
                <c:pt idx="47">
                  <c:v>4.192982456140351</c:v>
                </c:pt>
                <c:pt idx="48">
                  <c:v>4.387596899224806</c:v>
                </c:pt>
                <c:pt idx="49">
                  <c:v>4</c:v>
                </c:pt>
                <c:pt idx="50">
                  <c:v>4.0684931506849313</c:v>
                </c:pt>
                <c:pt idx="51">
                  <c:v>4.4142857142857146</c:v>
                </c:pt>
                <c:pt idx="52">
                  <c:v>4.1282051282051286</c:v>
                </c:pt>
                <c:pt idx="53">
                  <c:v>3.9069767441860463</c:v>
                </c:pt>
                <c:pt idx="54">
                  <c:v>3.7586206896551726</c:v>
                </c:pt>
                <c:pt idx="55">
                  <c:v>4</c:v>
                </c:pt>
                <c:pt idx="56">
                  <c:v>3.0833333333333335</c:v>
                </c:pt>
                <c:pt idx="57">
                  <c:v>3.1666666666666665</c:v>
                </c:pt>
                <c:pt idx="58">
                  <c:v>4.0675675675675675</c:v>
                </c:pt>
                <c:pt idx="59">
                  <c:v>4.25</c:v>
                </c:pt>
                <c:pt idx="60">
                  <c:v>3.9318181818181817</c:v>
                </c:pt>
                <c:pt idx="61">
                  <c:v>3.5185185185185186</c:v>
                </c:pt>
                <c:pt idx="62">
                  <c:v>3.5245901639344264</c:v>
                </c:pt>
                <c:pt idx="63">
                  <c:v>3.8</c:v>
                </c:pt>
                <c:pt idx="64">
                  <c:v>4</c:v>
                </c:pt>
                <c:pt idx="65">
                  <c:v>3.783805527944252</c:v>
                </c:pt>
                <c:pt idx="66">
                  <c:v>4.0235294117647058</c:v>
                </c:pt>
                <c:pt idx="67">
                  <c:v>3.8958333333333335</c:v>
                </c:pt>
                <c:pt idx="68">
                  <c:v>4</c:v>
                </c:pt>
                <c:pt idx="69">
                  <c:v>3.5319148936170213</c:v>
                </c:pt>
                <c:pt idx="70">
                  <c:v>3.901098901098901</c:v>
                </c:pt>
                <c:pt idx="71">
                  <c:v>3.9642857142857144</c:v>
                </c:pt>
                <c:pt idx="72">
                  <c:v>3.5303030303030303</c:v>
                </c:pt>
                <c:pt idx="73">
                  <c:v>3.6734693877551021</c:v>
                </c:pt>
                <c:pt idx="74">
                  <c:v>3.5443037974683542</c:v>
                </c:pt>
                <c:pt idx="75">
                  <c:v>3.4905660377358489</c:v>
                </c:pt>
                <c:pt idx="76">
                  <c:v>3.7875000000000001</c:v>
                </c:pt>
                <c:pt idx="77">
                  <c:v>3.847826086956522</c:v>
                </c:pt>
                <c:pt idx="78">
                  <c:v>3.8</c:v>
                </c:pt>
                <c:pt idx="79">
                  <c:v>3.8148148148148149</c:v>
                </c:pt>
                <c:pt idx="80">
                  <c:v>3.9</c:v>
                </c:pt>
                <c:pt idx="81">
                  <c:v>3.8354430379746836</c:v>
                </c:pt>
                <c:pt idx="82">
                  <c:v>3.7643935372278223</c:v>
                </c:pt>
                <c:pt idx="83">
                  <c:v>3.8148148148148149</c:v>
                </c:pt>
                <c:pt idx="84">
                  <c:v>3.8</c:v>
                </c:pt>
                <c:pt idx="85">
                  <c:v>3.7777777777777777</c:v>
                </c:pt>
                <c:pt idx="86">
                  <c:v>3.9361702127659575</c:v>
                </c:pt>
                <c:pt idx="87">
                  <c:v>3.6867469879518073</c:v>
                </c:pt>
                <c:pt idx="88">
                  <c:v>3.6326530612244898</c:v>
                </c:pt>
                <c:pt idx="89">
                  <c:v>3.7543859649122808</c:v>
                </c:pt>
                <c:pt idx="90">
                  <c:v>3.45</c:v>
                </c:pt>
                <c:pt idx="91">
                  <c:v>3.8333333333333335</c:v>
                </c:pt>
                <c:pt idx="92">
                  <c:v>3.32</c:v>
                </c:pt>
                <c:pt idx="93">
                  <c:v>3.7551020408163267</c:v>
                </c:pt>
                <c:pt idx="94">
                  <c:v>3.5522388059701493</c:v>
                </c:pt>
                <c:pt idx="95">
                  <c:v>3.6212121212121211</c:v>
                </c:pt>
                <c:pt idx="96">
                  <c:v>3.5675675675675675</c:v>
                </c:pt>
                <c:pt idx="97">
                  <c:v>4</c:v>
                </c:pt>
                <c:pt idx="98">
                  <c:v>3.7066666666666666</c:v>
                </c:pt>
                <c:pt idx="99">
                  <c:v>3.6976744186046511</c:v>
                </c:pt>
                <c:pt idx="100">
                  <c:v>3.4047619047619047</c:v>
                </c:pt>
                <c:pt idx="101">
                  <c:v>3.72</c:v>
                </c:pt>
                <c:pt idx="102">
                  <c:v>3.5</c:v>
                </c:pt>
                <c:pt idx="103">
                  <c:v>3.8157894736842106</c:v>
                </c:pt>
                <c:pt idx="104">
                  <c:v>3.925925925925926</c:v>
                </c:pt>
                <c:pt idx="105">
                  <c:v>3.891089108910891</c:v>
                </c:pt>
                <c:pt idx="106">
                  <c:v>4.0092592592592595</c:v>
                </c:pt>
                <c:pt idx="107">
                  <c:v>3.6804123711340204</c:v>
                </c:pt>
                <c:pt idx="108">
                  <c:v>3.8953488372093021</c:v>
                </c:pt>
                <c:pt idx="109">
                  <c:v>4.0575916230366493</c:v>
                </c:pt>
                <c:pt idx="110">
                  <c:v>4.117647058823529</c:v>
                </c:pt>
                <c:pt idx="111">
                  <c:v>4.243243243243243</c:v>
                </c:pt>
                <c:pt idx="113">
                  <c:v>3.9038505215205981</c:v>
                </c:pt>
                <c:pt idx="114">
                  <c:v>4.2300000000000004</c:v>
                </c:pt>
                <c:pt idx="115">
                  <c:v>4.5882352941176467</c:v>
                </c:pt>
                <c:pt idx="116">
                  <c:v>3.9275362318840581</c:v>
                </c:pt>
                <c:pt idx="117">
                  <c:v>4.2597402597402594</c:v>
                </c:pt>
                <c:pt idx="118">
                  <c:v>3.68</c:v>
                </c:pt>
                <c:pt idx="119">
                  <c:v>4.4803921568627452</c:v>
                </c:pt>
                <c:pt idx="120">
                  <c:v>3</c:v>
                </c:pt>
                <c:pt idx="121">
                  <c:v>3.7818181818181817</c:v>
                </c:pt>
                <c:pt idx="122">
                  <c:v>3.2702702702702702</c:v>
                </c:pt>
                <c:pt idx="123">
                  <c:v>3.8205128205128207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'Математ-9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'Математ-9 диаграмма по районам'!$Q$5:$Q$128</c:f>
              <c:numCache>
                <c:formatCode>0,00</c:formatCode>
                <c:ptCount val="124"/>
                <c:pt idx="0">
                  <c:v>3.71</c:v>
                </c:pt>
                <c:pt idx="1">
                  <c:v>3.71</c:v>
                </c:pt>
                <c:pt idx="2">
                  <c:v>3.71</c:v>
                </c:pt>
                <c:pt idx="3">
                  <c:v>3.71</c:v>
                </c:pt>
                <c:pt idx="4">
                  <c:v>3.71</c:v>
                </c:pt>
                <c:pt idx="5">
                  <c:v>3.71</c:v>
                </c:pt>
                <c:pt idx="6">
                  <c:v>3.71</c:v>
                </c:pt>
                <c:pt idx="7">
                  <c:v>3.71</c:v>
                </c:pt>
                <c:pt idx="8">
                  <c:v>3.71</c:v>
                </c:pt>
                <c:pt idx="9">
                  <c:v>3.71</c:v>
                </c:pt>
                <c:pt idx="10">
                  <c:v>3.71</c:v>
                </c:pt>
                <c:pt idx="11">
                  <c:v>3.71</c:v>
                </c:pt>
                <c:pt idx="12">
                  <c:v>3.71</c:v>
                </c:pt>
                <c:pt idx="13">
                  <c:v>3.71</c:v>
                </c:pt>
                <c:pt idx="14">
                  <c:v>3.71</c:v>
                </c:pt>
                <c:pt idx="15">
                  <c:v>3.71</c:v>
                </c:pt>
                <c:pt idx="16">
                  <c:v>3.71</c:v>
                </c:pt>
                <c:pt idx="17">
                  <c:v>3.71</c:v>
                </c:pt>
                <c:pt idx="18">
                  <c:v>3.71</c:v>
                </c:pt>
                <c:pt idx="19">
                  <c:v>3.71</c:v>
                </c:pt>
                <c:pt idx="20">
                  <c:v>3.71</c:v>
                </c:pt>
                <c:pt idx="21">
                  <c:v>3.71</c:v>
                </c:pt>
                <c:pt idx="22">
                  <c:v>3.71</c:v>
                </c:pt>
                <c:pt idx="23">
                  <c:v>3.71</c:v>
                </c:pt>
                <c:pt idx="24">
                  <c:v>3.71</c:v>
                </c:pt>
                <c:pt idx="25">
                  <c:v>3.71</c:v>
                </c:pt>
                <c:pt idx="26">
                  <c:v>3.71</c:v>
                </c:pt>
                <c:pt idx="27">
                  <c:v>3.71</c:v>
                </c:pt>
                <c:pt idx="28">
                  <c:v>3.71</c:v>
                </c:pt>
                <c:pt idx="29">
                  <c:v>3.71</c:v>
                </c:pt>
                <c:pt idx="30">
                  <c:v>3.71</c:v>
                </c:pt>
                <c:pt idx="31">
                  <c:v>3.71</c:v>
                </c:pt>
                <c:pt idx="32">
                  <c:v>3.71</c:v>
                </c:pt>
                <c:pt idx="33">
                  <c:v>3.71</c:v>
                </c:pt>
                <c:pt idx="34">
                  <c:v>3.71</c:v>
                </c:pt>
                <c:pt idx="35">
                  <c:v>3.71</c:v>
                </c:pt>
                <c:pt idx="36">
                  <c:v>3.71</c:v>
                </c:pt>
                <c:pt idx="37">
                  <c:v>3.71</c:v>
                </c:pt>
                <c:pt idx="38">
                  <c:v>3.71</c:v>
                </c:pt>
                <c:pt idx="39">
                  <c:v>3.71</c:v>
                </c:pt>
                <c:pt idx="40">
                  <c:v>3.71</c:v>
                </c:pt>
                <c:pt idx="41">
                  <c:v>3.71</c:v>
                </c:pt>
                <c:pt idx="42">
                  <c:v>3.71</c:v>
                </c:pt>
                <c:pt idx="43">
                  <c:v>3.71</c:v>
                </c:pt>
                <c:pt idx="44">
                  <c:v>3.71</c:v>
                </c:pt>
                <c:pt idx="45">
                  <c:v>3.71</c:v>
                </c:pt>
                <c:pt idx="46">
                  <c:v>3.71</c:v>
                </c:pt>
                <c:pt idx="47">
                  <c:v>3.71</c:v>
                </c:pt>
                <c:pt idx="48">
                  <c:v>3.71</c:v>
                </c:pt>
                <c:pt idx="49">
                  <c:v>3.71</c:v>
                </c:pt>
                <c:pt idx="50">
                  <c:v>3.71</c:v>
                </c:pt>
                <c:pt idx="51">
                  <c:v>3.71</c:v>
                </c:pt>
                <c:pt idx="52">
                  <c:v>3.71</c:v>
                </c:pt>
                <c:pt idx="53">
                  <c:v>3.71</c:v>
                </c:pt>
                <c:pt idx="54">
                  <c:v>3.71</c:v>
                </c:pt>
                <c:pt idx="55">
                  <c:v>3.71</c:v>
                </c:pt>
                <c:pt idx="56">
                  <c:v>3.71</c:v>
                </c:pt>
                <c:pt idx="57">
                  <c:v>3.71</c:v>
                </c:pt>
                <c:pt idx="58">
                  <c:v>3.71</c:v>
                </c:pt>
                <c:pt idx="59">
                  <c:v>3.71</c:v>
                </c:pt>
                <c:pt idx="60">
                  <c:v>3.71</c:v>
                </c:pt>
                <c:pt idx="61">
                  <c:v>3.71</c:v>
                </c:pt>
                <c:pt idx="62">
                  <c:v>3.71</c:v>
                </c:pt>
                <c:pt idx="63">
                  <c:v>3.71</c:v>
                </c:pt>
                <c:pt idx="64">
                  <c:v>3.71</c:v>
                </c:pt>
                <c:pt idx="65">
                  <c:v>3.71</c:v>
                </c:pt>
                <c:pt idx="66">
                  <c:v>3.71</c:v>
                </c:pt>
                <c:pt idx="67">
                  <c:v>3.71</c:v>
                </c:pt>
                <c:pt idx="68">
                  <c:v>3.71</c:v>
                </c:pt>
                <c:pt idx="69">
                  <c:v>3.71</c:v>
                </c:pt>
                <c:pt idx="70">
                  <c:v>3.71</c:v>
                </c:pt>
                <c:pt idx="71">
                  <c:v>3.71</c:v>
                </c:pt>
                <c:pt idx="72">
                  <c:v>3.71</c:v>
                </c:pt>
                <c:pt idx="73">
                  <c:v>3.71</c:v>
                </c:pt>
                <c:pt idx="74">
                  <c:v>3.71</c:v>
                </c:pt>
                <c:pt idx="75">
                  <c:v>3.71</c:v>
                </c:pt>
                <c:pt idx="76">
                  <c:v>3.71</c:v>
                </c:pt>
                <c:pt idx="77">
                  <c:v>3.71</c:v>
                </c:pt>
                <c:pt idx="78">
                  <c:v>3.71</c:v>
                </c:pt>
                <c:pt idx="79">
                  <c:v>3.71</c:v>
                </c:pt>
                <c:pt idx="80">
                  <c:v>3.71</c:v>
                </c:pt>
                <c:pt idx="81">
                  <c:v>3.71</c:v>
                </c:pt>
                <c:pt idx="82">
                  <c:v>3.71</c:v>
                </c:pt>
                <c:pt idx="83">
                  <c:v>3.71</c:v>
                </c:pt>
                <c:pt idx="84">
                  <c:v>3.71</c:v>
                </c:pt>
                <c:pt idx="85">
                  <c:v>3.71</c:v>
                </c:pt>
                <c:pt idx="86">
                  <c:v>3.71</c:v>
                </c:pt>
                <c:pt idx="87">
                  <c:v>3.71</c:v>
                </c:pt>
                <c:pt idx="88">
                  <c:v>3.71</c:v>
                </c:pt>
                <c:pt idx="89">
                  <c:v>3.71</c:v>
                </c:pt>
                <c:pt idx="90">
                  <c:v>3.71</c:v>
                </c:pt>
                <c:pt idx="91">
                  <c:v>3.71</c:v>
                </c:pt>
                <c:pt idx="92">
                  <c:v>3.71</c:v>
                </c:pt>
                <c:pt idx="93">
                  <c:v>3.71</c:v>
                </c:pt>
                <c:pt idx="94">
                  <c:v>3.71</c:v>
                </c:pt>
                <c:pt idx="95">
                  <c:v>3.71</c:v>
                </c:pt>
                <c:pt idx="96">
                  <c:v>3.71</c:v>
                </c:pt>
                <c:pt idx="97">
                  <c:v>3.71</c:v>
                </c:pt>
                <c:pt idx="98">
                  <c:v>3.71</c:v>
                </c:pt>
                <c:pt idx="99">
                  <c:v>3.71</c:v>
                </c:pt>
                <c:pt idx="100">
                  <c:v>3.71</c:v>
                </c:pt>
                <c:pt idx="101">
                  <c:v>3.71</c:v>
                </c:pt>
                <c:pt idx="102">
                  <c:v>3.71</c:v>
                </c:pt>
                <c:pt idx="103">
                  <c:v>3.71</c:v>
                </c:pt>
                <c:pt idx="104">
                  <c:v>3.71</c:v>
                </c:pt>
                <c:pt idx="105">
                  <c:v>3.71</c:v>
                </c:pt>
                <c:pt idx="106">
                  <c:v>3.71</c:v>
                </c:pt>
                <c:pt idx="107">
                  <c:v>3.71</c:v>
                </c:pt>
                <c:pt idx="108">
                  <c:v>3.71</c:v>
                </c:pt>
                <c:pt idx="109">
                  <c:v>3.71</c:v>
                </c:pt>
                <c:pt idx="110">
                  <c:v>3.71</c:v>
                </c:pt>
                <c:pt idx="111">
                  <c:v>3.71</c:v>
                </c:pt>
                <c:pt idx="112">
                  <c:v>3.71</c:v>
                </c:pt>
                <c:pt idx="113">
                  <c:v>3.71</c:v>
                </c:pt>
                <c:pt idx="114">
                  <c:v>3.71</c:v>
                </c:pt>
                <c:pt idx="115">
                  <c:v>3.71</c:v>
                </c:pt>
                <c:pt idx="116">
                  <c:v>3.71</c:v>
                </c:pt>
                <c:pt idx="117">
                  <c:v>3.71</c:v>
                </c:pt>
                <c:pt idx="118">
                  <c:v>3.71</c:v>
                </c:pt>
                <c:pt idx="119">
                  <c:v>3.71</c:v>
                </c:pt>
                <c:pt idx="120">
                  <c:v>3.71</c:v>
                </c:pt>
                <c:pt idx="121">
                  <c:v>3.71</c:v>
                </c:pt>
                <c:pt idx="122">
                  <c:v>3.71</c:v>
                </c:pt>
                <c:pt idx="123">
                  <c:v>3.71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'Математ-9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'Математ-9 диаграмма по районам'!$P$5:$P$128</c:f>
              <c:numCache>
                <c:formatCode>Основной</c:formatCode>
                <c:ptCount val="124"/>
                <c:pt idx="0" formatCode="0,00">
                  <c:v>3.83</c:v>
                </c:pt>
                <c:pt idx="1">
                  <c:v>3.87</c:v>
                </c:pt>
                <c:pt idx="2" formatCode="0,00">
                  <c:v>3.88</c:v>
                </c:pt>
                <c:pt idx="3" formatCode="0,00">
                  <c:v>3.65</c:v>
                </c:pt>
                <c:pt idx="4" formatCode="0,00">
                  <c:v>4.3499999999999996</c:v>
                </c:pt>
                <c:pt idx="5" formatCode="0,00">
                  <c:v>4.25</c:v>
                </c:pt>
                <c:pt idx="6" formatCode="0,00">
                  <c:v>3.85</c:v>
                </c:pt>
                <c:pt idx="7" formatCode="0,00">
                  <c:v>3.56</c:v>
                </c:pt>
                <c:pt idx="8" formatCode="0,00">
                  <c:v>3.78</c:v>
                </c:pt>
                <c:pt idx="9" formatCode="0,00">
                  <c:v>3.64</c:v>
                </c:pt>
                <c:pt idx="10" formatCode="0,00">
                  <c:v>3.6328571428571435</c:v>
                </c:pt>
                <c:pt idx="11" formatCode="0,00">
                  <c:v>3.69</c:v>
                </c:pt>
                <c:pt idx="12" formatCode="0,00">
                  <c:v>3.89</c:v>
                </c:pt>
                <c:pt idx="13" formatCode="0,00">
                  <c:v>3.96</c:v>
                </c:pt>
                <c:pt idx="14" formatCode="0,00">
                  <c:v>3.87</c:v>
                </c:pt>
                <c:pt idx="15" formatCode="0,00">
                  <c:v>3.84</c:v>
                </c:pt>
                <c:pt idx="16" formatCode="0,00">
                  <c:v>3.62</c:v>
                </c:pt>
                <c:pt idx="17" formatCode="0,00">
                  <c:v>3.46</c:v>
                </c:pt>
                <c:pt idx="18" formatCode="0,00">
                  <c:v>3.65</c:v>
                </c:pt>
                <c:pt idx="19" formatCode="0,00">
                  <c:v>3.75</c:v>
                </c:pt>
                <c:pt idx="20" formatCode="0,00">
                  <c:v>3.43</c:v>
                </c:pt>
                <c:pt idx="21" formatCode="0,00">
                  <c:v>3.46</c:v>
                </c:pt>
                <c:pt idx="22" formatCode="0,00">
                  <c:v>3.56</c:v>
                </c:pt>
                <c:pt idx="23" formatCode="0,00">
                  <c:v>3.45</c:v>
                </c:pt>
                <c:pt idx="24" formatCode="0,00">
                  <c:v>3.23</c:v>
                </c:pt>
                <c:pt idx="25" formatCode="0,00">
                  <c:v>3.5336842105263164</c:v>
                </c:pt>
                <c:pt idx="26" formatCode="0,00">
                  <c:v>3.83</c:v>
                </c:pt>
                <c:pt idx="27" formatCode="0,00">
                  <c:v>3.8</c:v>
                </c:pt>
                <c:pt idx="28" formatCode="0,00">
                  <c:v>3.36</c:v>
                </c:pt>
                <c:pt idx="29" formatCode="0,00">
                  <c:v>3.89</c:v>
                </c:pt>
                <c:pt idx="30" formatCode="0,00">
                  <c:v>3.55</c:v>
                </c:pt>
                <c:pt idx="31" formatCode="0,00">
                  <c:v>3.43</c:v>
                </c:pt>
                <c:pt idx="32" formatCode="0,00">
                  <c:v>3.28</c:v>
                </c:pt>
                <c:pt idx="33" formatCode="0,00">
                  <c:v>3.28</c:v>
                </c:pt>
                <c:pt idx="34" formatCode="0,00">
                  <c:v>3.48</c:v>
                </c:pt>
                <c:pt idx="35" formatCode="0,00">
                  <c:v>3.41</c:v>
                </c:pt>
                <c:pt idx="36" formatCode="0,00">
                  <c:v>3.3</c:v>
                </c:pt>
                <c:pt idx="37" formatCode="0,00">
                  <c:v>3.6</c:v>
                </c:pt>
                <c:pt idx="38" formatCode="0,00">
                  <c:v>3.77</c:v>
                </c:pt>
                <c:pt idx="39" formatCode="0,00">
                  <c:v>3.42</c:v>
                </c:pt>
                <c:pt idx="40" formatCode="0,00">
                  <c:v>3.27</c:v>
                </c:pt>
                <c:pt idx="41" formatCode="0,00">
                  <c:v>3.6</c:v>
                </c:pt>
                <c:pt idx="42" formatCode="0,00">
                  <c:v>3.57</c:v>
                </c:pt>
                <c:pt idx="43" formatCode="0,00">
                  <c:v>3.8</c:v>
                </c:pt>
                <c:pt idx="44" formatCode="0,00">
                  <c:v>3.5</c:v>
                </c:pt>
                <c:pt idx="45" formatCode="0,00">
                  <c:v>3.7684210526315796</c:v>
                </c:pt>
                <c:pt idx="46" formatCode="0,00">
                  <c:v>3.84</c:v>
                </c:pt>
                <c:pt idx="47" formatCode="0,00">
                  <c:v>4.1900000000000004</c:v>
                </c:pt>
                <c:pt idx="48" formatCode="0,00">
                  <c:v>4.26</c:v>
                </c:pt>
                <c:pt idx="49" formatCode="0,00">
                  <c:v>3.81</c:v>
                </c:pt>
                <c:pt idx="50" formatCode="0,00">
                  <c:v>3.74</c:v>
                </c:pt>
                <c:pt idx="51" formatCode="0,00">
                  <c:v>4.0599999999999996</c:v>
                </c:pt>
                <c:pt idx="52" formatCode="0,00">
                  <c:v>4.26</c:v>
                </c:pt>
                <c:pt idx="53" formatCode="0,00">
                  <c:v>4.04</c:v>
                </c:pt>
                <c:pt idx="54" formatCode="0,00">
                  <c:v>3.57</c:v>
                </c:pt>
                <c:pt idx="55" formatCode="0,00">
                  <c:v>3.25</c:v>
                </c:pt>
                <c:pt idx="56" formatCode="0,00">
                  <c:v>3.54</c:v>
                </c:pt>
                <c:pt idx="57" formatCode="0,00">
                  <c:v>3.44</c:v>
                </c:pt>
                <c:pt idx="58" formatCode="0,00">
                  <c:v>3.83</c:v>
                </c:pt>
                <c:pt idx="59" formatCode="0,00">
                  <c:v>3.53</c:v>
                </c:pt>
                <c:pt idx="60" formatCode="0,00">
                  <c:v>3.69</c:v>
                </c:pt>
                <c:pt idx="61" formatCode="0,00">
                  <c:v>3.57</c:v>
                </c:pt>
                <c:pt idx="62" formatCode="0,00">
                  <c:v>3.9</c:v>
                </c:pt>
                <c:pt idx="63" formatCode="0,00">
                  <c:v>3.9</c:v>
                </c:pt>
                <c:pt idx="64" formatCode="0,00">
                  <c:v>3.18</c:v>
                </c:pt>
                <c:pt idx="65" formatCode="0,00">
                  <c:v>3.6587500000000004</c:v>
                </c:pt>
                <c:pt idx="66" formatCode="0,00">
                  <c:v>3.95</c:v>
                </c:pt>
                <c:pt idx="67" formatCode="0,00">
                  <c:v>3.82</c:v>
                </c:pt>
                <c:pt idx="68" formatCode="0,00">
                  <c:v>3.62</c:v>
                </c:pt>
                <c:pt idx="69" formatCode="0,00">
                  <c:v>3.63</c:v>
                </c:pt>
                <c:pt idx="70" formatCode="0,00">
                  <c:v>3.93</c:v>
                </c:pt>
                <c:pt idx="71" formatCode="0,00">
                  <c:v>3.33</c:v>
                </c:pt>
                <c:pt idx="72" formatCode="0,00">
                  <c:v>3.73</c:v>
                </c:pt>
                <c:pt idx="73" formatCode="0,00">
                  <c:v>3.93</c:v>
                </c:pt>
                <c:pt idx="74" formatCode="0,00">
                  <c:v>3.38</c:v>
                </c:pt>
                <c:pt idx="75" formatCode="0,00">
                  <c:v>3.91</c:v>
                </c:pt>
                <c:pt idx="76" formatCode="0,00">
                  <c:v>3.55</c:v>
                </c:pt>
                <c:pt idx="77" formatCode="0,00">
                  <c:v>3.21</c:v>
                </c:pt>
                <c:pt idx="78" formatCode="0,00">
                  <c:v>3.49</c:v>
                </c:pt>
                <c:pt idx="79" formatCode="0,00">
                  <c:v>3.71</c:v>
                </c:pt>
                <c:pt idx="80" formatCode="0,00">
                  <c:v>3.64</c:v>
                </c:pt>
                <c:pt idx="81" formatCode="0,00">
                  <c:v>3.71</c:v>
                </c:pt>
                <c:pt idx="82" formatCode="0,00">
                  <c:v>3.5982758620689661</c:v>
                </c:pt>
                <c:pt idx="83" formatCode="0,00">
                  <c:v>3.38</c:v>
                </c:pt>
                <c:pt idx="84" formatCode="0,00">
                  <c:v>3.33</c:v>
                </c:pt>
                <c:pt idx="85" formatCode="0,00">
                  <c:v>3.75</c:v>
                </c:pt>
                <c:pt idx="86" formatCode="0,00">
                  <c:v>3.72</c:v>
                </c:pt>
                <c:pt idx="87" formatCode="0,00">
                  <c:v>3.52</c:v>
                </c:pt>
                <c:pt idx="88" formatCode="0,00">
                  <c:v>3.64</c:v>
                </c:pt>
                <c:pt idx="89" formatCode="0,00">
                  <c:v>3.64</c:v>
                </c:pt>
                <c:pt idx="90" formatCode="0,00">
                  <c:v>3.49</c:v>
                </c:pt>
                <c:pt idx="91" formatCode="0,00">
                  <c:v>3.43</c:v>
                </c:pt>
                <c:pt idx="92" formatCode="0,00">
                  <c:v>3.4</c:v>
                </c:pt>
                <c:pt idx="93" formatCode="0,00">
                  <c:v>3.27</c:v>
                </c:pt>
                <c:pt idx="94" formatCode="0,00">
                  <c:v>3.47</c:v>
                </c:pt>
                <c:pt idx="95" formatCode="0,00">
                  <c:v>3.49</c:v>
                </c:pt>
                <c:pt idx="96" formatCode="0,00">
                  <c:v>3.57</c:v>
                </c:pt>
                <c:pt idx="97" formatCode="0,00">
                  <c:v>3.64</c:v>
                </c:pt>
                <c:pt idx="98" formatCode="0,00">
                  <c:v>3.57</c:v>
                </c:pt>
                <c:pt idx="99" formatCode="0,00">
                  <c:v>3.8</c:v>
                </c:pt>
                <c:pt idx="100" formatCode="0,00">
                  <c:v>3.35</c:v>
                </c:pt>
                <c:pt idx="101" formatCode="0,00">
                  <c:v>3.4</c:v>
                </c:pt>
                <c:pt idx="102" formatCode="0,00">
                  <c:v>3.4</c:v>
                </c:pt>
                <c:pt idx="103" formatCode="0,00">
                  <c:v>3.4</c:v>
                </c:pt>
                <c:pt idx="104" formatCode="0,00">
                  <c:v>3.86</c:v>
                </c:pt>
                <c:pt idx="105" formatCode="0,00">
                  <c:v>3.74</c:v>
                </c:pt>
                <c:pt idx="106" formatCode="0,00">
                  <c:v>3.86</c:v>
                </c:pt>
                <c:pt idx="107" formatCode="0,00">
                  <c:v>3.68</c:v>
                </c:pt>
                <c:pt idx="108" formatCode="0,00">
                  <c:v>3.99</c:v>
                </c:pt>
                <c:pt idx="109" formatCode="0,00">
                  <c:v>3.89</c:v>
                </c:pt>
                <c:pt idx="110" formatCode="0,00">
                  <c:v>3.79</c:v>
                </c:pt>
                <c:pt idx="111" formatCode="0,00">
                  <c:v>3.88</c:v>
                </c:pt>
                <c:pt idx="113" formatCode="0,00">
                  <c:v>3.8600000000000003</c:v>
                </c:pt>
                <c:pt idx="114" formatCode="0,00">
                  <c:v>4.21</c:v>
                </c:pt>
                <c:pt idx="115" formatCode="0,00">
                  <c:v>4.5599999999999996</c:v>
                </c:pt>
                <c:pt idx="116" formatCode="0,00">
                  <c:v>3.77</c:v>
                </c:pt>
                <c:pt idx="117" formatCode="0,00">
                  <c:v>3.93</c:v>
                </c:pt>
                <c:pt idx="118" formatCode="0,00">
                  <c:v>3.94</c:v>
                </c:pt>
                <c:pt idx="119" formatCode="0,00">
                  <c:v>4.25</c:v>
                </c:pt>
                <c:pt idx="120" formatCode="0,00">
                  <c:v>3.43</c:v>
                </c:pt>
                <c:pt idx="121" formatCode="0,00">
                  <c:v>3.61</c:v>
                </c:pt>
                <c:pt idx="122" formatCode="0,00">
                  <c:v>3.37</c:v>
                </c:pt>
                <c:pt idx="123" formatCode="0,00">
                  <c:v>3.53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'Математ-9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'Математ-9 диаграмма по районам'!$U$5:$U$128</c:f>
              <c:numCache>
                <c:formatCode>0,00</c:formatCode>
                <c:ptCount val="124"/>
                <c:pt idx="0">
                  <c:v>3.57</c:v>
                </c:pt>
                <c:pt idx="1">
                  <c:v>3.57</c:v>
                </c:pt>
                <c:pt idx="2">
                  <c:v>3.57</c:v>
                </c:pt>
                <c:pt idx="3">
                  <c:v>3.57</c:v>
                </c:pt>
                <c:pt idx="4">
                  <c:v>3.57</c:v>
                </c:pt>
                <c:pt idx="5">
                  <c:v>3.57</c:v>
                </c:pt>
                <c:pt idx="6">
                  <c:v>3.57</c:v>
                </c:pt>
                <c:pt idx="7">
                  <c:v>3.57</c:v>
                </c:pt>
                <c:pt idx="8">
                  <c:v>3.57</c:v>
                </c:pt>
                <c:pt idx="9">
                  <c:v>3.57</c:v>
                </c:pt>
                <c:pt idx="10">
                  <c:v>3.57</c:v>
                </c:pt>
                <c:pt idx="11">
                  <c:v>3.57</c:v>
                </c:pt>
                <c:pt idx="12">
                  <c:v>3.57</c:v>
                </c:pt>
                <c:pt idx="13">
                  <c:v>3.57</c:v>
                </c:pt>
                <c:pt idx="14">
                  <c:v>3.57</c:v>
                </c:pt>
                <c:pt idx="15">
                  <c:v>3.57</c:v>
                </c:pt>
                <c:pt idx="16">
                  <c:v>3.57</c:v>
                </c:pt>
                <c:pt idx="17">
                  <c:v>3.57</c:v>
                </c:pt>
                <c:pt idx="18">
                  <c:v>3.57</c:v>
                </c:pt>
                <c:pt idx="19">
                  <c:v>3.57</c:v>
                </c:pt>
                <c:pt idx="20">
                  <c:v>3.57</c:v>
                </c:pt>
                <c:pt idx="21">
                  <c:v>3.57</c:v>
                </c:pt>
                <c:pt idx="22">
                  <c:v>3.57</c:v>
                </c:pt>
                <c:pt idx="23">
                  <c:v>3.57</c:v>
                </c:pt>
                <c:pt idx="24">
                  <c:v>3.57</c:v>
                </c:pt>
                <c:pt idx="25">
                  <c:v>3.57</c:v>
                </c:pt>
                <c:pt idx="26">
                  <c:v>3.57</c:v>
                </c:pt>
                <c:pt idx="27">
                  <c:v>3.57</c:v>
                </c:pt>
                <c:pt idx="28">
                  <c:v>3.57</c:v>
                </c:pt>
                <c:pt idx="29">
                  <c:v>3.57</c:v>
                </c:pt>
                <c:pt idx="30">
                  <c:v>3.57</c:v>
                </c:pt>
                <c:pt idx="31">
                  <c:v>3.57</c:v>
                </c:pt>
                <c:pt idx="32">
                  <c:v>3.57</c:v>
                </c:pt>
                <c:pt idx="33">
                  <c:v>3.57</c:v>
                </c:pt>
                <c:pt idx="34">
                  <c:v>3.57</c:v>
                </c:pt>
                <c:pt idx="35">
                  <c:v>3.57</c:v>
                </c:pt>
                <c:pt idx="36">
                  <c:v>3.57</c:v>
                </c:pt>
                <c:pt idx="37">
                  <c:v>3.57</c:v>
                </c:pt>
                <c:pt idx="38">
                  <c:v>3.57</c:v>
                </c:pt>
                <c:pt idx="39">
                  <c:v>3.57</c:v>
                </c:pt>
                <c:pt idx="40">
                  <c:v>3.57</c:v>
                </c:pt>
                <c:pt idx="41">
                  <c:v>3.57</c:v>
                </c:pt>
                <c:pt idx="42">
                  <c:v>3.57</c:v>
                </c:pt>
                <c:pt idx="43">
                  <c:v>3.57</c:v>
                </c:pt>
                <c:pt idx="44">
                  <c:v>3.57</c:v>
                </c:pt>
                <c:pt idx="45">
                  <c:v>3.57</c:v>
                </c:pt>
                <c:pt idx="46">
                  <c:v>3.57</c:v>
                </c:pt>
                <c:pt idx="47">
                  <c:v>3.57</c:v>
                </c:pt>
                <c:pt idx="48">
                  <c:v>3.57</c:v>
                </c:pt>
                <c:pt idx="49">
                  <c:v>3.57</c:v>
                </c:pt>
                <c:pt idx="50">
                  <c:v>3.57</c:v>
                </c:pt>
                <c:pt idx="51">
                  <c:v>3.57</c:v>
                </c:pt>
                <c:pt idx="52">
                  <c:v>3.57</c:v>
                </c:pt>
                <c:pt idx="53">
                  <c:v>3.57</c:v>
                </c:pt>
                <c:pt idx="54">
                  <c:v>3.57</c:v>
                </c:pt>
                <c:pt idx="55">
                  <c:v>3.57</c:v>
                </c:pt>
                <c:pt idx="56">
                  <c:v>3.57</c:v>
                </c:pt>
                <c:pt idx="57">
                  <c:v>3.57</c:v>
                </c:pt>
                <c:pt idx="58">
                  <c:v>3.57</c:v>
                </c:pt>
                <c:pt idx="59">
                  <c:v>3.57</c:v>
                </c:pt>
                <c:pt idx="60">
                  <c:v>3.57</c:v>
                </c:pt>
                <c:pt idx="61">
                  <c:v>3.57</c:v>
                </c:pt>
                <c:pt idx="62">
                  <c:v>3.57</c:v>
                </c:pt>
                <c:pt idx="63">
                  <c:v>3.57</c:v>
                </c:pt>
                <c:pt idx="64">
                  <c:v>3.57</c:v>
                </c:pt>
                <c:pt idx="65">
                  <c:v>3.57</c:v>
                </c:pt>
                <c:pt idx="66">
                  <c:v>3.57</c:v>
                </c:pt>
                <c:pt idx="67">
                  <c:v>3.57</c:v>
                </c:pt>
                <c:pt idx="68">
                  <c:v>3.57</c:v>
                </c:pt>
                <c:pt idx="69">
                  <c:v>3.57</c:v>
                </c:pt>
                <c:pt idx="70">
                  <c:v>3.57</c:v>
                </c:pt>
                <c:pt idx="71">
                  <c:v>3.57</c:v>
                </c:pt>
                <c:pt idx="72">
                  <c:v>3.57</c:v>
                </c:pt>
                <c:pt idx="73">
                  <c:v>3.57</c:v>
                </c:pt>
                <c:pt idx="74">
                  <c:v>3.57</c:v>
                </c:pt>
                <c:pt idx="75">
                  <c:v>3.57</c:v>
                </c:pt>
                <c:pt idx="76">
                  <c:v>3.57</c:v>
                </c:pt>
                <c:pt idx="77">
                  <c:v>3.57</c:v>
                </c:pt>
                <c:pt idx="78">
                  <c:v>3.57</c:v>
                </c:pt>
                <c:pt idx="79">
                  <c:v>3.57</c:v>
                </c:pt>
                <c:pt idx="80">
                  <c:v>3.57</c:v>
                </c:pt>
                <c:pt idx="81">
                  <c:v>3.57</c:v>
                </c:pt>
                <c:pt idx="82">
                  <c:v>3.57</c:v>
                </c:pt>
                <c:pt idx="83">
                  <c:v>3.57</c:v>
                </c:pt>
                <c:pt idx="84">
                  <c:v>3.57</c:v>
                </c:pt>
                <c:pt idx="85">
                  <c:v>3.57</c:v>
                </c:pt>
                <c:pt idx="86">
                  <c:v>3.57</c:v>
                </c:pt>
                <c:pt idx="87">
                  <c:v>3.57</c:v>
                </c:pt>
                <c:pt idx="88">
                  <c:v>3.57</c:v>
                </c:pt>
                <c:pt idx="89">
                  <c:v>3.57</c:v>
                </c:pt>
                <c:pt idx="90">
                  <c:v>3.57</c:v>
                </c:pt>
                <c:pt idx="91">
                  <c:v>3.57</c:v>
                </c:pt>
                <c:pt idx="92">
                  <c:v>3.57</c:v>
                </c:pt>
                <c:pt idx="93">
                  <c:v>3.57</c:v>
                </c:pt>
                <c:pt idx="94">
                  <c:v>3.57</c:v>
                </c:pt>
                <c:pt idx="95">
                  <c:v>3.57</c:v>
                </c:pt>
                <c:pt idx="96">
                  <c:v>3.57</c:v>
                </c:pt>
                <c:pt idx="97">
                  <c:v>3.57</c:v>
                </c:pt>
                <c:pt idx="98">
                  <c:v>3.57</c:v>
                </c:pt>
                <c:pt idx="99">
                  <c:v>3.57</c:v>
                </c:pt>
                <c:pt idx="100">
                  <c:v>3.57</c:v>
                </c:pt>
                <c:pt idx="101">
                  <c:v>3.57</c:v>
                </c:pt>
                <c:pt idx="102">
                  <c:v>3.57</c:v>
                </c:pt>
                <c:pt idx="103">
                  <c:v>3.57</c:v>
                </c:pt>
                <c:pt idx="104">
                  <c:v>3.57</c:v>
                </c:pt>
                <c:pt idx="105">
                  <c:v>3.57</c:v>
                </c:pt>
                <c:pt idx="106">
                  <c:v>3.57</c:v>
                </c:pt>
                <c:pt idx="107">
                  <c:v>3.57</c:v>
                </c:pt>
                <c:pt idx="108">
                  <c:v>3.57</c:v>
                </c:pt>
                <c:pt idx="109">
                  <c:v>3.57</c:v>
                </c:pt>
                <c:pt idx="110">
                  <c:v>3.57</c:v>
                </c:pt>
                <c:pt idx="111">
                  <c:v>3.57</c:v>
                </c:pt>
                <c:pt idx="112">
                  <c:v>3.57</c:v>
                </c:pt>
                <c:pt idx="113">
                  <c:v>3.57</c:v>
                </c:pt>
                <c:pt idx="114">
                  <c:v>3.57</c:v>
                </c:pt>
                <c:pt idx="115">
                  <c:v>3.57</c:v>
                </c:pt>
                <c:pt idx="116">
                  <c:v>3.57</c:v>
                </c:pt>
                <c:pt idx="117">
                  <c:v>3.57</c:v>
                </c:pt>
                <c:pt idx="118">
                  <c:v>3.57</c:v>
                </c:pt>
                <c:pt idx="119">
                  <c:v>3.57</c:v>
                </c:pt>
                <c:pt idx="120">
                  <c:v>3.57</c:v>
                </c:pt>
                <c:pt idx="121">
                  <c:v>3.57</c:v>
                </c:pt>
                <c:pt idx="122">
                  <c:v>3.57</c:v>
                </c:pt>
                <c:pt idx="123">
                  <c:v>3.57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2225">
              <a:solidFill>
                <a:srgbClr val="CC3399"/>
              </a:solidFill>
            </a:ln>
          </c:spPr>
          <c:marker>
            <c:symbol val="none"/>
          </c:marker>
          <c:cat>
            <c:strRef>
              <c:f>'Математ-9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'Математ-9 диаграмма по районам'!$T$5:$T$128</c:f>
              <c:numCache>
                <c:formatCode>0,00</c:formatCode>
                <c:ptCount val="124"/>
                <c:pt idx="0">
                  <c:v>4.0999999999999996</c:v>
                </c:pt>
                <c:pt idx="1">
                  <c:v>3.6999999999999993</c:v>
                </c:pt>
                <c:pt idx="2">
                  <c:v>3.7</c:v>
                </c:pt>
                <c:pt idx="3">
                  <c:v>3.6</c:v>
                </c:pt>
                <c:pt idx="4">
                  <c:v>4.0999999999999996</c:v>
                </c:pt>
                <c:pt idx="5">
                  <c:v>3.8</c:v>
                </c:pt>
                <c:pt idx="6">
                  <c:v>4.0999999999999996</c:v>
                </c:pt>
                <c:pt idx="7">
                  <c:v>3.4</c:v>
                </c:pt>
                <c:pt idx="8">
                  <c:v>3.5</c:v>
                </c:pt>
                <c:pt idx="9">
                  <c:v>3.4</c:v>
                </c:pt>
                <c:pt idx="10">
                  <c:v>3.4142857142857146</c:v>
                </c:pt>
                <c:pt idx="11">
                  <c:v>3.8</c:v>
                </c:pt>
                <c:pt idx="12">
                  <c:v>3.6</c:v>
                </c:pt>
                <c:pt idx="13">
                  <c:v>3.7</c:v>
                </c:pt>
                <c:pt idx="14">
                  <c:v>2.8</c:v>
                </c:pt>
                <c:pt idx="15">
                  <c:v>3.8</c:v>
                </c:pt>
                <c:pt idx="16">
                  <c:v>3</c:v>
                </c:pt>
                <c:pt idx="17">
                  <c:v>3.6</c:v>
                </c:pt>
                <c:pt idx="18">
                  <c:v>3.3</c:v>
                </c:pt>
                <c:pt idx="19">
                  <c:v>3.4</c:v>
                </c:pt>
                <c:pt idx="20">
                  <c:v>3.5</c:v>
                </c:pt>
                <c:pt idx="21">
                  <c:v>3.5</c:v>
                </c:pt>
                <c:pt idx="22">
                  <c:v>3.1</c:v>
                </c:pt>
                <c:pt idx="23">
                  <c:v>3.5</c:v>
                </c:pt>
                <c:pt idx="24">
                  <c:v>3.2</c:v>
                </c:pt>
                <c:pt idx="25">
                  <c:v>3.3684210526315788</c:v>
                </c:pt>
                <c:pt idx="26">
                  <c:v>3.7</c:v>
                </c:pt>
                <c:pt idx="27">
                  <c:v>3.7</c:v>
                </c:pt>
                <c:pt idx="28">
                  <c:v>3.4</c:v>
                </c:pt>
                <c:pt idx="29">
                  <c:v>3.7</c:v>
                </c:pt>
                <c:pt idx="30">
                  <c:v>3.5</c:v>
                </c:pt>
                <c:pt idx="31">
                  <c:v>3</c:v>
                </c:pt>
                <c:pt idx="32">
                  <c:v>3.1</c:v>
                </c:pt>
                <c:pt idx="33">
                  <c:v>3.2</c:v>
                </c:pt>
                <c:pt idx="34">
                  <c:v>3.3</c:v>
                </c:pt>
                <c:pt idx="35">
                  <c:v>3.5</c:v>
                </c:pt>
                <c:pt idx="36">
                  <c:v>3.1</c:v>
                </c:pt>
                <c:pt idx="37">
                  <c:v>3.4</c:v>
                </c:pt>
                <c:pt idx="38">
                  <c:v>3.7</c:v>
                </c:pt>
                <c:pt idx="39">
                  <c:v>3</c:v>
                </c:pt>
                <c:pt idx="40">
                  <c:v>3.1</c:v>
                </c:pt>
                <c:pt idx="41">
                  <c:v>3.3</c:v>
                </c:pt>
                <c:pt idx="42">
                  <c:v>3.2</c:v>
                </c:pt>
                <c:pt idx="43">
                  <c:v>3.5</c:v>
                </c:pt>
                <c:pt idx="44">
                  <c:v>3.6</c:v>
                </c:pt>
                <c:pt idx="45">
                  <c:v>3.5773684210526313</c:v>
                </c:pt>
                <c:pt idx="46">
                  <c:v>3.5</c:v>
                </c:pt>
                <c:pt idx="47">
                  <c:v>3.7</c:v>
                </c:pt>
                <c:pt idx="48">
                  <c:v>4.0999999999999996</c:v>
                </c:pt>
                <c:pt idx="49">
                  <c:v>3.9</c:v>
                </c:pt>
                <c:pt idx="50">
                  <c:v>3.92</c:v>
                </c:pt>
                <c:pt idx="51">
                  <c:v>3.5</c:v>
                </c:pt>
                <c:pt idx="52">
                  <c:v>4.2</c:v>
                </c:pt>
                <c:pt idx="53">
                  <c:v>3.4</c:v>
                </c:pt>
                <c:pt idx="54">
                  <c:v>3.3</c:v>
                </c:pt>
                <c:pt idx="55">
                  <c:v>3.25</c:v>
                </c:pt>
                <c:pt idx="56">
                  <c:v>3.5</c:v>
                </c:pt>
                <c:pt idx="57">
                  <c:v>3.3</c:v>
                </c:pt>
                <c:pt idx="58">
                  <c:v>4</c:v>
                </c:pt>
                <c:pt idx="59">
                  <c:v>3.1</c:v>
                </c:pt>
                <c:pt idx="60">
                  <c:v>3.2</c:v>
                </c:pt>
                <c:pt idx="61">
                  <c:v>3.4</c:v>
                </c:pt>
                <c:pt idx="62">
                  <c:v>3.5</c:v>
                </c:pt>
                <c:pt idx="63">
                  <c:v>3.5</c:v>
                </c:pt>
                <c:pt idx="64">
                  <c:v>3.7</c:v>
                </c:pt>
                <c:pt idx="65">
                  <c:v>3.6750000000000007</c:v>
                </c:pt>
                <c:pt idx="66">
                  <c:v>4</c:v>
                </c:pt>
                <c:pt idx="67">
                  <c:v>3.8</c:v>
                </c:pt>
                <c:pt idx="68">
                  <c:v>3.7</c:v>
                </c:pt>
                <c:pt idx="69">
                  <c:v>3.5</c:v>
                </c:pt>
                <c:pt idx="70">
                  <c:v>3.6</c:v>
                </c:pt>
                <c:pt idx="71">
                  <c:v>3.1</c:v>
                </c:pt>
                <c:pt idx="72">
                  <c:v>3.4</c:v>
                </c:pt>
                <c:pt idx="73">
                  <c:v>3.5</c:v>
                </c:pt>
                <c:pt idx="74">
                  <c:v>3.8</c:v>
                </c:pt>
                <c:pt idx="75">
                  <c:v>3.6</c:v>
                </c:pt>
                <c:pt idx="76">
                  <c:v>3.7</c:v>
                </c:pt>
                <c:pt idx="77">
                  <c:v>3.5</c:v>
                </c:pt>
                <c:pt idx="78">
                  <c:v>3.7</c:v>
                </c:pt>
                <c:pt idx="79">
                  <c:v>3.7</c:v>
                </c:pt>
                <c:pt idx="80">
                  <c:v>4.2</c:v>
                </c:pt>
                <c:pt idx="81">
                  <c:v>4</c:v>
                </c:pt>
                <c:pt idx="82">
                  <c:v>3.4724137931034473</c:v>
                </c:pt>
                <c:pt idx="83">
                  <c:v>3.4</c:v>
                </c:pt>
                <c:pt idx="84">
                  <c:v>3.3</c:v>
                </c:pt>
                <c:pt idx="85">
                  <c:v>3.6</c:v>
                </c:pt>
                <c:pt idx="86">
                  <c:v>3.6</c:v>
                </c:pt>
                <c:pt idx="87">
                  <c:v>3.6</c:v>
                </c:pt>
                <c:pt idx="88">
                  <c:v>3.4</c:v>
                </c:pt>
                <c:pt idx="89">
                  <c:v>3.4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3.3</c:v>
                </c:pt>
                <c:pt idx="94">
                  <c:v>3.3</c:v>
                </c:pt>
                <c:pt idx="95">
                  <c:v>3.2</c:v>
                </c:pt>
                <c:pt idx="96">
                  <c:v>3.4</c:v>
                </c:pt>
                <c:pt idx="97">
                  <c:v>3.2</c:v>
                </c:pt>
                <c:pt idx="98">
                  <c:v>3.3</c:v>
                </c:pt>
                <c:pt idx="99">
                  <c:v>3.6</c:v>
                </c:pt>
                <c:pt idx="100">
                  <c:v>3.3</c:v>
                </c:pt>
                <c:pt idx="101">
                  <c:v>3.3</c:v>
                </c:pt>
                <c:pt idx="102">
                  <c:v>3.3</c:v>
                </c:pt>
                <c:pt idx="103">
                  <c:v>3.6</c:v>
                </c:pt>
                <c:pt idx="104">
                  <c:v>3.6</c:v>
                </c:pt>
                <c:pt idx="105">
                  <c:v>3.2</c:v>
                </c:pt>
                <c:pt idx="106">
                  <c:v>3.9</c:v>
                </c:pt>
                <c:pt idx="107">
                  <c:v>3.5</c:v>
                </c:pt>
                <c:pt idx="108">
                  <c:v>4</c:v>
                </c:pt>
                <c:pt idx="109">
                  <c:v>3.6</c:v>
                </c:pt>
                <c:pt idx="110">
                  <c:v>3.6</c:v>
                </c:pt>
                <c:pt idx="111">
                  <c:v>4</c:v>
                </c:pt>
                <c:pt idx="113">
                  <c:v>3.6333333333333329</c:v>
                </c:pt>
                <c:pt idx="114">
                  <c:v>3.9</c:v>
                </c:pt>
                <c:pt idx="115">
                  <c:v>4.3</c:v>
                </c:pt>
                <c:pt idx="116">
                  <c:v>3.7</c:v>
                </c:pt>
                <c:pt idx="117">
                  <c:v>4</c:v>
                </c:pt>
                <c:pt idx="118">
                  <c:v>3.2</c:v>
                </c:pt>
                <c:pt idx="119">
                  <c:v>4.2</c:v>
                </c:pt>
                <c:pt idx="120">
                  <c:v>2.7</c:v>
                </c:pt>
                <c:pt idx="121">
                  <c:v>3.5</c:v>
                </c:pt>
                <c:pt idx="122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25120"/>
        <c:axId val="117543296"/>
      </c:lineChart>
      <c:catAx>
        <c:axId val="11752512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525120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620433893201416"/>
          <c:y val="1.0702096712944496E-2"/>
          <c:w val="0.72328356369079427"/>
          <c:h val="4.2654339710964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  <a:r>
              <a:rPr lang="ru-RU" baseline="0"/>
              <a:t> ОГЭ 2019-2018-2017-2016-2015</a:t>
            </a:r>
            <a:endParaRPr lang="ru-RU"/>
          </a:p>
        </c:rich>
      </c:tx>
      <c:layout>
        <c:manualLayout>
          <c:xMode val="edge"/>
          <c:yMode val="edge"/>
          <c:x val="3.4899956911141172E-2"/>
          <c:y val="6.7790693323588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578744360939538E-2"/>
          <c:y val="7.6836683759132371E-2"/>
          <c:w val="0.97907259799880331"/>
          <c:h val="0.55826007137915579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31750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СШ № 12</c:v>
                </c:pt>
                <c:pt idx="4">
                  <c:v>МАОУ Лицей № 7 </c:v>
                </c:pt>
                <c:pt idx="5">
                  <c:v>МБОУ Гимназия № 8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86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6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МАОУ Гимназия № 11 </c:v>
                </c:pt>
                <c:pt idx="29">
                  <c:v>МБОУ СШ № 64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МАОУ Гимназия № 15</c:v>
                </c:pt>
                <c:pt idx="33">
                  <c:v>МБОУ СШ № 94</c:v>
                </c:pt>
                <c:pt idx="34">
                  <c:v>МБОУ СШ № 44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53</c:v>
                </c:pt>
                <c:pt idx="38">
                  <c:v>МБОУ СШ № 50</c:v>
                </c:pt>
                <c:pt idx="39">
                  <c:v>МБОУ СШ № 88</c:v>
                </c:pt>
                <c:pt idx="40">
                  <c:v>МБОУ СШ № 13</c:v>
                </c:pt>
                <c:pt idx="41">
                  <c:v>МБОУ СШ № 16</c:v>
                </c:pt>
                <c:pt idx="42">
                  <c:v>МБОУ СШ № 65</c:v>
                </c:pt>
                <c:pt idx="43">
                  <c:v>МБОУ СШ № 89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СШ № 72</c:v>
                </c:pt>
                <c:pt idx="54">
                  <c:v>МБОУ СШ № 82</c:v>
                </c:pt>
                <c:pt idx="55">
                  <c:v>МБОУ Лицей № 8</c:v>
                </c:pt>
                <c:pt idx="56">
                  <c:v>МБОУ СШ № 73</c:v>
                </c:pt>
                <c:pt idx="57">
                  <c:v>МБОУ СШ № 21</c:v>
                </c:pt>
                <c:pt idx="58">
                  <c:v>МБОУ СШ № 39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36</c:v>
                </c:pt>
                <c:pt idx="63">
                  <c:v>МБОУ СШ № 95</c:v>
                </c:pt>
                <c:pt idx="64">
                  <c:v>МБОУ СШ № 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МБОУ СШ № 76</c:v>
                </c:pt>
                <c:pt idx="71">
                  <c:v>МБОУ СШ № 42</c:v>
                </c:pt>
                <c:pt idx="72">
                  <c:v>МБОУ СШ № 6</c:v>
                </c:pt>
                <c:pt idx="73">
                  <c:v>МБОУ СШ № 45</c:v>
                </c:pt>
                <c:pt idx="74">
                  <c:v>МБОУ СШ № 92</c:v>
                </c:pt>
                <c:pt idx="75">
                  <c:v>МБОУ СШ № 17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34</c:v>
                </c:pt>
                <c:pt idx="79">
                  <c:v>МБОУ СШ № 78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151</c:v>
                </c:pt>
                <c:pt idx="85">
                  <c:v>МБОУ СШ № 18</c:v>
                </c:pt>
                <c:pt idx="86">
                  <c:v>МАОУ СШ № 149</c:v>
                </c:pt>
                <c:pt idx="87">
                  <c:v>МАОУ СШ № 150</c:v>
                </c:pt>
                <c:pt idx="88">
                  <c:v>МБОУ СШ № 7</c:v>
                </c:pt>
                <c:pt idx="89">
                  <c:v>МАОУ СШ № 145</c:v>
                </c:pt>
                <c:pt idx="90">
                  <c:v>МБОУ СШ № 24</c:v>
                </c:pt>
                <c:pt idx="91">
                  <c:v>МАОУ СШ № 143</c:v>
                </c:pt>
                <c:pt idx="92">
                  <c:v>МБОУ СШ № 144</c:v>
                </c:pt>
                <c:pt idx="93">
                  <c:v>МБОУ СШ № 147</c:v>
                </c:pt>
                <c:pt idx="94">
                  <c:v>МБОУ СШ № 5</c:v>
                </c:pt>
                <c:pt idx="95">
                  <c:v>МАОУ СШ № 154</c:v>
                </c:pt>
                <c:pt idx="96">
                  <c:v>МБОУ СШ № 1</c:v>
                </c:pt>
                <c:pt idx="97">
                  <c:v>МБОУ СШ № 108</c:v>
                </c:pt>
                <c:pt idx="98">
                  <c:v>МБОУ СШ № 141</c:v>
                </c:pt>
                <c:pt idx="99">
                  <c:v>МБОУ СШ № 121</c:v>
                </c:pt>
                <c:pt idx="100">
                  <c:v>МБОУ СШ № 91</c:v>
                </c:pt>
                <c:pt idx="101">
                  <c:v>МБОУ СШ № 56</c:v>
                </c:pt>
                <c:pt idx="102">
                  <c:v>МБОУ СШ № 22</c:v>
                </c:pt>
                <c:pt idx="103">
                  <c:v>МБОУ СШ № 85</c:v>
                </c:pt>
                <c:pt idx="104">
                  <c:v>МБОУ СШ № 129</c:v>
                </c:pt>
                <c:pt idx="105">
                  <c:v>МБОУ СШ № 115</c:v>
                </c:pt>
                <c:pt idx="106">
                  <c:v>МБОУ СШ № 66</c:v>
                </c:pt>
                <c:pt idx="107">
                  <c:v>МБОУ СШ № 69</c:v>
                </c:pt>
                <c:pt idx="108">
                  <c:v>МБОУ СШ № 98</c:v>
                </c:pt>
                <c:pt idx="109">
                  <c:v>МБОУ СШ № 2</c:v>
                </c:pt>
                <c:pt idx="110">
                  <c:v>МБОУ СШ № 139</c:v>
                </c:pt>
                <c:pt idx="111">
                  <c:v>МБОУ СШ № 70</c:v>
                </c:pt>
                <c:pt idx="112">
                  <c:v>МБОУ СШ № 134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'Математ-9 диаграмма'!$E$5:$E$128</c:f>
              <c:numCache>
                <c:formatCode>Основной</c:formatCode>
                <c:ptCount val="124"/>
                <c:pt idx="0">
                  <c:v>3.91</c:v>
                </c:pt>
                <c:pt idx="1">
                  <c:v>3.91</c:v>
                </c:pt>
                <c:pt idx="2">
                  <c:v>3.91</c:v>
                </c:pt>
                <c:pt idx="3">
                  <c:v>3.91</c:v>
                </c:pt>
                <c:pt idx="4">
                  <c:v>3.91</c:v>
                </c:pt>
                <c:pt idx="5">
                  <c:v>3.91</c:v>
                </c:pt>
                <c:pt idx="6">
                  <c:v>3.91</c:v>
                </c:pt>
                <c:pt idx="7">
                  <c:v>3.91</c:v>
                </c:pt>
                <c:pt idx="8">
                  <c:v>3.91</c:v>
                </c:pt>
                <c:pt idx="9">
                  <c:v>3.91</c:v>
                </c:pt>
                <c:pt idx="10">
                  <c:v>3.91</c:v>
                </c:pt>
                <c:pt idx="11">
                  <c:v>3.91</c:v>
                </c:pt>
                <c:pt idx="12">
                  <c:v>3.91</c:v>
                </c:pt>
                <c:pt idx="13">
                  <c:v>3.91</c:v>
                </c:pt>
                <c:pt idx="14">
                  <c:v>3.91</c:v>
                </c:pt>
                <c:pt idx="15">
                  <c:v>3.91</c:v>
                </c:pt>
                <c:pt idx="16">
                  <c:v>3.91</c:v>
                </c:pt>
                <c:pt idx="17">
                  <c:v>3.91</c:v>
                </c:pt>
                <c:pt idx="18">
                  <c:v>3.91</c:v>
                </c:pt>
                <c:pt idx="19">
                  <c:v>3.91</c:v>
                </c:pt>
                <c:pt idx="20">
                  <c:v>3.91</c:v>
                </c:pt>
                <c:pt idx="21">
                  <c:v>3.91</c:v>
                </c:pt>
                <c:pt idx="22">
                  <c:v>3.91</c:v>
                </c:pt>
                <c:pt idx="23">
                  <c:v>3.91</c:v>
                </c:pt>
                <c:pt idx="24">
                  <c:v>3.91</c:v>
                </c:pt>
                <c:pt idx="25">
                  <c:v>3.91</c:v>
                </c:pt>
                <c:pt idx="26">
                  <c:v>3.91</c:v>
                </c:pt>
                <c:pt idx="27">
                  <c:v>3.91</c:v>
                </c:pt>
                <c:pt idx="28">
                  <c:v>3.91</c:v>
                </c:pt>
                <c:pt idx="29">
                  <c:v>3.91</c:v>
                </c:pt>
                <c:pt idx="30">
                  <c:v>3.91</c:v>
                </c:pt>
                <c:pt idx="31">
                  <c:v>3.91</c:v>
                </c:pt>
                <c:pt idx="32">
                  <c:v>3.91</c:v>
                </c:pt>
                <c:pt idx="33">
                  <c:v>3.91</c:v>
                </c:pt>
                <c:pt idx="34">
                  <c:v>3.91</c:v>
                </c:pt>
                <c:pt idx="35">
                  <c:v>3.91</c:v>
                </c:pt>
                <c:pt idx="36">
                  <c:v>3.91</c:v>
                </c:pt>
                <c:pt idx="37">
                  <c:v>3.91</c:v>
                </c:pt>
                <c:pt idx="38">
                  <c:v>3.91</c:v>
                </c:pt>
                <c:pt idx="39">
                  <c:v>3.91</c:v>
                </c:pt>
                <c:pt idx="40">
                  <c:v>3.91</c:v>
                </c:pt>
                <c:pt idx="41">
                  <c:v>3.91</c:v>
                </c:pt>
                <c:pt idx="42">
                  <c:v>3.91</c:v>
                </c:pt>
                <c:pt idx="43">
                  <c:v>3.91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3.91</c:v>
                </c:pt>
                <c:pt idx="49">
                  <c:v>3.91</c:v>
                </c:pt>
                <c:pt idx="50">
                  <c:v>3.91</c:v>
                </c:pt>
                <c:pt idx="51">
                  <c:v>3.91</c:v>
                </c:pt>
                <c:pt idx="52">
                  <c:v>3.91</c:v>
                </c:pt>
                <c:pt idx="53">
                  <c:v>3.91</c:v>
                </c:pt>
                <c:pt idx="54">
                  <c:v>3.91</c:v>
                </c:pt>
                <c:pt idx="55">
                  <c:v>3.91</c:v>
                </c:pt>
                <c:pt idx="56">
                  <c:v>3.91</c:v>
                </c:pt>
                <c:pt idx="57">
                  <c:v>3.91</c:v>
                </c:pt>
                <c:pt idx="58">
                  <c:v>3.91</c:v>
                </c:pt>
                <c:pt idx="59">
                  <c:v>3.91</c:v>
                </c:pt>
                <c:pt idx="60">
                  <c:v>3.91</c:v>
                </c:pt>
                <c:pt idx="61">
                  <c:v>3.91</c:v>
                </c:pt>
                <c:pt idx="62">
                  <c:v>3.91</c:v>
                </c:pt>
                <c:pt idx="63">
                  <c:v>3.91</c:v>
                </c:pt>
                <c:pt idx="64">
                  <c:v>3.91</c:v>
                </c:pt>
                <c:pt idx="65">
                  <c:v>3.91</c:v>
                </c:pt>
                <c:pt idx="66">
                  <c:v>3.91</c:v>
                </c:pt>
                <c:pt idx="67">
                  <c:v>3.91</c:v>
                </c:pt>
                <c:pt idx="68">
                  <c:v>3.91</c:v>
                </c:pt>
                <c:pt idx="69">
                  <c:v>3.91</c:v>
                </c:pt>
                <c:pt idx="70">
                  <c:v>3.91</c:v>
                </c:pt>
                <c:pt idx="71">
                  <c:v>3.91</c:v>
                </c:pt>
                <c:pt idx="72">
                  <c:v>3.91</c:v>
                </c:pt>
                <c:pt idx="73">
                  <c:v>3.91</c:v>
                </c:pt>
                <c:pt idx="74">
                  <c:v>3.91</c:v>
                </c:pt>
                <c:pt idx="75">
                  <c:v>3.91</c:v>
                </c:pt>
                <c:pt idx="76">
                  <c:v>3.91</c:v>
                </c:pt>
                <c:pt idx="77">
                  <c:v>3.91</c:v>
                </c:pt>
                <c:pt idx="78">
                  <c:v>3.91</c:v>
                </c:pt>
                <c:pt idx="79">
                  <c:v>3.91</c:v>
                </c:pt>
                <c:pt idx="80">
                  <c:v>3.91</c:v>
                </c:pt>
                <c:pt idx="81">
                  <c:v>3.91</c:v>
                </c:pt>
                <c:pt idx="82">
                  <c:v>3.91</c:v>
                </c:pt>
                <c:pt idx="83">
                  <c:v>3.91</c:v>
                </c:pt>
                <c:pt idx="84">
                  <c:v>3.91</c:v>
                </c:pt>
                <c:pt idx="85">
                  <c:v>3.91</c:v>
                </c:pt>
                <c:pt idx="86">
                  <c:v>3.91</c:v>
                </c:pt>
                <c:pt idx="87">
                  <c:v>3.91</c:v>
                </c:pt>
                <c:pt idx="88">
                  <c:v>3.91</c:v>
                </c:pt>
                <c:pt idx="89">
                  <c:v>3.91</c:v>
                </c:pt>
                <c:pt idx="90">
                  <c:v>3.91</c:v>
                </c:pt>
                <c:pt idx="91">
                  <c:v>3.91</c:v>
                </c:pt>
                <c:pt idx="92">
                  <c:v>3.91</c:v>
                </c:pt>
                <c:pt idx="93">
                  <c:v>3.91</c:v>
                </c:pt>
                <c:pt idx="94">
                  <c:v>3.91</c:v>
                </c:pt>
                <c:pt idx="95">
                  <c:v>3.91</c:v>
                </c:pt>
                <c:pt idx="96">
                  <c:v>3.91</c:v>
                </c:pt>
                <c:pt idx="97">
                  <c:v>3.91</c:v>
                </c:pt>
                <c:pt idx="98">
                  <c:v>3.91</c:v>
                </c:pt>
                <c:pt idx="99">
                  <c:v>3.91</c:v>
                </c:pt>
                <c:pt idx="100">
                  <c:v>3.91</c:v>
                </c:pt>
                <c:pt idx="101">
                  <c:v>3.91</c:v>
                </c:pt>
                <c:pt idx="102">
                  <c:v>3.91</c:v>
                </c:pt>
                <c:pt idx="103">
                  <c:v>3.91</c:v>
                </c:pt>
                <c:pt idx="104">
                  <c:v>3.91</c:v>
                </c:pt>
                <c:pt idx="105">
                  <c:v>3.91</c:v>
                </c:pt>
                <c:pt idx="106">
                  <c:v>3.91</c:v>
                </c:pt>
                <c:pt idx="107">
                  <c:v>3.91</c:v>
                </c:pt>
                <c:pt idx="108">
                  <c:v>3.91</c:v>
                </c:pt>
                <c:pt idx="109">
                  <c:v>3.91</c:v>
                </c:pt>
                <c:pt idx="110">
                  <c:v>3.91</c:v>
                </c:pt>
                <c:pt idx="111">
                  <c:v>3.91</c:v>
                </c:pt>
                <c:pt idx="112">
                  <c:v>3.91</c:v>
                </c:pt>
                <c:pt idx="113">
                  <c:v>3.91</c:v>
                </c:pt>
                <c:pt idx="114">
                  <c:v>3.91</c:v>
                </c:pt>
                <c:pt idx="115">
                  <c:v>3.91</c:v>
                </c:pt>
                <c:pt idx="116">
                  <c:v>3.91</c:v>
                </c:pt>
                <c:pt idx="117">
                  <c:v>3.91</c:v>
                </c:pt>
                <c:pt idx="118">
                  <c:v>3.91</c:v>
                </c:pt>
                <c:pt idx="119">
                  <c:v>3.91</c:v>
                </c:pt>
                <c:pt idx="120">
                  <c:v>3.91</c:v>
                </c:pt>
                <c:pt idx="121">
                  <c:v>3.91</c:v>
                </c:pt>
                <c:pt idx="122">
                  <c:v>3.91</c:v>
                </c:pt>
                <c:pt idx="123">
                  <c:v>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B000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СШ № 12</c:v>
                </c:pt>
                <c:pt idx="4">
                  <c:v>МАОУ Лицей № 7 </c:v>
                </c:pt>
                <c:pt idx="5">
                  <c:v>МБОУ Гимназия № 8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86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6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МАОУ Гимназия № 11 </c:v>
                </c:pt>
                <c:pt idx="29">
                  <c:v>МБОУ СШ № 64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МАОУ Гимназия № 15</c:v>
                </c:pt>
                <c:pt idx="33">
                  <c:v>МБОУ СШ № 94</c:v>
                </c:pt>
                <c:pt idx="34">
                  <c:v>МБОУ СШ № 44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53</c:v>
                </c:pt>
                <c:pt idx="38">
                  <c:v>МБОУ СШ № 50</c:v>
                </c:pt>
                <c:pt idx="39">
                  <c:v>МБОУ СШ № 88</c:v>
                </c:pt>
                <c:pt idx="40">
                  <c:v>МБОУ СШ № 13</c:v>
                </c:pt>
                <c:pt idx="41">
                  <c:v>МБОУ СШ № 16</c:v>
                </c:pt>
                <c:pt idx="42">
                  <c:v>МБОУ СШ № 65</c:v>
                </c:pt>
                <c:pt idx="43">
                  <c:v>МБОУ СШ № 89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СШ № 72</c:v>
                </c:pt>
                <c:pt idx="54">
                  <c:v>МБОУ СШ № 82</c:v>
                </c:pt>
                <c:pt idx="55">
                  <c:v>МБОУ Лицей № 8</c:v>
                </c:pt>
                <c:pt idx="56">
                  <c:v>МБОУ СШ № 73</c:v>
                </c:pt>
                <c:pt idx="57">
                  <c:v>МБОУ СШ № 21</c:v>
                </c:pt>
                <c:pt idx="58">
                  <c:v>МБОУ СШ № 39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36</c:v>
                </c:pt>
                <c:pt idx="63">
                  <c:v>МБОУ СШ № 95</c:v>
                </c:pt>
                <c:pt idx="64">
                  <c:v>МБОУ СШ № 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МБОУ СШ № 76</c:v>
                </c:pt>
                <c:pt idx="71">
                  <c:v>МБОУ СШ № 42</c:v>
                </c:pt>
                <c:pt idx="72">
                  <c:v>МБОУ СШ № 6</c:v>
                </c:pt>
                <c:pt idx="73">
                  <c:v>МБОУ СШ № 45</c:v>
                </c:pt>
                <c:pt idx="74">
                  <c:v>МБОУ СШ № 92</c:v>
                </c:pt>
                <c:pt idx="75">
                  <c:v>МБОУ СШ № 17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34</c:v>
                </c:pt>
                <c:pt idx="79">
                  <c:v>МБОУ СШ № 78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151</c:v>
                </c:pt>
                <c:pt idx="85">
                  <c:v>МБОУ СШ № 18</c:v>
                </c:pt>
                <c:pt idx="86">
                  <c:v>МАОУ СШ № 149</c:v>
                </c:pt>
                <c:pt idx="87">
                  <c:v>МАОУ СШ № 150</c:v>
                </c:pt>
                <c:pt idx="88">
                  <c:v>МБОУ СШ № 7</c:v>
                </c:pt>
                <c:pt idx="89">
                  <c:v>МАОУ СШ № 145</c:v>
                </c:pt>
                <c:pt idx="90">
                  <c:v>МБОУ СШ № 24</c:v>
                </c:pt>
                <c:pt idx="91">
                  <c:v>МАОУ СШ № 143</c:v>
                </c:pt>
                <c:pt idx="92">
                  <c:v>МБОУ СШ № 144</c:v>
                </c:pt>
                <c:pt idx="93">
                  <c:v>МБОУ СШ № 147</c:v>
                </c:pt>
                <c:pt idx="94">
                  <c:v>МБОУ СШ № 5</c:v>
                </c:pt>
                <c:pt idx="95">
                  <c:v>МАОУ СШ № 154</c:v>
                </c:pt>
                <c:pt idx="96">
                  <c:v>МБОУ СШ № 1</c:v>
                </c:pt>
                <c:pt idx="97">
                  <c:v>МБОУ СШ № 108</c:v>
                </c:pt>
                <c:pt idx="98">
                  <c:v>МБОУ СШ № 141</c:v>
                </c:pt>
                <c:pt idx="99">
                  <c:v>МБОУ СШ № 121</c:v>
                </c:pt>
                <c:pt idx="100">
                  <c:v>МБОУ СШ № 91</c:v>
                </c:pt>
                <c:pt idx="101">
                  <c:v>МБОУ СШ № 56</c:v>
                </c:pt>
                <c:pt idx="102">
                  <c:v>МБОУ СШ № 22</c:v>
                </c:pt>
                <c:pt idx="103">
                  <c:v>МБОУ СШ № 85</c:v>
                </c:pt>
                <c:pt idx="104">
                  <c:v>МБОУ СШ № 129</c:v>
                </c:pt>
                <c:pt idx="105">
                  <c:v>МБОУ СШ № 115</c:v>
                </c:pt>
                <c:pt idx="106">
                  <c:v>МБОУ СШ № 66</c:v>
                </c:pt>
                <c:pt idx="107">
                  <c:v>МБОУ СШ № 69</c:v>
                </c:pt>
                <c:pt idx="108">
                  <c:v>МБОУ СШ № 98</c:v>
                </c:pt>
                <c:pt idx="109">
                  <c:v>МБОУ СШ № 2</c:v>
                </c:pt>
                <c:pt idx="110">
                  <c:v>МБОУ СШ № 139</c:v>
                </c:pt>
                <c:pt idx="111">
                  <c:v>МБОУ СШ № 70</c:v>
                </c:pt>
                <c:pt idx="112">
                  <c:v>МБОУ СШ № 134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'Математ-9 диаграмма'!$D$5:$D$128</c:f>
              <c:numCache>
                <c:formatCode>0,00</c:formatCode>
                <c:ptCount val="124"/>
                <c:pt idx="0">
                  <c:v>4.0235294117647058</c:v>
                </c:pt>
                <c:pt idx="1">
                  <c:v>3.9616238821520078</c:v>
                </c:pt>
                <c:pt idx="2">
                  <c:v>4.3185840707964598</c:v>
                </c:pt>
                <c:pt idx="3">
                  <c:v>4.0750000000000002</c:v>
                </c:pt>
                <c:pt idx="4">
                  <c:v>4.032</c:v>
                </c:pt>
                <c:pt idx="5">
                  <c:v>4.0235294117647058</c:v>
                </c:pt>
                <c:pt idx="6">
                  <c:v>3.9658119658119659</c:v>
                </c:pt>
                <c:pt idx="7">
                  <c:v>3.8734177215189876</c:v>
                </c:pt>
                <c:pt idx="8">
                  <c:v>3.7746478873239435</c:v>
                </c:pt>
                <c:pt idx="9">
                  <c:v>3.63</c:v>
                </c:pt>
                <c:pt idx="10">
                  <c:v>3.7670095102623318</c:v>
                </c:pt>
                <c:pt idx="11">
                  <c:v>4.0931677018633543</c:v>
                </c:pt>
                <c:pt idx="12">
                  <c:v>4.0129870129870131</c:v>
                </c:pt>
                <c:pt idx="13">
                  <c:v>3.9583333333333335</c:v>
                </c:pt>
                <c:pt idx="14">
                  <c:v>3.955223880597015</c:v>
                </c:pt>
                <c:pt idx="15">
                  <c:v>3.8648648648648649</c:v>
                </c:pt>
                <c:pt idx="16">
                  <c:v>3.7727272727272729</c:v>
                </c:pt>
                <c:pt idx="17">
                  <c:v>3.7704918032786887</c:v>
                </c:pt>
                <c:pt idx="18">
                  <c:v>3.7241379310344827</c:v>
                </c:pt>
                <c:pt idx="19">
                  <c:v>3.6849315068493151</c:v>
                </c:pt>
                <c:pt idx="20">
                  <c:v>3.591549295774648</c:v>
                </c:pt>
                <c:pt idx="21">
                  <c:v>3.5434782608695654</c:v>
                </c:pt>
                <c:pt idx="22">
                  <c:v>3.5192307692307692</c:v>
                </c:pt>
                <c:pt idx="23" formatCode="Основной">
                  <c:v>3.48</c:v>
                </c:pt>
                <c:pt idx="25">
                  <c:v>3.7154973821326549</c:v>
                </c:pt>
                <c:pt idx="26">
                  <c:v>4.08</c:v>
                </c:pt>
                <c:pt idx="27">
                  <c:v>3.989795918367347</c:v>
                </c:pt>
                <c:pt idx="28">
                  <c:v>3.9396551724137931</c:v>
                </c:pt>
                <c:pt idx="29">
                  <c:v>3.8969072164948453</c:v>
                </c:pt>
                <c:pt idx="30">
                  <c:v>3.8865979381443299</c:v>
                </c:pt>
                <c:pt idx="31">
                  <c:v>3.8837209302325579</c:v>
                </c:pt>
                <c:pt idx="32">
                  <c:v>3.855855855855856</c:v>
                </c:pt>
                <c:pt idx="33">
                  <c:v>3.8118811881188117</c:v>
                </c:pt>
                <c:pt idx="34">
                  <c:v>3.7432432432432434</c:v>
                </c:pt>
                <c:pt idx="35">
                  <c:v>3.7128712871287131</c:v>
                </c:pt>
                <c:pt idx="36">
                  <c:v>3.6515151515151514</c:v>
                </c:pt>
                <c:pt idx="37">
                  <c:v>3.617283950617284</c:v>
                </c:pt>
                <c:pt idx="38">
                  <c:v>3.6153846153846154</c:v>
                </c:pt>
                <c:pt idx="39">
                  <c:v>3.58</c:v>
                </c:pt>
                <c:pt idx="40">
                  <c:v>3.4838709677419355</c:v>
                </c:pt>
                <c:pt idx="41">
                  <c:v>3.4838709677419355</c:v>
                </c:pt>
                <c:pt idx="42">
                  <c:v>3.4794520547945207</c:v>
                </c:pt>
                <c:pt idx="43">
                  <c:v>3.4477611940298507</c:v>
                </c:pt>
                <c:pt idx="44">
                  <c:v>3.4347826086956523</c:v>
                </c:pt>
                <c:pt idx="45">
                  <c:v>3.9873928416891258</c:v>
                </c:pt>
                <c:pt idx="46">
                  <c:v>4.4413793103448276</c:v>
                </c:pt>
                <c:pt idx="47">
                  <c:v>4.4375</c:v>
                </c:pt>
                <c:pt idx="48">
                  <c:v>4.360655737704918</c:v>
                </c:pt>
                <c:pt idx="49">
                  <c:v>4.2173913043478262</c:v>
                </c:pt>
                <c:pt idx="50">
                  <c:v>4.1787709497206702</c:v>
                </c:pt>
                <c:pt idx="51">
                  <c:v>4.1341463414634143</c:v>
                </c:pt>
                <c:pt idx="52">
                  <c:v>4.1077844311377243</c:v>
                </c:pt>
                <c:pt idx="53">
                  <c:v>4.024096385542169</c:v>
                </c:pt>
                <c:pt idx="54">
                  <c:v>3.9705882352941178</c:v>
                </c:pt>
                <c:pt idx="55">
                  <c:v>3.9702970297029703</c:v>
                </c:pt>
                <c:pt idx="56">
                  <c:v>3.9</c:v>
                </c:pt>
                <c:pt idx="57">
                  <c:v>3.8913043478260869</c:v>
                </c:pt>
                <c:pt idx="58">
                  <c:v>3.8292682926829267</c:v>
                </c:pt>
                <c:pt idx="59">
                  <c:v>3.8095238095238093</c:v>
                </c:pt>
                <c:pt idx="60">
                  <c:v>3.7794117647058822</c:v>
                </c:pt>
                <c:pt idx="61">
                  <c:v>3.7301587301587302</c:v>
                </c:pt>
                <c:pt idx="62">
                  <c:v>3.6923076923076925</c:v>
                </c:pt>
                <c:pt idx="63">
                  <c:v>3.65625</c:v>
                </c:pt>
                <c:pt idx="64">
                  <c:v>3.6296296296296298</c:v>
                </c:pt>
                <c:pt idx="65">
                  <c:v>3.8538056771740554</c:v>
                </c:pt>
                <c:pt idx="66">
                  <c:v>4.1807228915662646</c:v>
                </c:pt>
                <c:pt idx="67">
                  <c:v>4.1092436974789912</c:v>
                </c:pt>
                <c:pt idx="68">
                  <c:v>4.021505376344086</c:v>
                </c:pt>
                <c:pt idx="69">
                  <c:v>4.0188679245283021</c:v>
                </c:pt>
                <c:pt idx="70">
                  <c:v>3.9081632653061225</c:v>
                </c:pt>
                <c:pt idx="71">
                  <c:v>3.9</c:v>
                </c:pt>
                <c:pt idx="72">
                  <c:v>3.8596491228070176</c:v>
                </c:pt>
                <c:pt idx="73">
                  <c:v>3.8571428571428572</c:v>
                </c:pt>
                <c:pt idx="74">
                  <c:v>3.8378378378378377</c:v>
                </c:pt>
                <c:pt idx="75">
                  <c:v>3.8297872340425534</c:v>
                </c:pt>
                <c:pt idx="76">
                  <c:v>3.76056338028169</c:v>
                </c:pt>
                <c:pt idx="77">
                  <c:v>3.736842105263158</c:v>
                </c:pt>
                <c:pt idx="78">
                  <c:v>3.7049180327868854</c:v>
                </c:pt>
                <c:pt idx="79">
                  <c:v>3.6470588235294117</c:v>
                </c:pt>
                <c:pt idx="80">
                  <c:v>3.4347826086956523</c:v>
                </c:pt>
                <c:pt idx="82">
                  <c:v>3.8826840960512699</c:v>
                </c:pt>
                <c:pt idx="83">
                  <c:v>4.2362204724409445</c:v>
                </c:pt>
                <c:pt idx="84">
                  <c:v>4.2049689440993792</c:v>
                </c:pt>
                <c:pt idx="85">
                  <c:v>4.0962962962962965</c:v>
                </c:pt>
                <c:pt idx="86">
                  <c:v>4.083333333333333</c:v>
                </c:pt>
                <c:pt idx="87">
                  <c:v>4.0550847457627119</c:v>
                </c:pt>
                <c:pt idx="88">
                  <c:v>4.0535714285714288</c:v>
                </c:pt>
                <c:pt idx="89">
                  <c:v>4.041666666666667</c:v>
                </c:pt>
                <c:pt idx="90">
                  <c:v>4.0222222222222221</c:v>
                </c:pt>
                <c:pt idx="91">
                  <c:v>3.9951456310679609</c:v>
                </c:pt>
                <c:pt idx="92">
                  <c:v>3.9821428571428572</c:v>
                </c:pt>
                <c:pt idx="93">
                  <c:v>3.9746835443037973</c:v>
                </c:pt>
                <c:pt idx="94">
                  <c:v>3.9514563106796117</c:v>
                </c:pt>
                <c:pt idx="95">
                  <c:v>3.9473684210526314</c:v>
                </c:pt>
                <c:pt idx="96">
                  <c:v>3.9024390243902438</c:v>
                </c:pt>
                <c:pt idx="97">
                  <c:v>3.8761904761904762</c:v>
                </c:pt>
                <c:pt idx="98">
                  <c:v>3.8717948717948718</c:v>
                </c:pt>
                <c:pt idx="99">
                  <c:v>3.8431372549019609</c:v>
                </c:pt>
                <c:pt idx="100">
                  <c:v>3.831168831168831</c:v>
                </c:pt>
                <c:pt idx="101">
                  <c:v>3.7954545454545454</c:v>
                </c:pt>
                <c:pt idx="102">
                  <c:v>3.7875000000000001</c:v>
                </c:pt>
                <c:pt idx="103">
                  <c:v>3.784313725490196</c:v>
                </c:pt>
                <c:pt idx="104">
                  <c:v>3.7638888888888888</c:v>
                </c:pt>
                <c:pt idx="105">
                  <c:v>3.7272727272727271</c:v>
                </c:pt>
                <c:pt idx="106">
                  <c:v>3.7</c:v>
                </c:pt>
                <c:pt idx="107">
                  <c:v>3.6764705882352939</c:v>
                </c:pt>
                <c:pt idx="108">
                  <c:v>3.652173913043478</c:v>
                </c:pt>
                <c:pt idx="109">
                  <c:v>3.6315789473684212</c:v>
                </c:pt>
                <c:pt idx="110">
                  <c:v>3.5686274509803924</c:v>
                </c:pt>
                <c:pt idx="111">
                  <c:v>3.5416666666666665</c:v>
                </c:pt>
                <c:pt idx="112">
                  <c:v>3.5188679245283021</c:v>
                </c:pt>
                <c:pt idx="113">
                  <c:v>3.935914483461926</c:v>
                </c:pt>
                <c:pt idx="114">
                  <c:v>4.4318181818181817</c:v>
                </c:pt>
                <c:pt idx="115">
                  <c:v>4.2173913043478262</c:v>
                </c:pt>
                <c:pt idx="116">
                  <c:v>4.2125000000000004</c:v>
                </c:pt>
                <c:pt idx="117">
                  <c:v>3.9896907216494846</c:v>
                </c:pt>
                <c:pt idx="118">
                  <c:v>3.847457627118644</c:v>
                </c:pt>
                <c:pt idx="119">
                  <c:v>3.7906976744186047</c:v>
                </c:pt>
                <c:pt idx="120">
                  <c:v>3.7872340425531914</c:v>
                </c:pt>
                <c:pt idx="121">
                  <c:v>3.2105263157894739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5400" cap="rnd">
              <a:solidFill>
                <a:srgbClr val="F8EE1C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СШ № 12</c:v>
                </c:pt>
                <c:pt idx="4">
                  <c:v>МАОУ Лицей № 7 </c:v>
                </c:pt>
                <c:pt idx="5">
                  <c:v>МБОУ Гимназия № 8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86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6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МАОУ Гимназия № 11 </c:v>
                </c:pt>
                <c:pt idx="29">
                  <c:v>МБОУ СШ № 64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МАОУ Гимназия № 15</c:v>
                </c:pt>
                <c:pt idx="33">
                  <c:v>МБОУ СШ № 94</c:v>
                </c:pt>
                <c:pt idx="34">
                  <c:v>МБОУ СШ № 44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53</c:v>
                </c:pt>
                <c:pt idx="38">
                  <c:v>МБОУ СШ № 50</c:v>
                </c:pt>
                <c:pt idx="39">
                  <c:v>МБОУ СШ № 88</c:v>
                </c:pt>
                <c:pt idx="40">
                  <c:v>МБОУ СШ № 13</c:v>
                </c:pt>
                <c:pt idx="41">
                  <c:v>МБОУ СШ № 16</c:v>
                </c:pt>
                <c:pt idx="42">
                  <c:v>МБОУ СШ № 65</c:v>
                </c:pt>
                <c:pt idx="43">
                  <c:v>МБОУ СШ № 89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СШ № 72</c:v>
                </c:pt>
                <c:pt idx="54">
                  <c:v>МБОУ СШ № 82</c:v>
                </c:pt>
                <c:pt idx="55">
                  <c:v>МБОУ Лицей № 8</c:v>
                </c:pt>
                <c:pt idx="56">
                  <c:v>МБОУ СШ № 73</c:v>
                </c:pt>
                <c:pt idx="57">
                  <c:v>МБОУ СШ № 21</c:v>
                </c:pt>
                <c:pt idx="58">
                  <c:v>МБОУ СШ № 39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36</c:v>
                </c:pt>
                <c:pt idx="63">
                  <c:v>МБОУ СШ № 95</c:v>
                </c:pt>
                <c:pt idx="64">
                  <c:v>МБОУ СШ № 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МБОУ СШ № 76</c:v>
                </c:pt>
                <c:pt idx="71">
                  <c:v>МБОУ СШ № 42</c:v>
                </c:pt>
                <c:pt idx="72">
                  <c:v>МБОУ СШ № 6</c:v>
                </c:pt>
                <c:pt idx="73">
                  <c:v>МБОУ СШ № 45</c:v>
                </c:pt>
                <c:pt idx="74">
                  <c:v>МБОУ СШ № 92</c:v>
                </c:pt>
                <c:pt idx="75">
                  <c:v>МБОУ СШ № 17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34</c:v>
                </c:pt>
                <c:pt idx="79">
                  <c:v>МБОУ СШ № 78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151</c:v>
                </c:pt>
                <c:pt idx="85">
                  <c:v>МБОУ СШ № 18</c:v>
                </c:pt>
                <c:pt idx="86">
                  <c:v>МАОУ СШ № 149</c:v>
                </c:pt>
                <c:pt idx="87">
                  <c:v>МАОУ СШ № 150</c:v>
                </c:pt>
                <c:pt idx="88">
                  <c:v>МБОУ СШ № 7</c:v>
                </c:pt>
                <c:pt idx="89">
                  <c:v>МАОУ СШ № 145</c:v>
                </c:pt>
                <c:pt idx="90">
                  <c:v>МБОУ СШ № 24</c:v>
                </c:pt>
                <c:pt idx="91">
                  <c:v>МАОУ СШ № 143</c:v>
                </c:pt>
                <c:pt idx="92">
                  <c:v>МБОУ СШ № 144</c:v>
                </c:pt>
                <c:pt idx="93">
                  <c:v>МБОУ СШ № 147</c:v>
                </c:pt>
                <c:pt idx="94">
                  <c:v>МБОУ СШ № 5</c:v>
                </c:pt>
                <c:pt idx="95">
                  <c:v>МАОУ СШ № 154</c:v>
                </c:pt>
                <c:pt idx="96">
                  <c:v>МБОУ СШ № 1</c:v>
                </c:pt>
                <c:pt idx="97">
                  <c:v>МБОУ СШ № 108</c:v>
                </c:pt>
                <c:pt idx="98">
                  <c:v>МБОУ СШ № 141</c:v>
                </c:pt>
                <c:pt idx="99">
                  <c:v>МБОУ СШ № 121</c:v>
                </c:pt>
                <c:pt idx="100">
                  <c:v>МБОУ СШ № 91</c:v>
                </c:pt>
                <c:pt idx="101">
                  <c:v>МБОУ СШ № 56</c:v>
                </c:pt>
                <c:pt idx="102">
                  <c:v>МБОУ СШ № 22</c:v>
                </c:pt>
                <c:pt idx="103">
                  <c:v>МБОУ СШ № 85</c:v>
                </c:pt>
                <c:pt idx="104">
                  <c:v>МБОУ СШ № 129</c:v>
                </c:pt>
                <c:pt idx="105">
                  <c:v>МБОУ СШ № 115</c:v>
                </c:pt>
                <c:pt idx="106">
                  <c:v>МБОУ СШ № 66</c:v>
                </c:pt>
                <c:pt idx="107">
                  <c:v>МБОУ СШ № 69</c:v>
                </c:pt>
                <c:pt idx="108">
                  <c:v>МБОУ СШ № 98</c:v>
                </c:pt>
                <c:pt idx="109">
                  <c:v>МБОУ СШ № 2</c:v>
                </c:pt>
                <c:pt idx="110">
                  <c:v>МБОУ СШ № 139</c:v>
                </c:pt>
                <c:pt idx="111">
                  <c:v>МБОУ СШ № 70</c:v>
                </c:pt>
                <c:pt idx="112">
                  <c:v>МБОУ СШ № 134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'Математ-9 диаграмма'!$I$5:$I$128</c:f>
              <c:numCache>
                <c:formatCode>Основной</c:formatCode>
                <c:ptCount val="124"/>
                <c:pt idx="0">
                  <c:v>3.91</c:v>
                </c:pt>
                <c:pt idx="1">
                  <c:v>3.91</c:v>
                </c:pt>
                <c:pt idx="2">
                  <c:v>3.91</c:v>
                </c:pt>
                <c:pt idx="3">
                  <c:v>3.91</c:v>
                </c:pt>
                <c:pt idx="4">
                  <c:v>3.91</c:v>
                </c:pt>
                <c:pt idx="5">
                  <c:v>3.91</c:v>
                </c:pt>
                <c:pt idx="6">
                  <c:v>3.91</c:v>
                </c:pt>
                <c:pt idx="7">
                  <c:v>3.91</c:v>
                </c:pt>
                <c:pt idx="8">
                  <c:v>3.91</c:v>
                </c:pt>
                <c:pt idx="9">
                  <c:v>3.91</c:v>
                </c:pt>
                <c:pt idx="10">
                  <c:v>3.91</c:v>
                </c:pt>
                <c:pt idx="11">
                  <c:v>3.91</c:v>
                </c:pt>
                <c:pt idx="12">
                  <c:v>3.91</c:v>
                </c:pt>
                <c:pt idx="13">
                  <c:v>3.91</c:v>
                </c:pt>
                <c:pt idx="14">
                  <c:v>3.91</c:v>
                </c:pt>
                <c:pt idx="15">
                  <c:v>3.91</c:v>
                </c:pt>
                <c:pt idx="16">
                  <c:v>3.91</c:v>
                </c:pt>
                <c:pt idx="17">
                  <c:v>3.91</c:v>
                </c:pt>
                <c:pt idx="18">
                  <c:v>3.91</c:v>
                </c:pt>
                <c:pt idx="19">
                  <c:v>3.91</c:v>
                </c:pt>
                <c:pt idx="20">
                  <c:v>3.91</c:v>
                </c:pt>
                <c:pt idx="21">
                  <c:v>3.91</c:v>
                </c:pt>
                <c:pt idx="22">
                  <c:v>3.91</c:v>
                </c:pt>
                <c:pt idx="23">
                  <c:v>3.91</c:v>
                </c:pt>
                <c:pt idx="24">
                  <c:v>3.91</c:v>
                </c:pt>
                <c:pt idx="25">
                  <c:v>3.91</c:v>
                </c:pt>
                <c:pt idx="26">
                  <c:v>3.91</c:v>
                </c:pt>
                <c:pt idx="27">
                  <c:v>3.91</c:v>
                </c:pt>
                <c:pt idx="28">
                  <c:v>3.91</c:v>
                </c:pt>
                <c:pt idx="29">
                  <c:v>3.91</c:v>
                </c:pt>
                <c:pt idx="30">
                  <c:v>3.91</c:v>
                </c:pt>
                <c:pt idx="31">
                  <c:v>3.91</c:v>
                </c:pt>
                <c:pt idx="32">
                  <c:v>3.91</c:v>
                </c:pt>
                <c:pt idx="33">
                  <c:v>3.91</c:v>
                </c:pt>
                <c:pt idx="34">
                  <c:v>3.91</c:v>
                </c:pt>
                <c:pt idx="35">
                  <c:v>3.91</c:v>
                </c:pt>
                <c:pt idx="36">
                  <c:v>3.91</c:v>
                </c:pt>
                <c:pt idx="37">
                  <c:v>3.91</c:v>
                </c:pt>
                <c:pt idx="38">
                  <c:v>3.91</c:v>
                </c:pt>
                <c:pt idx="39">
                  <c:v>3.91</c:v>
                </c:pt>
                <c:pt idx="40">
                  <c:v>3.91</c:v>
                </c:pt>
                <c:pt idx="41">
                  <c:v>3.91</c:v>
                </c:pt>
                <c:pt idx="42">
                  <c:v>3.91</c:v>
                </c:pt>
                <c:pt idx="43">
                  <c:v>3.91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3.91</c:v>
                </c:pt>
                <c:pt idx="49">
                  <c:v>3.91</c:v>
                </c:pt>
                <c:pt idx="50">
                  <c:v>3.91</c:v>
                </c:pt>
                <c:pt idx="51">
                  <c:v>3.91</c:v>
                </c:pt>
                <c:pt idx="52">
                  <c:v>3.91</c:v>
                </c:pt>
                <c:pt idx="53">
                  <c:v>3.91</c:v>
                </c:pt>
                <c:pt idx="54">
                  <c:v>3.91</c:v>
                </c:pt>
                <c:pt idx="55">
                  <c:v>3.91</c:v>
                </c:pt>
                <c:pt idx="56">
                  <c:v>3.91</c:v>
                </c:pt>
                <c:pt idx="57">
                  <c:v>3.91</c:v>
                </c:pt>
                <c:pt idx="58">
                  <c:v>3.91</c:v>
                </c:pt>
                <c:pt idx="59">
                  <c:v>3.91</c:v>
                </c:pt>
                <c:pt idx="60">
                  <c:v>3.91</c:v>
                </c:pt>
                <c:pt idx="61">
                  <c:v>3.91</c:v>
                </c:pt>
                <c:pt idx="62">
                  <c:v>3.91</c:v>
                </c:pt>
                <c:pt idx="63">
                  <c:v>3.91</c:v>
                </c:pt>
                <c:pt idx="64">
                  <c:v>3.91</c:v>
                </c:pt>
                <c:pt idx="65">
                  <c:v>3.91</c:v>
                </c:pt>
                <c:pt idx="66">
                  <c:v>3.91</c:v>
                </c:pt>
                <c:pt idx="67">
                  <c:v>3.91</c:v>
                </c:pt>
                <c:pt idx="68">
                  <c:v>3.91</c:v>
                </c:pt>
                <c:pt idx="69">
                  <c:v>3.91</c:v>
                </c:pt>
                <c:pt idx="70">
                  <c:v>3.91</c:v>
                </c:pt>
                <c:pt idx="71">
                  <c:v>3.91</c:v>
                </c:pt>
                <c:pt idx="72">
                  <c:v>3.91</c:v>
                </c:pt>
                <c:pt idx="73">
                  <c:v>3.91</c:v>
                </c:pt>
                <c:pt idx="74">
                  <c:v>3.91</c:v>
                </c:pt>
                <c:pt idx="75">
                  <c:v>3.91</c:v>
                </c:pt>
                <c:pt idx="76">
                  <c:v>3.91</c:v>
                </c:pt>
                <c:pt idx="77">
                  <c:v>3.91</c:v>
                </c:pt>
                <c:pt idx="78">
                  <c:v>3.91</c:v>
                </c:pt>
                <c:pt idx="79">
                  <c:v>3.91</c:v>
                </c:pt>
                <c:pt idx="80">
                  <c:v>3.91</c:v>
                </c:pt>
                <c:pt idx="81">
                  <c:v>3.91</c:v>
                </c:pt>
                <c:pt idx="82">
                  <c:v>3.91</c:v>
                </c:pt>
                <c:pt idx="83">
                  <c:v>3.91</c:v>
                </c:pt>
                <c:pt idx="84">
                  <c:v>3.91</c:v>
                </c:pt>
                <c:pt idx="85">
                  <c:v>3.91</c:v>
                </c:pt>
                <c:pt idx="86">
                  <c:v>3.91</c:v>
                </c:pt>
                <c:pt idx="87">
                  <c:v>3.91</c:v>
                </c:pt>
                <c:pt idx="88">
                  <c:v>3.91</c:v>
                </c:pt>
                <c:pt idx="89">
                  <c:v>3.91</c:v>
                </c:pt>
                <c:pt idx="90">
                  <c:v>3.91</c:v>
                </c:pt>
                <c:pt idx="91">
                  <c:v>3.91</c:v>
                </c:pt>
                <c:pt idx="92">
                  <c:v>3.91</c:v>
                </c:pt>
                <c:pt idx="93">
                  <c:v>3.91</c:v>
                </c:pt>
                <c:pt idx="94">
                  <c:v>3.91</c:v>
                </c:pt>
                <c:pt idx="95">
                  <c:v>3.91</c:v>
                </c:pt>
                <c:pt idx="96">
                  <c:v>3.91</c:v>
                </c:pt>
                <c:pt idx="97">
                  <c:v>3.91</c:v>
                </c:pt>
                <c:pt idx="98">
                  <c:v>3.91</c:v>
                </c:pt>
                <c:pt idx="99">
                  <c:v>3.91</c:v>
                </c:pt>
                <c:pt idx="100">
                  <c:v>3.91</c:v>
                </c:pt>
                <c:pt idx="101">
                  <c:v>3.91</c:v>
                </c:pt>
                <c:pt idx="102">
                  <c:v>3.91</c:v>
                </c:pt>
                <c:pt idx="103">
                  <c:v>3.91</c:v>
                </c:pt>
                <c:pt idx="104">
                  <c:v>3.91</c:v>
                </c:pt>
                <c:pt idx="105">
                  <c:v>3.91</c:v>
                </c:pt>
                <c:pt idx="106">
                  <c:v>3.91</c:v>
                </c:pt>
                <c:pt idx="107">
                  <c:v>3.91</c:v>
                </c:pt>
                <c:pt idx="108">
                  <c:v>3.91</c:v>
                </c:pt>
                <c:pt idx="109">
                  <c:v>3.91</c:v>
                </c:pt>
                <c:pt idx="110">
                  <c:v>3.91</c:v>
                </c:pt>
                <c:pt idx="111">
                  <c:v>3.91</c:v>
                </c:pt>
                <c:pt idx="112">
                  <c:v>3.91</c:v>
                </c:pt>
                <c:pt idx="113">
                  <c:v>3.91</c:v>
                </c:pt>
                <c:pt idx="114">
                  <c:v>3.91</c:v>
                </c:pt>
                <c:pt idx="115">
                  <c:v>3.91</c:v>
                </c:pt>
                <c:pt idx="116">
                  <c:v>3.91</c:v>
                </c:pt>
                <c:pt idx="117">
                  <c:v>3.91</c:v>
                </c:pt>
                <c:pt idx="118">
                  <c:v>3.91</c:v>
                </c:pt>
                <c:pt idx="119">
                  <c:v>3.91</c:v>
                </c:pt>
                <c:pt idx="120">
                  <c:v>3.91</c:v>
                </c:pt>
                <c:pt idx="121">
                  <c:v>3.91</c:v>
                </c:pt>
                <c:pt idx="122">
                  <c:v>3.91</c:v>
                </c:pt>
                <c:pt idx="123">
                  <c:v>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59405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СШ № 12</c:v>
                </c:pt>
                <c:pt idx="4">
                  <c:v>МАОУ Лицей № 7 </c:v>
                </c:pt>
                <c:pt idx="5">
                  <c:v>МБОУ Гимназия № 8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86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6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МАОУ Гимназия № 11 </c:v>
                </c:pt>
                <c:pt idx="29">
                  <c:v>МБОУ СШ № 64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МАОУ Гимназия № 15</c:v>
                </c:pt>
                <c:pt idx="33">
                  <c:v>МБОУ СШ № 94</c:v>
                </c:pt>
                <c:pt idx="34">
                  <c:v>МБОУ СШ № 44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53</c:v>
                </c:pt>
                <c:pt idx="38">
                  <c:v>МБОУ СШ № 50</c:v>
                </c:pt>
                <c:pt idx="39">
                  <c:v>МБОУ СШ № 88</c:v>
                </c:pt>
                <c:pt idx="40">
                  <c:v>МБОУ СШ № 13</c:v>
                </c:pt>
                <c:pt idx="41">
                  <c:v>МБОУ СШ № 16</c:v>
                </c:pt>
                <c:pt idx="42">
                  <c:v>МБОУ СШ № 65</c:v>
                </c:pt>
                <c:pt idx="43">
                  <c:v>МБОУ СШ № 89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СШ № 72</c:v>
                </c:pt>
                <c:pt idx="54">
                  <c:v>МБОУ СШ № 82</c:v>
                </c:pt>
                <c:pt idx="55">
                  <c:v>МБОУ Лицей № 8</c:v>
                </c:pt>
                <c:pt idx="56">
                  <c:v>МБОУ СШ № 73</c:v>
                </c:pt>
                <c:pt idx="57">
                  <c:v>МБОУ СШ № 21</c:v>
                </c:pt>
                <c:pt idx="58">
                  <c:v>МБОУ СШ № 39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36</c:v>
                </c:pt>
                <c:pt idx="63">
                  <c:v>МБОУ СШ № 95</c:v>
                </c:pt>
                <c:pt idx="64">
                  <c:v>МБОУ СШ № 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МБОУ СШ № 76</c:v>
                </c:pt>
                <c:pt idx="71">
                  <c:v>МБОУ СШ № 42</c:v>
                </c:pt>
                <c:pt idx="72">
                  <c:v>МБОУ СШ № 6</c:v>
                </c:pt>
                <c:pt idx="73">
                  <c:v>МБОУ СШ № 45</c:v>
                </c:pt>
                <c:pt idx="74">
                  <c:v>МБОУ СШ № 92</c:v>
                </c:pt>
                <c:pt idx="75">
                  <c:v>МБОУ СШ № 17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34</c:v>
                </c:pt>
                <c:pt idx="79">
                  <c:v>МБОУ СШ № 78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151</c:v>
                </c:pt>
                <c:pt idx="85">
                  <c:v>МБОУ СШ № 18</c:v>
                </c:pt>
                <c:pt idx="86">
                  <c:v>МАОУ СШ № 149</c:v>
                </c:pt>
                <c:pt idx="87">
                  <c:v>МАОУ СШ № 150</c:v>
                </c:pt>
                <c:pt idx="88">
                  <c:v>МБОУ СШ № 7</c:v>
                </c:pt>
                <c:pt idx="89">
                  <c:v>МАОУ СШ № 145</c:v>
                </c:pt>
                <c:pt idx="90">
                  <c:v>МБОУ СШ № 24</c:v>
                </c:pt>
                <c:pt idx="91">
                  <c:v>МАОУ СШ № 143</c:v>
                </c:pt>
                <c:pt idx="92">
                  <c:v>МБОУ СШ № 144</c:v>
                </c:pt>
                <c:pt idx="93">
                  <c:v>МБОУ СШ № 147</c:v>
                </c:pt>
                <c:pt idx="94">
                  <c:v>МБОУ СШ № 5</c:v>
                </c:pt>
                <c:pt idx="95">
                  <c:v>МАОУ СШ № 154</c:v>
                </c:pt>
                <c:pt idx="96">
                  <c:v>МБОУ СШ № 1</c:v>
                </c:pt>
                <c:pt idx="97">
                  <c:v>МБОУ СШ № 108</c:v>
                </c:pt>
                <c:pt idx="98">
                  <c:v>МБОУ СШ № 141</c:v>
                </c:pt>
                <c:pt idx="99">
                  <c:v>МБОУ СШ № 121</c:v>
                </c:pt>
                <c:pt idx="100">
                  <c:v>МБОУ СШ № 91</c:v>
                </c:pt>
                <c:pt idx="101">
                  <c:v>МБОУ СШ № 56</c:v>
                </c:pt>
                <c:pt idx="102">
                  <c:v>МБОУ СШ № 22</c:v>
                </c:pt>
                <c:pt idx="103">
                  <c:v>МБОУ СШ № 85</c:v>
                </c:pt>
                <c:pt idx="104">
                  <c:v>МБОУ СШ № 129</c:v>
                </c:pt>
                <c:pt idx="105">
                  <c:v>МБОУ СШ № 115</c:v>
                </c:pt>
                <c:pt idx="106">
                  <c:v>МБОУ СШ № 66</c:v>
                </c:pt>
                <c:pt idx="107">
                  <c:v>МБОУ СШ № 69</c:v>
                </c:pt>
                <c:pt idx="108">
                  <c:v>МБОУ СШ № 98</c:v>
                </c:pt>
                <c:pt idx="109">
                  <c:v>МБОУ СШ № 2</c:v>
                </c:pt>
                <c:pt idx="110">
                  <c:v>МБОУ СШ № 139</c:v>
                </c:pt>
                <c:pt idx="111">
                  <c:v>МБОУ СШ № 70</c:v>
                </c:pt>
                <c:pt idx="112">
                  <c:v>МБОУ СШ № 134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'Математ-9 диаграмма'!$H$5:$H$128</c:f>
              <c:numCache>
                <c:formatCode>0,00</c:formatCode>
                <c:ptCount val="124"/>
                <c:pt idx="0">
                  <c:v>4.18</c:v>
                </c:pt>
                <c:pt idx="1">
                  <c:v>3.9959875690871516</c:v>
                </c:pt>
                <c:pt idx="2">
                  <c:v>4.2448979591836737</c:v>
                </c:pt>
                <c:pt idx="3">
                  <c:v>3.9</c:v>
                </c:pt>
                <c:pt idx="4">
                  <c:v>4.2846153846153845</c:v>
                </c:pt>
                <c:pt idx="5">
                  <c:v>3.7676767676767677</c:v>
                </c:pt>
                <c:pt idx="6">
                  <c:v>4.0802919708029197</c:v>
                </c:pt>
                <c:pt idx="7">
                  <c:v>3.8989898989898988</c:v>
                </c:pt>
                <c:pt idx="8">
                  <c:v>3.92</c:v>
                </c:pt>
                <c:pt idx="9">
                  <c:v>3.8714285714285714</c:v>
                </c:pt>
                <c:pt idx="10">
                  <c:v>3.8106545368295284</c:v>
                </c:pt>
                <c:pt idx="11">
                  <c:v>4.1756756756756754</c:v>
                </c:pt>
                <c:pt idx="12">
                  <c:v>4.1224489795918364</c:v>
                </c:pt>
                <c:pt idx="13">
                  <c:v>4.0504201680672267</c:v>
                </c:pt>
                <c:pt idx="14">
                  <c:v>4.04</c:v>
                </c:pt>
                <c:pt idx="15">
                  <c:v>4.0101010101010104</c:v>
                </c:pt>
                <c:pt idx="16">
                  <c:v>3.6190476190476191</c:v>
                </c:pt>
                <c:pt idx="17">
                  <c:v>3.6185567010309279</c:v>
                </c:pt>
                <c:pt idx="18">
                  <c:v>3.4693877551020407</c:v>
                </c:pt>
                <c:pt idx="19">
                  <c:v>3.7</c:v>
                </c:pt>
                <c:pt idx="20">
                  <c:v>3.6037735849056602</c:v>
                </c:pt>
                <c:pt idx="21">
                  <c:v>3.7297297297297298</c:v>
                </c:pt>
                <c:pt idx="22">
                  <c:v>3.7692307692307692</c:v>
                </c:pt>
                <c:pt idx="23">
                  <c:v>3.6301369863013697</c:v>
                </c:pt>
                <c:pt idx="25">
                  <c:v>3.7481546690223575</c:v>
                </c:pt>
                <c:pt idx="26">
                  <c:v>4.0684931506849313</c:v>
                </c:pt>
                <c:pt idx="27">
                  <c:v>3.910569105691057</c:v>
                </c:pt>
                <c:pt idx="28">
                  <c:v>3.9385964912280702</c:v>
                </c:pt>
                <c:pt idx="29">
                  <c:v>4.1842105263157894</c:v>
                </c:pt>
                <c:pt idx="30">
                  <c:v>3.9803921568627452</c:v>
                </c:pt>
                <c:pt idx="31">
                  <c:v>3.8974358974358974</c:v>
                </c:pt>
                <c:pt idx="32">
                  <c:v>3.7663551401869158</c:v>
                </c:pt>
                <c:pt idx="33">
                  <c:v>3.7560975609756095</c:v>
                </c:pt>
                <c:pt idx="34">
                  <c:v>3.7017543859649122</c:v>
                </c:pt>
                <c:pt idx="35">
                  <c:v>3.9081632653061225</c:v>
                </c:pt>
                <c:pt idx="36">
                  <c:v>3.3913043478260869</c:v>
                </c:pt>
                <c:pt idx="37">
                  <c:v>3.4558823529411766</c:v>
                </c:pt>
                <c:pt idx="38">
                  <c:v>3.5161290322580645</c:v>
                </c:pt>
                <c:pt idx="39">
                  <c:v>3.5660377358490565</c:v>
                </c:pt>
                <c:pt idx="40">
                  <c:v>3.5517241379310347</c:v>
                </c:pt>
                <c:pt idx="41">
                  <c:v>3.6714285714285713</c:v>
                </c:pt>
                <c:pt idx="42">
                  <c:v>3.2045454545454546</c:v>
                </c:pt>
                <c:pt idx="43">
                  <c:v>3.6304347826086958</c:v>
                </c:pt>
                <c:pt idx="44">
                  <c:v>4.115384615384615</c:v>
                </c:pt>
                <c:pt idx="45">
                  <c:v>3.9902869953164046</c:v>
                </c:pt>
                <c:pt idx="46">
                  <c:v>4.3137254901960782</c:v>
                </c:pt>
                <c:pt idx="47">
                  <c:v>4.6399999999999997</c:v>
                </c:pt>
                <c:pt idx="48">
                  <c:v>4.2321428571428568</c:v>
                </c:pt>
                <c:pt idx="49">
                  <c:v>4.166666666666667</c:v>
                </c:pt>
                <c:pt idx="50">
                  <c:v>4.2456140350877192</c:v>
                </c:pt>
                <c:pt idx="51">
                  <c:v>4.0263157894736841</c:v>
                </c:pt>
                <c:pt idx="52">
                  <c:v>3.9135802469135803</c:v>
                </c:pt>
                <c:pt idx="53">
                  <c:v>4.0684931506849313</c:v>
                </c:pt>
                <c:pt idx="54">
                  <c:v>3.9318181818181817</c:v>
                </c:pt>
                <c:pt idx="55">
                  <c:v>4.2038834951456314</c:v>
                </c:pt>
                <c:pt idx="56">
                  <c:v>4</c:v>
                </c:pt>
                <c:pt idx="57">
                  <c:v>3.593220338983051</c:v>
                </c:pt>
                <c:pt idx="58">
                  <c:v>3.8125</c:v>
                </c:pt>
                <c:pt idx="59">
                  <c:v>3.7058823529411766</c:v>
                </c:pt>
                <c:pt idx="60">
                  <c:v>3.96</c:v>
                </c:pt>
                <c:pt idx="61">
                  <c:v>3.7608695652173911</c:v>
                </c:pt>
                <c:pt idx="62">
                  <c:v>3.6296296296296298</c:v>
                </c:pt>
                <c:pt idx="63">
                  <c:v>3.6527777777777777</c:v>
                </c:pt>
                <c:pt idx="64">
                  <c:v>3.9583333333333335</c:v>
                </c:pt>
                <c:pt idx="65">
                  <c:v>3.8086242225574081</c:v>
                </c:pt>
                <c:pt idx="66">
                  <c:v>4.0306122448979593</c:v>
                </c:pt>
                <c:pt idx="67">
                  <c:v>4.0909090909090908</c:v>
                </c:pt>
                <c:pt idx="68">
                  <c:v>3.9117647058823528</c:v>
                </c:pt>
                <c:pt idx="69">
                  <c:v>3.7684210526315791</c:v>
                </c:pt>
                <c:pt idx="70">
                  <c:v>4.0392156862745097</c:v>
                </c:pt>
                <c:pt idx="71">
                  <c:v>3.8260869565217392</c:v>
                </c:pt>
                <c:pt idx="72">
                  <c:v>4.0821917808219181</c:v>
                </c:pt>
                <c:pt idx="73">
                  <c:v>3.5294117647058822</c:v>
                </c:pt>
                <c:pt idx="74">
                  <c:v>3.8571428571428572</c:v>
                </c:pt>
                <c:pt idx="75">
                  <c:v>3.6744186046511627</c:v>
                </c:pt>
                <c:pt idx="76">
                  <c:v>3.9423076923076925</c:v>
                </c:pt>
                <c:pt idx="77">
                  <c:v>3.7462686567164178</c:v>
                </c:pt>
                <c:pt idx="78">
                  <c:v>3.4428571428571431</c:v>
                </c:pt>
                <c:pt idx="79">
                  <c:v>3.5142857142857142</c:v>
                </c:pt>
                <c:pt idx="80">
                  <c:v>3.6734693877551021</c:v>
                </c:pt>
                <c:pt idx="82">
                  <c:v>3.8540856929648415</c:v>
                </c:pt>
                <c:pt idx="83">
                  <c:v>4.1307692307692312</c:v>
                </c:pt>
                <c:pt idx="84">
                  <c:v>4.1314285714285717</c:v>
                </c:pt>
                <c:pt idx="85">
                  <c:v>3.9026548672566372</c:v>
                </c:pt>
                <c:pt idx="86">
                  <c:v>4.1694915254237293</c:v>
                </c:pt>
                <c:pt idx="87">
                  <c:v>3.9502487562189055</c:v>
                </c:pt>
                <c:pt idx="88">
                  <c:v>4.0961538461538458</c:v>
                </c:pt>
                <c:pt idx="89">
                  <c:v>4.0555555555555554</c:v>
                </c:pt>
                <c:pt idx="90">
                  <c:v>3.9583333333333335</c:v>
                </c:pt>
                <c:pt idx="91">
                  <c:v>3.9774774774774775</c:v>
                </c:pt>
                <c:pt idx="92">
                  <c:v>3.9090909090909092</c:v>
                </c:pt>
                <c:pt idx="93">
                  <c:v>3.9866666666666668</c:v>
                </c:pt>
                <c:pt idx="94">
                  <c:v>3.7676767676767677</c:v>
                </c:pt>
                <c:pt idx="96">
                  <c:v>3.7777777777777777</c:v>
                </c:pt>
                <c:pt idx="97">
                  <c:v>3.83</c:v>
                </c:pt>
                <c:pt idx="98">
                  <c:v>3.7422680412371134</c:v>
                </c:pt>
                <c:pt idx="99">
                  <c:v>3.7254901960784315</c:v>
                </c:pt>
                <c:pt idx="100">
                  <c:v>3.8875000000000002</c:v>
                </c:pt>
                <c:pt idx="101">
                  <c:v>3.6888888888888891</c:v>
                </c:pt>
                <c:pt idx="102">
                  <c:v>3.5</c:v>
                </c:pt>
                <c:pt idx="103">
                  <c:v>3.9222222222222221</c:v>
                </c:pt>
                <c:pt idx="104">
                  <c:v>3.7083333333333335</c:v>
                </c:pt>
                <c:pt idx="105">
                  <c:v>3.7530864197530862</c:v>
                </c:pt>
                <c:pt idx="106">
                  <c:v>3.8260869565217392</c:v>
                </c:pt>
                <c:pt idx="107">
                  <c:v>3.72</c:v>
                </c:pt>
                <c:pt idx="108">
                  <c:v>3.7777777777777777</c:v>
                </c:pt>
                <c:pt idx="109">
                  <c:v>3.6511627906976742</c:v>
                </c:pt>
                <c:pt idx="110">
                  <c:v>3.8588235294117648</c:v>
                </c:pt>
                <c:pt idx="111">
                  <c:v>3.5094339622641511</c:v>
                </c:pt>
                <c:pt idx="112">
                  <c:v>3.7</c:v>
                </c:pt>
                <c:pt idx="113">
                  <c:v>3.7901622374065638</c:v>
                </c:pt>
                <c:pt idx="114">
                  <c:v>4.2826086956521738</c:v>
                </c:pt>
                <c:pt idx="115">
                  <c:v>3.7551020408163267</c:v>
                </c:pt>
                <c:pt idx="116">
                  <c:v>4.3457943925233646</c:v>
                </c:pt>
                <c:pt idx="117">
                  <c:v>3.948051948051948</c:v>
                </c:pt>
                <c:pt idx="118">
                  <c:v>3.8974358974358974</c:v>
                </c:pt>
                <c:pt idx="119">
                  <c:v>3.76</c:v>
                </c:pt>
                <c:pt idx="120">
                  <c:v>3.7173913043478262</c:v>
                </c:pt>
                <c:pt idx="121">
                  <c:v>3.5</c:v>
                </c:pt>
                <c:pt idx="122">
                  <c:v>3.4285714285714284</c:v>
                </c:pt>
                <c:pt idx="123">
                  <c:v>3.2666666666666666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СШ № 12</c:v>
                </c:pt>
                <c:pt idx="4">
                  <c:v>МАОУ Лицей № 7 </c:v>
                </c:pt>
                <c:pt idx="5">
                  <c:v>МБОУ Гимназия № 8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86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6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МАОУ Гимназия № 11 </c:v>
                </c:pt>
                <c:pt idx="29">
                  <c:v>МБОУ СШ № 64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МАОУ Гимназия № 15</c:v>
                </c:pt>
                <c:pt idx="33">
                  <c:v>МБОУ СШ № 94</c:v>
                </c:pt>
                <c:pt idx="34">
                  <c:v>МБОУ СШ № 44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53</c:v>
                </c:pt>
                <c:pt idx="38">
                  <c:v>МБОУ СШ № 50</c:v>
                </c:pt>
                <c:pt idx="39">
                  <c:v>МБОУ СШ № 88</c:v>
                </c:pt>
                <c:pt idx="40">
                  <c:v>МБОУ СШ № 13</c:v>
                </c:pt>
                <c:pt idx="41">
                  <c:v>МБОУ СШ № 16</c:v>
                </c:pt>
                <c:pt idx="42">
                  <c:v>МБОУ СШ № 65</c:v>
                </c:pt>
                <c:pt idx="43">
                  <c:v>МБОУ СШ № 89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СШ № 72</c:v>
                </c:pt>
                <c:pt idx="54">
                  <c:v>МБОУ СШ № 82</c:v>
                </c:pt>
                <c:pt idx="55">
                  <c:v>МБОУ Лицей № 8</c:v>
                </c:pt>
                <c:pt idx="56">
                  <c:v>МБОУ СШ № 73</c:v>
                </c:pt>
                <c:pt idx="57">
                  <c:v>МБОУ СШ № 21</c:v>
                </c:pt>
                <c:pt idx="58">
                  <c:v>МБОУ СШ № 39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36</c:v>
                </c:pt>
                <c:pt idx="63">
                  <c:v>МБОУ СШ № 95</c:v>
                </c:pt>
                <c:pt idx="64">
                  <c:v>МБОУ СШ № 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МБОУ СШ № 76</c:v>
                </c:pt>
                <c:pt idx="71">
                  <c:v>МБОУ СШ № 42</c:v>
                </c:pt>
                <c:pt idx="72">
                  <c:v>МБОУ СШ № 6</c:v>
                </c:pt>
                <c:pt idx="73">
                  <c:v>МБОУ СШ № 45</c:v>
                </c:pt>
                <c:pt idx="74">
                  <c:v>МБОУ СШ № 92</c:v>
                </c:pt>
                <c:pt idx="75">
                  <c:v>МБОУ СШ № 17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34</c:v>
                </c:pt>
                <c:pt idx="79">
                  <c:v>МБОУ СШ № 78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151</c:v>
                </c:pt>
                <c:pt idx="85">
                  <c:v>МБОУ СШ № 18</c:v>
                </c:pt>
                <c:pt idx="86">
                  <c:v>МАОУ СШ № 149</c:v>
                </c:pt>
                <c:pt idx="87">
                  <c:v>МАОУ СШ № 150</c:v>
                </c:pt>
                <c:pt idx="88">
                  <c:v>МБОУ СШ № 7</c:v>
                </c:pt>
                <c:pt idx="89">
                  <c:v>МАОУ СШ № 145</c:v>
                </c:pt>
                <c:pt idx="90">
                  <c:v>МБОУ СШ № 24</c:v>
                </c:pt>
                <c:pt idx="91">
                  <c:v>МАОУ СШ № 143</c:v>
                </c:pt>
                <c:pt idx="92">
                  <c:v>МБОУ СШ № 144</c:v>
                </c:pt>
                <c:pt idx="93">
                  <c:v>МБОУ СШ № 147</c:v>
                </c:pt>
                <c:pt idx="94">
                  <c:v>МБОУ СШ № 5</c:v>
                </c:pt>
                <c:pt idx="95">
                  <c:v>МАОУ СШ № 154</c:v>
                </c:pt>
                <c:pt idx="96">
                  <c:v>МБОУ СШ № 1</c:v>
                </c:pt>
                <c:pt idx="97">
                  <c:v>МБОУ СШ № 108</c:v>
                </c:pt>
                <c:pt idx="98">
                  <c:v>МБОУ СШ № 141</c:v>
                </c:pt>
                <c:pt idx="99">
                  <c:v>МБОУ СШ № 121</c:v>
                </c:pt>
                <c:pt idx="100">
                  <c:v>МБОУ СШ № 91</c:v>
                </c:pt>
                <c:pt idx="101">
                  <c:v>МБОУ СШ № 56</c:v>
                </c:pt>
                <c:pt idx="102">
                  <c:v>МБОУ СШ № 22</c:v>
                </c:pt>
                <c:pt idx="103">
                  <c:v>МБОУ СШ № 85</c:v>
                </c:pt>
                <c:pt idx="104">
                  <c:v>МБОУ СШ № 129</c:v>
                </c:pt>
                <c:pt idx="105">
                  <c:v>МБОУ СШ № 115</c:v>
                </c:pt>
                <c:pt idx="106">
                  <c:v>МБОУ СШ № 66</c:v>
                </c:pt>
                <c:pt idx="107">
                  <c:v>МБОУ СШ № 69</c:v>
                </c:pt>
                <c:pt idx="108">
                  <c:v>МБОУ СШ № 98</c:v>
                </c:pt>
                <c:pt idx="109">
                  <c:v>МБОУ СШ № 2</c:v>
                </c:pt>
                <c:pt idx="110">
                  <c:v>МБОУ СШ № 139</c:v>
                </c:pt>
                <c:pt idx="111">
                  <c:v>МБОУ СШ № 70</c:v>
                </c:pt>
                <c:pt idx="112">
                  <c:v>МБОУ СШ № 134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'Математ-9 диаграмма'!$M$5:$M$128</c:f>
              <c:numCache>
                <c:formatCode>0,00</c:formatCode>
                <c:ptCount val="124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3.9</c:v>
                </c:pt>
                <c:pt idx="22">
                  <c:v>3.9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3.9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3.9</c:v>
                </c:pt>
                <c:pt idx="33">
                  <c:v>3.9</c:v>
                </c:pt>
                <c:pt idx="34">
                  <c:v>3.9</c:v>
                </c:pt>
                <c:pt idx="35">
                  <c:v>3.9</c:v>
                </c:pt>
                <c:pt idx="36">
                  <c:v>3.9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3.9</c:v>
                </c:pt>
                <c:pt idx="44">
                  <c:v>3.9</c:v>
                </c:pt>
                <c:pt idx="45">
                  <c:v>3.9</c:v>
                </c:pt>
                <c:pt idx="46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3.9</c:v>
                </c:pt>
                <c:pt idx="52">
                  <c:v>3.9</c:v>
                </c:pt>
                <c:pt idx="53">
                  <c:v>3.9</c:v>
                </c:pt>
                <c:pt idx="54">
                  <c:v>3.9</c:v>
                </c:pt>
                <c:pt idx="55">
                  <c:v>3.9</c:v>
                </c:pt>
                <c:pt idx="56">
                  <c:v>3.9</c:v>
                </c:pt>
                <c:pt idx="57">
                  <c:v>3.9</c:v>
                </c:pt>
                <c:pt idx="58">
                  <c:v>3.9</c:v>
                </c:pt>
                <c:pt idx="59">
                  <c:v>3.9</c:v>
                </c:pt>
                <c:pt idx="60">
                  <c:v>3.9</c:v>
                </c:pt>
                <c:pt idx="61">
                  <c:v>3.9</c:v>
                </c:pt>
                <c:pt idx="62">
                  <c:v>3.9</c:v>
                </c:pt>
                <c:pt idx="63">
                  <c:v>3.9</c:v>
                </c:pt>
                <c:pt idx="64">
                  <c:v>3.9</c:v>
                </c:pt>
                <c:pt idx="65">
                  <c:v>3.9</c:v>
                </c:pt>
                <c:pt idx="66">
                  <c:v>3.9</c:v>
                </c:pt>
                <c:pt idx="67">
                  <c:v>3.9</c:v>
                </c:pt>
                <c:pt idx="68">
                  <c:v>3.9</c:v>
                </c:pt>
                <c:pt idx="69">
                  <c:v>3.9</c:v>
                </c:pt>
                <c:pt idx="70">
                  <c:v>3.9</c:v>
                </c:pt>
                <c:pt idx="71">
                  <c:v>3.9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3.9</c:v>
                </c:pt>
                <c:pt idx="79">
                  <c:v>3.9</c:v>
                </c:pt>
                <c:pt idx="80">
                  <c:v>3.9</c:v>
                </c:pt>
                <c:pt idx="81">
                  <c:v>3.9</c:v>
                </c:pt>
                <c:pt idx="82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3.9</c:v>
                </c:pt>
                <c:pt idx="92">
                  <c:v>3.9</c:v>
                </c:pt>
                <c:pt idx="93">
                  <c:v>3.9</c:v>
                </c:pt>
                <c:pt idx="94">
                  <c:v>3.9</c:v>
                </c:pt>
                <c:pt idx="95">
                  <c:v>3.9</c:v>
                </c:pt>
                <c:pt idx="96">
                  <c:v>3.9</c:v>
                </c:pt>
                <c:pt idx="97">
                  <c:v>3.9</c:v>
                </c:pt>
                <c:pt idx="98">
                  <c:v>3.9</c:v>
                </c:pt>
                <c:pt idx="99">
                  <c:v>3.9</c:v>
                </c:pt>
                <c:pt idx="100">
                  <c:v>3.9</c:v>
                </c:pt>
                <c:pt idx="101">
                  <c:v>3.9</c:v>
                </c:pt>
                <c:pt idx="102">
                  <c:v>3.9</c:v>
                </c:pt>
                <c:pt idx="103">
                  <c:v>3.9</c:v>
                </c:pt>
                <c:pt idx="104">
                  <c:v>3.9</c:v>
                </c:pt>
                <c:pt idx="105">
                  <c:v>3.9</c:v>
                </c:pt>
                <c:pt idx="106">
                  <c:v>3.9</c:v>
                </c:pt>
                <c:pt idx="107">
                  <c:v>3.9</c:v>
                </c:pt>
                <c:pt idx="108">
                  <c:v>3.9</c:v>
                </c:pt>
                <c:pt idx="109">
                  <c:v>3.9</c:v>
                </c:pt>
                <c:pt idx="110">
                  <c:v>3.9</c:v>
                </c:pt>
                <c:pt idx="111">
                  <c:v>3.9</c:v>
                </c:pt>
                <c:pt idx="112">
                  <c:v>3.9</c:v>
                </c:pt>
                <c:pt idx="113">
                  <c:v>3.9</c:v>
                </c:pt>
                <c:pt idx="114">
                  <c:v>3.9</c:v>
                </c:pt>
                <c:pt idx="115">
                  <c:v>3.9</c:v>
                </c:pt>
                <c:pt idx="116">
                  <c:v>3.9</c:v>
                </c:pt>
                <c:pt idx="117">
                  <c:v>3.9</c:v>
                </c:pt>
                <c:pt idx="118">
                  <c:v>3.9</c:v>
                </c:pt>
                <c:pt idx="119">
                  <c:v>3.9</c:v>
                </c:pt>
                <c:pt idx="120">
                  <c:v>3.9</c:v>
                </c:pt>
                <c:pt idx="121">
                  <c:v>3.9</c:v>
                </c:pt>
                <c:pt idx="122">
                  <c:v>3.9</c:v>
                </c:pt>
                <c:pt idx="12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'Математ-9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СШ № 12</c:v>
                </c:pt>
                <c:pt idx="4">
                  <c:v>МАОУ Лицей № 7 </c:v>
                </c:pt>
                <c:pt idx="5">
                  <c:v>МБОУ Гимназия № 8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86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6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МАОУ Гимназия № 11 </c:v>
                </c:pt>
                <c:pt idx="29">
                  <c:v>МБОУ СШ № 64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МАОУ Гимназия № 15</c:v>
                </c:pt>
                <c:pt idx="33">
                  <c:v>МБОУ СШ № 94</c:v>
                </c:pt>
                <c:pt idx="34">
                  <c:v>МБОУ СШ № 44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53</c:v>
                </c:pt>
                <c:pt idx="38">
                  <c:v>МБОУ СШ № 50</c:v>
                </c:pt>
                <c:pt idx="39">
                  <c:v>МБОУ СШ № 88</c:v>
                </c:pt>
                <c:pt idx="40">
                  <c:v>МБОУ СШ № 13</c:v>
                </c:pt>
                <c:pt idx="41">
                  <c:v>МБОУ СШ № 16</c:v>
                </c:pt>
                <c:pt idx="42">
                  <c:v>МБОУ СШ № 65</c:v>
                </c:pt>
                <c:pt idx="43">
                  <c:v>МБОУ СШ № 89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СШ № 72</c:v>
                </c:pt>
                <c:pt idx="54">
                  <c:v>МБОУ СШ № 82</c:v>
                </c:pt>
                <c:pt idx="55">
                  <c:v>МБОУ Лицей № 8</c:v>
                </c:pt>
                <c:pt idx="56">
                  <c:v>МБОУ СШ № 73</c:v>
                </c:pt>
                <c:pt idx="57">
                  <c:v>МБОУ СШ № 21</c:v>
                </c:pt>
                <c:pt idx="58">
                  <c:v>МБОУ СШ № 39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36</c:v>
                </c:pt>
                <c:pt idx="63">
                  <c:v>МБОУ СШ № 95</c:v>
                </c:pt>
                <c:pt idx="64">
                  <c:v>МБОУ СШ № 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МБОУ СШ № 76</c:v>
                </c:pt>
                <c:pt idx="71">
                  <c:v>МБОУ СШ № 42</c:v>
                </c:pt>
                <c:pt idx="72">
                  <c:v>МБОУ СШ № 6</c:v>
                </c:pt>
                <c:pt idx="73">
                  <c:v>МБОУ СШ № 45</c:v>
                </c:pt>
                <c:pt idx="74">
                  <c:v>МБОУ СШ № 92</c:v>
                </c:pt>
                <c:pt idx="75">
                  <c:v>МБОУ СШ № 17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34</c:v>
                </c:pt>
                <c:pt idx="79">
                  <c:v>МБОУ СШ № 78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151</c:v>
                </c:pt>
                <c:pt idx="85">
                  <c:v>МБОУ СШ № 18</c:v>
                </c:pt>
                <c:pt idx="86">
                  <c:v>МАОУ СШ № 149</c:v>
                </c:pt>
                <c:pt idx="87">
                  <c:v>МАОУ СШ № 150</c:v>
                </c:pt>
                <c:pt idx="88">
                  <c:v>МБОУ СШ № 7</c:v>
                </c:pt>
                <c:pt idx="89">
                  <c:v>МАОУ СШ № 145</c:v>
                </c:pt>
                <c:pt idx="90">
                  <c:v>МБОУ СШ № 24</c:v>
                </c:pt>
                <c:pt idx="91">
                  <c:v>МАОУ СШ № 143</c:v>
                </c:pt>
                <c:pt idx="92">
                  <c:v>МБОУ СШ № 144</c:v>
                </c:pt>
                <c:pt idx="93">
                  <c:v>МБОУ СШ № 147</c:v>
                </c:pt>
                <c:pt idx="94">
                  <c:v>МБОУ СШ № 5</c:v>
                </c:pt>
                <c:pt idx="95">
                  <c:v>МАОУ СШ № 154</c:v>
                </c:pt>
                <c:pt idx="96">
                  <c:v>МБОУ СШ № 1</c:v>
                </c:pt>
                <c:pt idx="97">
                  <c:v>МБОУ СШ № 108</c:v>
                </c:pt>
                <c:pt idx="98">
                  <c:v>МБОУ СШ № 141</c:v>
                </c:pt>
                <c:pt idx="99">
                  <c:v>МБОУ СШ № 121</c:v>
                </c:pt>
                <c:pt idx="100">
                  <c:v>МБОУ СШ № 91</c:v>
                </c:pt>
                <c:pt idx="101">
                  <c:v>МБОУ СШ № 56</c:v>
                </c:pt>
                <c:pt idx="102">
                  <c:v>МБОУ СШ № 22</c:v>
                </c:pt>
                <c:pt idx="103">
                  <c:v>МБОУ СШ № 85</c:v>
                </c:pt>
                <c:pt idx="104">
                  <c:v>МБОУ СШ № 129</c:v>
                </c:pt>
                <c:pt idx="105">
                  <c:v>МБОУ СШ № 115</c:v>
                </c:pt>
                <c:pt idx="106">
                  <c:v>МБОУ СШ № 66</c:v>
                </c:pt>
                <c:pt idx="107">
                  <c:v>МБОУ СШ № 69</c:v>
                </c:pt>
                <c:pt idx="108">
                  <c:v>МБОУ СШ № 98</c:v>
                </c:pt>
                <c:pt idx="109">
                  <c:v>МБОУ СШ № 2</c:v>
                </c:pt>
                <c:pt idx="110">
                  <c:v>МБОУ СШ № 139</c:v>
                </c:pt>
                <c:pt idx="111">
                  <c:v>МБОУ СШ № 70</c:v>
                </c:pt>
                <c:pt idx="112">
                  <c:v>МБОУ СШ № 134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'Математ-9 диаграмма'!$L$5:$L$128</c:f>
              <c:numCache>
                <c:formatCode>0,00</c:formatCode>
                <c:ptCount val="124"/>
                <c:pt idx="0">
                  <c:v>4.3529411764705879</c:v>
                </c:pt>
                <c:pt idx="1">
                  <c:v>3.9924452778034571</c:v>
                </c:pt>
                <c:pt idx="2">
                  <c:v>4.1891891891891895</c:v>
                </c:pt>
                <c:pt idx="3">
                  <c:v>4.068965517241379</c:v>
                </c:pt>
                <c:pt idx="4">
                  <c:v>4.4680851063829783</c:v>
                </c:pt>
                <c:pt idx="5">
                  <c:v>4.081818181818182</c:v>
                </c:pt>
                <c:pt idx="6">
                  <c:v>3.9910714285714284</c:v>
                </c:pt>
                <c:pt idx="7">
                  <c:v>3.5263157894736841</c:v>
                </c:pt>
                <c:pt idx="8">
                  <c:v>3.8153846153846156</c:v>
                </c:pt>
                <c:pt idx="9">
                  <c:v>3.7987323943661999</c:v>
                </c:pt>
                <c:pt idx="10">
                  <c:v>3.7079040409503112</c:v>
                </c:pt>
                <c:pt idx="11">
                  <c:v>4.0392156862745097</c:v>
                </c:pt>
                <c:pt idx="12">
                  <c:v>3.8695652173913042</c:v>
                </c:pt>
                <c:pt idx="13">
                  <c:v>4.0707964601769913</c:v>
                </c:pt>
                <c:pt idx="14">
                  <c:v>3.5882352941176472</c:v>
                </c:pt>
                <c:pt idx="15">
                  <c:v>3.8571428571428572</c:v>
                </c:pt>
                <c:pt idx="16">
                  <c:v>3.48</c:v>
                </c:pt>
                <c:pt idx="17">
                  <c:v>3.6785714285714284</c:v>
                </c:pt>
                <c:pt idx="18">
                  <c:v>3.6346153846153846</c:v>
                </c:pt>
                <c:pt idx="19">
                  <c:v>3.6041666666666665</c:v>
                </c:pt>
                <c:pt idx="20">
                  <c:v>3.6923076923076925</c:v>
                </c:pt>
                <c:pt idx="21">
                  <c:v>3.9629629629629628</c:v>
                </c:pt>
                <c:pt idx="22">
                  <c:v>3.32</c:v>
                </c:pt>
                <c:pt idx="23">
                  <c:v>3.6730769230769229</c:v>
                </c:pt>
                <c:pt idx="24">
                  <c:v>3.44</c:v>
                </c:pt>
                <c:pt idx="25">
                  <c:v>3.7390480287994698</c:v>
                </c:pt>
                <c:pt idx="26">
                  <c:v>3.9833333333333334</c:v>
                </c:pt>
                <c:pt idx="27">
                  <c:v>3.8932038834951457</c:v>
                </c:pt>
                <c:pt idx="28">
                  <c:v>3.8923076923076922</c:v>
                </c:pt>
                <c:pt idx="29">
                  <c:v>4.323943661971831</c:v>
                </c:pt>
                <c:pt idx="30">
                  <c:v>3.9655172413793105</c:v>
                </c:pt>
                <c:pt idx="31">
                  <c:v>3.64</c:v>
                </c:pt>
                <c:pt idx="32">
                  <c:v>3.6027397260273974</c:v>
                </c:pt>
                <c:pt idx="33">
                  <c:v>3.6486486486486487</c:v>
                </c:pt>
                <c:pt idx="34">
                  <c:v>3.75</c:v>
                </c:pt>
                <c:pt idx="35">
                  <c:v>3.9315068493150687</c:v>
                </c:pt>
                <c:pt idx="36">
                  <c:v>3.4545454545454546</c:v>
                </c:pt>
                <c:pt idx="37">
                  <c:v>3.4142857142857141</c:v>
                </c:pt>
                <c:pt idx="38">
                  <c:v>3.5555555555555554</c:v>
                </c:pt>
                <c:pt idx="39">
                  <c:v>3.8888888888888888</c:v>
                </c:pt>
                <c:pt idx="40">
                  <c:v>3.4571428571428573</c:v>
                </c:pt>
                <c:pt idx="41">
                  <c:v>3.7142857142857144</c:v>
                </c:pt>
                <c:pt idx="42">
                  <c:v>3.3692307692307693</c:v>
                </c:pt>
                <c:pt idx="43">
                  <c:v>3.7948717948717898</c:v>
                </c:pt>
                <c:pt idx="44">
                  <c:v>3.7619047619047619</c:v>
                </c:pt>
                <c:pt idx="45">
                  <c:v>3.8999465301726963</c:v>
                </c:pt>
                <c:pt idx="46">
                  <c:v>4.387596899224806</c:v>
                </c:pt>
                <c:pt idx="47">
                  <c:v>4.1282051282051286</c:v>
                </c:pt>
                <c:pt idx="48">
                  <c:v>4.192982456140351</c:v>
                </c:pt>
                <c:pt idx="49">
                  <c:v>3.8</c:v>
                </c:pt>
                <c:pt idx="50">
                  <c:v>3.8993288590604025</c:v>
                </c:pt>
                <c:pt idx="51">
                  <c:v>4.4142857142857146</c:v>
                </c:pt>
                <c:pt idx="52">
                  <c:v>4</c:v>
                </c:pt>
                <c:pt idx="53">
                  <c:v>4.0675675675675675</c:v>
                </c:pt>
                <c:pt idx="54">
                  <c:v>3.9318181818181817</c:v>
                </c:pt>
                <c:pt idx="55">
                  <c:v>4.0684931506849313</c:v>
                </c:pt>
                <c:pt idx="56">
                  <c:v>4.25</c:v>
                </c:pt>
                <c:pt idx="57">
                  <c:v>3.7586206896551726</c:v>
                </c:pt>
                <c:pt idx="58">
                  <c:v>3.1666666666666665</c:v>
                </c:pt>
                <c:pt idx="59">
                  <c:v>4</c:v>
                </c:pt>
                <c:pt idx="60">
                  <c:v>4</c:v>
                </c:pt>
                <c:pt idx="61">
                  <c:v>3.5185185185185186</c:v>
                </c:pt>
                <c:pt idx="62">
                  <c:v>3.0833333333333335</c:v>
                </c:pt>
                <c:pt idx="63">
                  <c:v>3.5245901639344264</c:v>
                </c:pt>
                <c:pt idx="64">
                  <c:v>3.9069767441860463</c:v>
                </c:pt>
                <c:pt idx="65">
                  <c:v>3.783805527944252</c:v>
                </c:pt>
                <c:pt idx="66">
                  <c:v>4.0235294117647058</c:v>
                </c:pt>
                <c:pt idx="67">
                  <c:v>3.8958333333333335</c:v>
                </c:pt>
                <c:pt idx="68">
                  <c:v>3.901098901098901</c:v>
                </c:pt>
                <c:pt idx="69">
                  <c:v>3.8354430379746836</c:v>
                </c:pt>
                <c:pt idx="70">
                  <c:v>3.7875000000000001</c:v>
                </c:pt>
                <c:pt idx="71">
                  <c:v>3.6734693877551021</c:v>
                </c:pt>
                <c:pt idx="72">
                  <c:v>4</c:v>
                </c:pt>
                <c:pt idx="73">
                  <c:v>3.5443037974683542</c:v>
                </c:pt>
                <c:pt idx="74">
                  <c:v>3.8</c:v>
                </c:pt>
                <c:pt idx="75">
                  <c:v>3.5319148936170213</c:v>
                </c:pt>
                <c:pt idx="76">
                  <c:v>3.9</c:v>
                </c:pt>
                <c:pt idx="77">
                  <c:v>3.8148148148148149</c:v>
                </c:pt>
                <c:pt idx="78">
                  <c:v>3.5303030303030303</c:v>
                </c:pt>
                <c:pt idx="79">
                  <c:v>3.847826086956522</c:v>
                </c:pt>
                <c:pt idx="80">
                  <c:v>3.4905660377358489</c:v>
                </c:pt>
                <c:pt idx="81">
                  <c:v>3.9642857142857144</c:v>
                </c:pt>
                <c:pt idx="82">
                  <c:v>3.7659790207002444</c:v>
                </c:pt>
                <c:pt idx="83">
                  <c:v>4.243243243243243</c:v>
                </c:pt>
                <c:pt idx="84">
                  <c:v>4.117647058823529</c:v>
                </c:pt>
                <c:pt idx="85">
                  <c:v>3.6867469879518073</c:v>
                </c:pt>
                <c:pt idx="86">
                  <c:v>3.8953488372093021</c:v>
                </c:pt>
                <c:pt idx="87">
                  <c:v>4.0575916230366493</c:v>
                </c:pt>
                <c:pt idx="88">
                  <c:v>3.9361702127659575</c:v>
                </c:pt>
                <c:pt idx="89">
                  <c:v>4.0092592592592595</c:v>
                </c:pt>
                <c:pt idx="90">
                  <c:v>3.7543859649122808</c:v>
                </c:pt>
                <c:pt idx="91">
                  <c:v>3.925925925925926</c:v>
                </c:pt>
                <c:pt idx="92">
                  <c:v>3.891089108910891</c:v>
                </c:pt>
                <c:pt idx="93">
                  <c:v>3.6804123711340204</c:v>
                </c:pt>
                <c:pt idx="94">
                  <c:v>3.7777777777777777</c:v>
                </c:pt>
                <c:pt idx="96">
                  <c:v>3.8148148148148149</c:v>
                </c:pt>
                <c:pt idx="97">
                  <c:v>4</c:v>
                </c:pt>
                <c:pt idx="98">
                  <c:v>3.8157894736842106</c:v>
                </c:pt>
                <c:pt idx="99">
                  <c:v>3.6976744186046511</c:v>
                </c:pt>
                <c:pt idx="100">
                  <c:v>3.6212121212121211</c:v>
                </c:pt>
                <c:pt idx="101">
                  <c:v>3.45</c:v>
                </c:pt>
                <c:pt idx="102">
                  <c:v>3.6326530612244898</c:v>
                </c:pt>
                <c:pt idx="103">
                  <c:v>3.5522388059701493</c:v>
                </c:pt>
                <c:pt idx="104">
                  <c:v>3.4047619047619047</c:v>
                </c:pt>
                <c:pt idx="105">
                  <c:v>3.7066666666666666</c:v>
                </c:pt>
                <c:pt idx="106">
                  <c:v>3.8333333333333335</c:v>
                </c:pt>
                <c:pt idx="107">
                  <c:v>3.32</c:v>
                </c:pt>
                <c:pt idx="108">
                  <c:v>3.5675675675675675</c:v>
                </c:pt>
                <c:pt idx="109">
                  <c:v>3.8</c:v>
                </c:pt>
                <c:pt idx="110">
                  <c:v>3.5</c:v>
                </c:pt>
                <c:pt idx="111">
                  <c:v>3.7551020408163267</c:v>
                </c:pt>
                <c:pt idx="112">
                  <c:v>3.72</c:v>
                </c:pt>
                <c:pt idx="113">
                  <c:v>3.9038505215205981</c:v>
                </c:pt>
                <c:pt idx="114">
                  <c:v>4.2300000000000004</c:v>
                </c:pt>
                <c:pt idx="115">
                  <c:v>4.2597402597402594</c:v>
                </c:pt>
                <c:pt idx="116">
                  <c:v>4.4803921568627452</c:v>
                </c:pt>
                <c:pt idx="117">
                  <c:v>3.9275362318840581</c:v>
                </c:pt>
                <c:pt idx="118">
                  <c:v>3.7818181818181817</c:v>
                </c:pt>
                <c:pt idx="119">
                  <c:v>3.8205128205128207</c:v>
                </c:pt>
                <c:pt idx="120">
                  <c:v>3.68</c:v>
                </c:pt>
                <c:pt idx="121">
                  <c:v>3.2702702702702702</c:v>
                </c:pt>
                <c:pt idx="122">
                  <c:v>4.5882352941176467</c:v>
                </c:pt>
                <c:pt idx="123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'Математ-9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СШ № 12</c:v>
                </c:pt>
                <c:pt idx="4">
                  <c:v>МАОУ Лицей № 7 </c:v>
                </c:pt>
                <c:pt idx="5">
                  <c:v>МБОУ Гимназия № 8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86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6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МАОУ Гимназия № 11 </c:v>
                </c:pt>
                <c:pt idx="29">
                  <c:v>МБОУ СШ № 64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МАОУ Гимназия № 15</c:v>
                </c:pt>
                <c:pt idx="33">
                  <c:v>МБОУ СШ № 94</c:v>
                </c:pt>
                <c:pt idx="34">
                  <c:v>МБОУ СШ № 44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53</c:v>
                </c:pt>
                <c:pt idx="38">
                  <c:v>МБОУ СШ № 50</c:v>
                </c:pt>
                <c:pt idx="39">
                  <c:v>МБОУ СШ № 88</c:v>
                </c:pt>
                <c:pt idx="40">
                  <c:v>МБОУ СШ № 13</c:v>
                </c:pt>
                <c:pt idx="41">
                  <c:v>МБОУ СШ № 16</c:v>
                </c:pt>
                <c:pt idx="42">
                  <c:v>МБОУ СШ № 65</c:v>
                </c:pt>
                <c:pt idx="43">
                  <c:v>МБОУ СШ № 89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СШ № 72</c:v>
                </c:pt>
                <c:pt idx="54">
                  <c:v>МБОУ СШ № 82</c:v>
                </c:pt>
                <c:pt idx="55">
                  <c:v>МБОУ Лицей № 8</c:v>
                </c:pt>
                <c:pt idx="56">
                  <c:v>МБОУ СШ № 73</c:v>
                </c:pt>
                <c:pt idx="57">
                  <c:v>МБОУ СШ № 21</c:v>
                </c:pt>
                <c:pt idx="58">
                  <c:v>МБОУ СШ № 39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36</c:v>
                </c:pt>
                <c:pt idx="63">
                  <c:v>МБОУ СШ № 95</c:v>
                </c:pt>
                <c:pt idx="64">
                  <c:v>МБОУ СШ № 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МБОУ СШ № 76</c:v>
                </c:pt>
                <c:pt idx="71">
                  <c:v>МБОУ СШ № 42</c:v>
                </c:pt>
                <c:pt idx="72">
                  <c:v>МБОУ СШ № 6</c:v>
                </c:pt>
                <c:pt idx="73">
                  <c:v>МБОУ СШ № 45</c:v>
                </c:pt>
                <c:pt idx="74">
                  <c:v>МБОУ СШ № 92</c:v>
                </c:pt>
                <c:pt idx="75">
                  <c:v>МБОУ СШ № 17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34</c:v>
                </c:pt>
                <c:pt idx="79">
                  <c:v>МБОУ СШ № 78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151</c:v>
                </c:pt>
                <c:pt idx="85">
                  <c:v>МБОУ СШ № 18</c:v>
                </c:pt>
                <c:pt idx="86">
                  <c:v>МАОУ СШ № 149</c:v>
                </c:pt>
                <c:pt idx="87">
                  <c:v>МАОУ СШ № 150</c:v>
                </c:pt>
                <c:pt idx="88">
                  <c:v>МБОУ СШ № 7</c:v>
                </c:pt>
                <c:pt idx="89">
                  <c:v>МАОУ СШ № 145</c:v>
                </c:pt>
                <c:pt idx="90">
                  <c:v>МБОУ СШ № 24</c:v>
                </c:pt>
                <c:pt idx="91">
                  <c:v>МАОУ СШ № 143</c:v>
                </c:pt>
                <c:pt idx="92">
                  <c:v>МБОУ СШ № 144</c:v>
                </c:pt>
                <c:pt idx="93">
                  <c:v>МБОУ СШ № 147</c:v>
                </c:pt>
                <c:pt idx="94">
                  <c:v>МБОУ СШ № 5</c:v>
                </c:pt>
                <c:pt idx="95">
                  <c:v>МАОУ СШ № 154</c:v>
                </c:pt>
                <c:pt idx="96">
                  <c:v>МБОУ СШ № 1</c:v>
                </c:pt>
                <c:pt idx="97">
                  <c:v>МБОУ СШ № 108</c:v>
                </c:pt>
                <c:pt idx="98">
                  <c:v>МБОУ СШ № 141</c:v>
                </c:pt>
                <c:pt idx="99">
                  <c:v>МБОУ СШ № 121</c:v>
                </c:pt>
                <c:pt idx="100">
                  <c:v>МБОУ СШ № 91</c:v>
                </c:pt>
                <c:pt idx="101">
                  <c:v>МБОУ СШ № 56</c:v>
                </c:pt>
                <c:pt idx="102">
                  <c:v>МБОУ СШ № 22</c:v>
                </c:pt>
                <c:pt idx="103">
                  <c:v>МБОУ СШ № 85</c:v>
                </c:pt>
                <c:pt idx="104">
                  <c:v>МБОУ СШ № 129</c:v>
                </c:pt>
                <c:pt idx="105">
                  <c:v>МБОУ СШ № 115</c:v>
                </c:pt>
                <c:pt idx="106">
                  <c:v>МБОУ СШ № 66</c:v>
                </c:pt>
                <c:pt idx="107">
                  <c:v>МБОУ СШ № 69</c:v>
                </c:pt>
                <c:pt idx="108">
                  <c:v>МБОУ СШ № 98</c:v>
                </c:pt>
                <c:pt idx="109">
                  <c:v>МБОУ СШ № 2</c:v>
                </c:pt>
                <c:pt idx="110">
                  <c:v>МБОУ СШ № 139</c:v>
                </c:pt>
                <c:pt idx="111">
                  <c:v>МБОУ СШ № 70</c:v>
                </c:pt>
                <c:pt idx="112">
                  <c:v>МБОУ СШ № 134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'Математ-9 диаграмма'!$Q$5:$Q$128</c:f>
              <c:numCache>
                <c:formatCode>Основной</c:formatCode>
                <c:ptCount val="124"/>
                <c:pt idx="0" formatCode="0,00">
                  <c:v>3.71</c:v>
                </c:pt>
                <c:pt idx="1">
                  <c:v>3.71</c:v>
                </c:pt>
                <c:pt idx="2" formatCode="0,00">
                  <c:v>3.71</c:v>
                </c:pt>
                <c:pt idx="3" formatCode="0,00">
                  <c:v>3.71</c:v>
                </c:pt>
                <c:pt idx="4" formatCode="0,00">
                  <c:v>3.71</c:v>
                </c:pt>
                <c:pt idx="5" formatCode="0,00">
                  <c:v>3.71</c:v>
                </c:pt>
                <c:pt idx="6" formatCode="0,00">
                  <c:v>3.71</c:v>
                </c:pt>
                <c:pt idx="7" formatCode="0,00">
                  <c:v>3.71</c:v>
                </c:pt>
                <c:pt idx="8" formatCode="0,00">
                  <c:v>3.71</c:v>
                </c:pt>
                <c:pt idx="9" formatCode="0,00">
                  <c:v>3.71</c:v>
                </c:pt>
                <c:pt idx="10" formatCode="0,00">
                  <c:v>3.71</c:v>
                </c:pt>
                <c:pt idx="11" formatCode="0,00">
                  <c:v>3.71</c:v>
                </c:pt>
                <c:pt idx="12" formatCode="0,00">
                  <c:v>3.71</c:v>
                </c:pt>
                <c:pt idx="13" formatCode="0,00">
                  <c:v>3.71</c:v>
                </c:pt>
                <c:pt idx="14" formatCode="0,00">
                  <c:v>3.71</c:v>
                </c:pt>
                <c:pt idx="15" formatCode="0,00">
                  <c:v>3.71</c:v>
                </c:pt>
                <c:pt idx="16" formatCode="0,00">
                  <c:v>3.71</c:v>
                </c:pt>
                <c:pt idx="17" formatCode="0,00">
                  <c:v>3.71</c:v>
                </c:pt>
                <c:pt idx="18" formatCode="0,00">
                  <c:v>3.71</c:v>
                </c:pt>
                <c:pt idx="19" formatCode="0,00">
                  <c:v>3.71</c:v>
                </c:pt>
                <c:pt idx="20" formatCode="0,00">
                  <c:v>3.71</c:v>
                </c:pt>
                <c:pt idx="21" formatCode="0,00">
                  <c:v>3.71</c:v>
                </c:pt>
                <c:pt idx="22" formatCode="0,00">
                  <c:v>3.71</c:v>
                </c:pt>
                <c:pt idx="23" formatCode="0,00">
                  <c:v>3.71</c:v>
                </c:pt>
                <c:pt idx="24" formatCode="0,00">
                  <c:v>3.71</c:v>
                </c:pt>
                <c:pt idx="25" formatCode="0,00">
                  <c:v>3.71</c:v>
                </c:pt>
                <c:pt idx="26" formatCode="0,00">
                  <c:v>3.71</c:v>
                </c:pt>
                <c:pt idx="27" formatCode="0,00">
                  <c:v>3.71</c:v>
                </c:pt>
                <c:pt idx="28" formatCode="0,00">
                  <c:v>3.71</c:v>
                </c:pt>
                <c:pt idx="29" formatCode="0,00">
                  <c:v>3.71</c:v>
                </c:pt>
                <c:pt idx="30" formatCode="0,00">
                  <c:v>3.71</c:v>
                </c:pt>
                <c:pt idx="31" formatCode="0,00">
                  <c:v>3.71</c:v>
                </c:pt>
                <c:pt idx="32" formatCode="0,00">
                  <c:v>3.71</c:v>
                </c:pt>
                <c:pt idx="33" formatCode="0,00">
                  <c:v>3.71</c:v>
                </c:pt>
                <c:pt idx="34" formatCode="0,00">
                  <c:v>3.71</c:v>
                </c:pt>
                <c:pt idx="35" formatCode="0,00">
                  <c:v>3.71</c:v>
                </c:pt>
                <c:pt idx="36" formatCode="0,00">
                  <c:v>3.71</c:v>
                </c:pt>
                <c:pt idx="37" formatCode="0,00">
                  <c:v>3.71</c:v>
                </c:pt>
                <c:pt idx="38" formatCode="0,00">
                  <c:v>3.71</c:v>
                </c:pt>
                <c:pt idx="39" formatCode="0,00">
                  <c:v>3.71</c:v>
                </c:pt>
                <c:pt idx="40" formatCode="0,00">
                  <c:v>3.71</c:v>
                </c:pt>
                <c:pt idx="41" formatCode="0,00">
                  <c:v>3.71</c:v>
                </c:pt>
                <c:pt idx="42" formatCode="0,00">
                  <c:v>3.71</c:v>
                </c:pt>
                <c:pt idx="43" formatCode="0,00">
                  <c:v>3.71</c:v>
                </c:pt>
                <c:pt idx="44" formatCode="0,00">
                  <c:v>3.71</c:v>
                </c:pt>
                <c:pt idx="45" formatCode="0,00">
                  <c:v>3.71</c:v>
                </c:pt>
                <c:pt idx="46" formatCode="0,00">
                  <c:v>3.71</c:v>
                </c:pt>
                <c:pt idx="47" formatCode="0,00">
                  <c:v>3.71</c:v>
                </c:pt>
                <c:pt idx="48" formatCode="0,00">
                  <c:v>3.71</c:v>
                </c:pt>
                <c:pt idx="49" formatCode="0,00">
                  <c:v>3.71</c:v>
                </c:pt>
                <c:pt idx="50" formatCode="0,00">
                  <c:v>3.71</c:v>
                </c:pt>
                <c:pt idx="51" formatCode="0,00">
                  <c:v>3.71</c:v>
                </c:pt>
                <c:pt idx="52" formatCode="0,00">
                  <c:v>3.71</c:v>
                </c:pt>
                <c:pt idx="53" formatCode="0,00">
                  <c:v>3.71</c:v>
                </c:pt>
                <c:pt idx="54" formatCode="0,00">
                  <c:v>3.71</c:v>
                </c:pt>
                <c:pt idx="55" formatCode="0,00">
                  <c:v>3.71</c:v>
                </c:pt>
                <c:pt idx="56" formatCode="0,00">
                  <c:v>3.71</c:v>
                </c:pt>
                <c:pt idx="57" formatCode="0,00">
                  <c:v>3.71</c:v>
                </c:pt>
                <c:pt idx="58" formatCode="0,00">
                  <c:v>3.71</c:v>
                </c:pt>
                <c:pt idx="59" formatCode="0,00">
                  <c:v>3.71</c:v>
                </c:pt>
                <c:pt idx="60" formatCode="0,00">
                  <c:v>3.71</c:v>
                </c:pt>
                <c:pt idx="61" formatCode="0,00">
                  <c:v>3.71</c:v>
                </c:pt>
                <c:pt idx="62" formatCode="0,00">
                  <c:v>3.71</c:v>
                </c:pt>
                <c:pt idx="63" formatCode="0,00">
                  <c:v>3.71</c:v>
                </c:pt>
                <c:pt idx="64" formatCode="0,00">
                  <c:v>3.71</c:v>
                </c:pt>
                <c:pt idx="65" formatCode="0,00">
                  <c:v>3.71</c:v>
                </c:pt>
                <c:pt idx="66" formatCode="0,00">
                  <c:v>3.71</c:v>
                </c:pt>
                <c:pt idx="67" formatCode="0,00">
                  <c:v>3.71</c:v>
                </c:pt>
                <c:pt idx="68" formatCode="0,00">
                  <c:v>3.71</c:v>
                </c:pt>
                <c:pt idx="69" formatCode="0,00">
                  <c:v>3.71</c:v>
                </c:pt>
                <c:pt idx="70" formatCode="0,00">
                  <c:v>3.71</c:v>
                </c:pt>
                <c:pt idx="71" formatCode="0,00">
                  <c:v>3.71</c:v>
                </c:pt>
                <c:pt idx="72" formatCode="0,00">
                  <c:v>3.71</c:v>
                </c:pt>
                <c:pt idx="73" formatCode="0,00">
                  <c:v>3.71</c:v>
                </c:pt>
                <c:pt idx="74" formatCode="0,00">
                  <c:v>3.71</c:v>
                </c:pt>
                <c:pt idx="75" formatCode="0,00">
                  <c:v>3.71</c:v>
                </c:pt>
                <c:pt idx="76" formatCode="0,00">
                  <c:v>3.71</c:v>
                </c:pt>
                <c:pt idx="77" formatCode="0,00">
                  <c:v>3.71</c:v>
                </c:pt>
                <c:pt idx="78" formatCode="0,00">
                  <c:v>3.71</c:v>
                </c:pt>
                <c:pt idx="79" formatCode="0,00">
                  <c:v>3.71</c:v>
                </c:pt>
                <c:pt idx="80" formatCode="0,00">
                  <c:v>3.71</c:v>
                </c:pt>
                <c:pt idx="81" formatCode="0,00">
                  <c:v>3.71</c:v>
                </c:pt>
                <c:pt idx="82" formatCode="0,00">
                  <c:v>3.71</c:v>
                </c:pt>
                <c:pt idx="83" formatCode="0,00">
                  <c:v>3.71</c:v>
                </c:pt>
                <c:pt idx="84" formatCode="0,00">
                  <c:v>3.71</c:v>
                </c:pt>
                <c:pt idx="85" formatCode="0,00">
                  <c:v>3.71</c:v>
                </c:pt>
                <c:pt idx="86" formatCode="0,00">
                  <c:v>3.71</c:v>
                </c:pt>
                <c:pt idx="87" formatCode="0,00">
                  <c:v>3.71</c:v>
                </c:pt>
                <c:pt idx="88" formatCode="0,00">
                  <c:v>3.71</c:v>
                </c:pt>
                <c:pt idx="89" formatCode="0,00">
                  <c:v>3.71</c:v>
                </c:pt>
                <c:pt idx="90" formatCode="0,00">
                  <c:v>3.71</c:v>
                </c:pt>
                <c:pt idx="91" formatCode="0,00">
                  <c:v>3.71</c:v>
                </c:pt>
                <c:pt idx="92" formatCode="0,00">
                  <c:v>3.71</c:v>
                </c:pt>
                <c:pt idx="93" formatCode="0,00">
                  <c:v>3.71</c:v>
                </c:pt>
                <c:pt idx="94" formatCode="0,00">
                  <c:v>3.71</c:v>
                </c:pt>
                <c:pt idx="95" formatCode="0,00">
                  <c:v>3.71</c:v>
                </c:pt>
                <c:pt idx="96" formatCode="0,00">
                  <c:v>3.71</c:v>
                </c:pt>
                <c:pt idx="97" formatCode="0,00">
                  <c:v>3.71</c:v>
                </c:pt>
                <c:pt idx="98" formatCode="0,00">
                  <c:v>3.71</c:v>
                </c:pt>
                <c:pt idx="99" formatCode="0,00">
                  <c:v>3.71</c:v>
                </c:pt>
                <c:pt idx="100" formatCode="0,00">
                  <c:v>3.71</c:v>
                </c:pt>
                <c:pt idx="101" formatCode="0,00">
                  <c:v>3.71</c:v>
                </c:pt>
                <c:pt idx="102" formatCode="0,00">
                  <c:v>3.71</c:v>
                </c:pt>
                <c:pt idx="103" formatCode="0,00">
                  <c:v>3.71</c:v>
                </c:pt>
                <c:pt idx="104" formatCode="0,00">
                  <c:v>3.71</c:v>
                </c:pt>
                <c:pt idx="105" formatCode="0,00">
                  <c:v>3.71</c:v>
                </c:pt>
                <c:pt idx="106" formatCode="0,00">
                  <c:v>3.71</c:v>
                </c:pt>
                <c:pt idx="107" formatCode="0,00">
                  <c:v>3.71</c:v>
                </c:pt>
                <c:pt idx="108" formatCode="0,00">
                  <c:v>3.71</c:v>
                </c:pt>
                <c:pt idx="109" formatCode="0,00">
                  <c:v>3.71</c:v>
                </c:pt>
                <c:pt idx="110" formatCode="0,00">
                  <c:v>3.71</c:v>
                </c:pt>
                <c:pt idx="111" formatCode="0,00">
                  <c:v>3.71</c:v>
                </c:pt>
                <c:pt idx="112" formatCode="0,00">
                  <c:v>3.71</c:v>
                </c:pt>
                <c:pt idx="113" formatCode="0,00">
                  <c:v>3.71</c:v>
                </c:pt>
                <c:pt idx="114" formatCode="0,00">
                  <c:v>3.71</c:v>
                </c:pt>
                <c:pt idx="115" formatCode="0,00">
                  <c:v>3.71</c:v>
                </c:pt>
                <c:pt idx="116" formatCode="0,00">
                  <c:v>3.71</c:v>
                </c:pt>
                <c:pt idx="117" formatCode="0,00">
                  <c:v>3.71</c:v>
                </c:pt>
                <c:pt idx="118" formatCode="0,00">
                  <c:v>3.71</c:v>
                </c:pt>
                <c:pt idx="119" formatCode="0,00">
                  <c:v>3.71</c:v>
                </c:pt>
                <c:pt idx="120" formatCode="0,00">
                  <c:v>3.71</c:v>
                </c:pt>
                <c:pt idx="121" formatCode="0,00">
                  <c:v>3.71</c:v>
                </c:pt>
                <c:pt idx="122" formatCode="0,00">
                  <c:v>3.71</c:v>
                </c:pt>
                <c:pt idx="123" formatCode="0,00">
                  <c:v>3.71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'Математ-9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СШ № 12</c:v>
                </c:pt>
                <c:pt idx="4">
                  <c:v>МАОУ Лицей № 7 </c:v>
                </c:pt>
                <c:pt idx="5">
                  <c:v>МБОУ Гимназия № 8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86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6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МАОУ Гимназия № 11 </c:v>
                </c:pt>
                <c:pt idx="29">
                  <c:v>МБОУ СШ № 64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МАОУ Гимназия № 15</c:v>
                </c:pt>
                <c:pt idx="33">
                  <c:v>МБОУ СШ № 94</c:v>
                </c:pt>
                <c:pt idx="34">
                  <c:v>МБОУ СШ № 44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53</c:v>
                </c:pt>
                <c:pt idx="38">
                  <c:v>МБОУ СШ № 50</c:v>
                </c:pt>
                <c:pt idx="39">
                  <c:v>МБОУ СШ № 88</c:v>
                </c:pt>
                <c:pt idx="40">
                  <c:v>МБОУ СШ № 13</c:v>
                </c:pt>
                <c:pt idx="41">
                  <c:v>МБОУ СШ № 16</c:v>
                </c:pt>
                <c:pt idx="42">
                  <c:v>МБОУ СШ № 65</c:v>
                </c:pt>
                <c:pt idx="43">
                  <c:v>МБОУ СШ № 89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СШ № 72</c:v>
                </c:pt>
                <c:pt idx="54">
                  <c:v>МБОУ СШ № 82</c:v>
                </c:pt>
                <c:pt idx="55">
                  <c:v>МБОУ Лицей № 8</c:v>
                </c:pt>
                <c:pt idx="56">
                  <c:v>МБОУ СШ № 73</c:v>
                </c:pt>
                <c:pt idx="57">
                  <c:v>МБОУ СШ № 21</c:v>
                </c:pt>
                <c:pt idx="58">
                  <c:v>МБОУ СШ № 39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36</c:v>
                </c:pt>
                <c:pt idx="63">
                  <c:v>МБОУ СШ № 95</c:v>
                </c:pt>
                <c:pt idx="64">
                  <c:v>МБОУ СШ № 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МБОУ СШ № 76</c:v>
                </c:pt>
                <c:pt idx="71">
                  <c:v>МБОУ СШ № 42</c:v>
                </c:pt>
                <c:pt idx="72">
                  <c:v>МБОУ СШ № 6</c:v>
                </c:pt>
                <c:pt idx="73">
                  <c:v>МБОУ СШ № 45</c:v>
                </c:pt>
                <c:pt idx="74">
                  <c:v>МБОУ СШ № 92</c:v>
                </c:pt>
                <c:pt idx="75">
                  <c:v>МБОУ СШ № 17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34</c:v>
                </c:pt>
                <c:pt idx="79">
                  <c:v>МБОУ СШ № 78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151</c:v>
                </c:pt>
                <c:pt idx="85">
                  <c:v>МБОУ СШ № 18</c:v>
                </c:pt>
                <c:pt idx="86">
                  <c:v>МАОУ СШ № 149</c:v>
                </c:pt>
                <c:pt idx="87">
                  <c:v>МАОУ СШ № 150</c:v>
                </c:pt>
                <c:pt idx="88">
                  <c:v>МБОУ СШ № 7</c:v>
                </c:pt>
                <c:pt idx="89">
                  <c:v>МАОУ СШ № 145</c:v>
                </c:pt>
                <c:pt idx="90">
                  <c:v>МБОУ СШ № 24</c:v>
                </c:pt>
                <c:pt idx="91">
                  <c:v>МАОУ СШ № 143</c:v>
                </c:pt>
                <c:pt idx="92">
                  <c:v>МБОУ СШ № 144</c:v>
                </c:pt>
                <c:pt idx="93">
                  <c:v>МБОУ СШ № 147</c:v>
                </c:pt>
                <c:pt idx="94">
                  <c:v>МБОУ СШ № 5</c:v>
                </c:pt>
                <c:pt idx="95">
                  <c:v>МАОУ СШ № 154</c:v>
                </c:pt>
                <c:pt idx="96">
                  <c:v>МБОУ СШ № 1</c:v>
                </c:pt>
                <c:pt idx="97">
                  <c:v>МБОУ СШ № 108</c:v>
                </c:pt>
                <c:pt idx="98">
                  <c:v>МБОУ СШ № 141</c:v>
                </c:pt>
                <c:pt idx="99">
                  <c:v>МБОУ СШ № 121</c:v>
                </c:pt>
                <c:pt idx="100">
                  <c:v>МБОУ СШ № 91</c:v>
                </c:pt>
                <c:pt idx="101">
                  <c:v>МБОУ СШ № 56</c:v>
                </c:pt>
                <c:pt idx="102">
                  <c:v>МБОУ СШ № 22</c:v>
                </c:pt>
                <c:pt idx="103">
                  <c:v>МБОУ СШ № 85</c:v>
                </c:pt>
                <c:pt idx="104">
                  <c:v>МБОУ СШ № 129</c:v>
                </c:pt>
                <c:pt idx="105">
                  <c:v>МБОУ СШ № 115</c:v>
                </c:pt>
                <c:pt idx="106">
                  <c:v>МБОУ СШ № 66</c:v>
                </c:pt>
                <c:pt idx="107">
                  <c:v>МБОУ СШ № 69</c:v>
                </c:pt>
                <c:pt idx="108">
                  <c:v>МБОУ СШ № 98</c:v>
                </c:pt>
                <c:pt idx="109">
                  <c:v>МБОУ СШ № 2</c:v>
                </c:pt>
                <c:pt idx="110">
                  <c:v>МБОУ СШ № 139</c:v>
                </c:pt>
                <c:pt idx="111">
                  <c:v>МБОУ СШ № 70</c:v>
                </c:pt>
                <c:pt idx="112">
                  <c:v>МБОУ СШ № 134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'Математ-9 диаграмма'!$P$5:$P$128</c:f>
              <c:numCache>
                <c:formatCode>Основной</c:formatCode>
                <c:ptCount val="124"/>
                <c:pt idx="0" formatCode="0,00">
                  <c:v>3.83</c:v>
                </c:pt>
                <c:pt idx="1">
                  <c:v>3.8699999999999997</c:v>
                </c:pt>
                <c:pt idx="2" formatCode="0,00">
                  <c:v>4.25</c:v>
                </c:pt>
                <c:pt idx="3" formatCode="0,00">
                  <c:v>3.85</c:v>
                </c:pt>
                <c:pt idx="4" formatCode="0,00">
                  <c:v>4.3499999999999996</c:v>
                </c:pt>
                <c:pt idx="5" formatCode="0,00">
                  <c:v>3.88</c:v>
                </c:pt>
                <c:pt idx="6" formatCode="0,00">
                  <c:v>3.65</c:v>
                </c:pt>
                <c:pt idx="7" formatCode="0,00">
                  <c:v>3.56</c:v>
                </c:pt>
                <c:pt idx="8" formatCode="0,00">
                  <c:v>3.64</c:v>
                </c:pt>
                <c:pt idx="9" formatCode="0,00">
                  <c:v>3.78</c:v>
                </c:pt>
                <c:pt idx="10" formatCode="0,00">
                  <c:v>3.632857142857143</c:v>
                </c:pt>
                <c:pt idx="11" formatCode="0,00">
                  <c:v>3.87</c:v>
                </c:pt>
                <c:pt idx="12" formatCode="0,00">
                  <c:v>3.96</c:v>
                </c:pt>
                <c:pt idx="13" formatCode="0,00">
                  <c:v>3.84</c:v>
                </c:pt>
                <c:pt idx="14" formatCode="0,00">
                  <c:v>3.89</c:v>
                </c:pt>
                <c:pt idx="15" formatCode="0,00">
                  <c:v>3.69</c:v>
                </c:pt>
                <c:pt idx="16" formatCode="0,00">
                  <c:v>3.75</c:v>
                </c:pt>
                <c:pt idx="17" formatCode="0,00">
                  <c:v>3.46</c:v>
                </c:pt>
                <c:pt idx="18" formatCode="0,00">
                  <c:v>3.43</c:v>
                </c:pt>
                <c:pt idx="19" formatCode="0,00">
                  <c:v>3.45</c:v>
                </c:pt>
                <c:pt idx="20" formatCode="0,00">
                  <c:v>3.62</c:v>
                </c:pt>
                <c:pt idx="21" formatCode="0,00">
                  <c:v>3.23</c:v>
                </c:pt>
                <c:pt idx="22" formatCode="0,00">
                  <c:v>3.65</c:v>
                </c:pt>
                <c:pt idx="23" formatCode="0,00">
                  <c:v>3.56</c:v>
                </c:pt>
                <c:pt idx="24" formatCode="0,00">
                  <c:v>3.46</c:v>
                </c:pt>
                <c:pt idx="25" formatCode="0,00">
                  <c:v>3.533684210526316</c:v>
                </c:pt>
                <c:pt idx="26" formatCode="0,00">
                  <c:v>3.89</c:v>
                </c:pt>
                <c:pt idx="27" formatCode="0,00">
                  <c:v>3.55</c:v>
                </c:pt>
                <c:pt idx="28" formatCode="0,00">
                  <c:v>3.8</c:v>
                </c:pt>
                <c:pt idx="29" formatCode="0,00">
                  <c:v>3.77</c:v>
                </c:pt>
                <c:pt idx="30" formatCode="0,00">
                  <c:v>3.83</c:v>
                </c:pt>
                <c:pt idx="31" formatCode="0,00">
                  <c:v>3.41</c:v>
                </c:pt>
                <c:pt idx="32" formatCode="0,00">
                  <c:v>3.36</c:v>
                </c:pt>
                <c:pt idx="33" formatCode="0,00">
                  <c:v>3.8</c:v>
                </c:pt>
                <c:pt idx="34" formatCode="0,00">
                  <c:v>3.48</c:v>
                </c:pt>
                <c:pt idx="35" formatCode="0,00">
                  <c:v>3.5</c:v>
                </c:pt>
                <c:pt idx="36" formatCode="0,00">
                  <c:v>3.27</c:v>
                </c:pt>
                <c:pt idx="37" formatCode="0,00">
                  <c:v>3.6</c:v>
                </c:pt>
                <c:pt idx="38" formatCode="0,00">
                  <c:v>3.3</c:v>
                </c:pt>
                <c:pt idx="39" formatCode="0,00">
                  <c:v>3.6</c:v>
                </c:pt>
                <c:pt idx="40" formatCode="0,00">
                  <c:v>3.43</c:v>
                </c:pt>
                <c:pt idx="41" formatCode="0,00">
                  <c:v>3.28</c:v>
                </c:pt>
                <c:pt idx="42" formatCode="0,00">
                  <c:v>3.42</c:v>
                </c:pt>
                <c:pt idx="43" formatCode="0,00">
                  <c:v>3.57</c:v>
                </c:pt>
                <c:pt idx="44" formatCode="0,00">
                  <c:v>3.28</c:v>
                </c:pt>
                <c:pt idx="45" formatCode="0,00">
                  <c:v>3.7684210526315796</c:v>
                </c:pt>
                <c:pt idx="46" formatCode="0,00">
                  <c:v>4.26</c:v>
                </c:pt>
                <c:pt idx="47" formatCode="0,00">
                  <c:v>4.26</c:v>
                </c:pt>
                <c:pt idx="48" formatCode="0,00">
                  <c:v>4.1900000000000004</c:v>
                </c:pt>
                <c:pt idx="49" formatCode="0,00">
                  <c:v>3.9</c:v>
                </c:pt>
                <c:pt idx="50" formatCode="0,00">
                  <c:v>3.84</c:v>
                </c:pt>
                <c:pt idx="51" formatCode="0,00">
                  <c:v>4.0599999999999996</c:v>
                </c:pt>
                <c:pt idx="52" formatCode="0,00">
                  <c:v>3.81</c:v>
                </c:pt>
                <c:pt idx="53" formatCode="0,00">
                  <c:v>3.83</c:v>
                </c:pt>
                <c:pt idx="54" formatCode="0,00">
                  <c:v>3.69</c:v>
                </c:pt>
                <c:pt idx="55" formatCode="0,00">
                  <c:v>3.74</c:v>
                </c:pt>
                <c:pt idx="56" formatCode="0,00">
                  <c:v>3.53</c:v>
                </c:pt>
                <c:pt idx="57" formatCode="0,00">
                  <c:v>3.57</c:v>
                </c:pt>
                <c:pt idx="58" formatCode="0,00">
                  <c:v>3.44</c:v>
                </c:pt>
                <c:pt idx="59" formatCode="0,00">
                  <c:v>3.25</c:v>
                </c:pt>
                <c:pt idx="60" formatCode="0,00">
                  <c:v>3.18</c:v>
                </c:pt>
                <c:pt idx="61" formatCode="0,00">
                  <c:v>3.57</c:v>
                </c:pt>
                <c:pt idx="62" formatCode="0,00">
                  <c:v>3.54</c:v>
                </c:pt>
                <c:pt idx="63" formatCode="0,00">
                  <c:v>3.9</c:v>
                </c:pt>
                <c:pt idx="64" formatCode="0,00">
                  <c:v>4.04</c:v>
                </c:pt>
                <c:pt idx="65" formatCode="0,00">
                  <c:v>3.6587500000000004</c:v>
                </c:pt>
                <c:pt idx="66" formatCode="0,00">
                  <c:v>3.95</c:v>
                </c:pt>
                <c:pt idx="67" formatCode="0,00">
                  <c:v>3.82</c:v>
                </c:pt>
                <c:pt idx="68" formatCode="0,00">
                  <c:v>3.93</c:v>
                </c:pt>
                <c:pt idx="69" formatCode="0,00">
                  <c:v>3.71</c:v>
                </c:pt>
                <c:pt idx="70" formatCode="0,00">
                  <c:v>3.55</c:v>
                </c:pt>
                <c:pt idx="71" formatCode="0,00">
                  <c:v>3.93</c:v>
                </c:pt>
                <c:pt idx="72" formatCode="0,00">
                  <c:v>3.62</c:v>
                </c:pt>
                <c:pt idx="73" formatCode="0,00">
                  <c:v>3.38</c:v>
                </c:pt>
                <c:pt idx="74" formatCode="0,00">
                  <c:v>3.49</c:v>
                </c:pt>
                <c:pt idx="75" formatCode="0,00">
                  <c:v>3.63</c:v>
                </c:pt>
                <c:pt idx="76" formatCode="0,00">
                  <c:v>3.64</c:v>
                </c:pt>
                <c:pt idx="77" formatCode="0,00">
                  <c:v>3.71</c:v>
                </c:pt>
                <c:pt idx="78" formatCode="0,00">
                  <c:v>3.73</c:v>
                </c:pt>
                <c:pt idx="79" formatCode="0,00">
                  <c:v>3.21</c:v>
                </c:pt>
                <c:pt idx="80" formatCode="0,00">
                  <c:v>3.91</c:v>
                </c:pt>
                <c:pt idx="81" formatCode="0,00">
                  <c:v>3.33</c:v>
                </c:pt>
                <c:pt idx="82" formatCode="0,00">
                  <c:v>3.6053571428571423</c:v>
                </c:pt>
                <c:pt idx="83" formatCode="0,00">
                  <c:v>3.88</c:v>
                </c:pt>
                <c:pt idx="84" formatCode="0,00">
                  <c:v>3.79</c:v>
                </c:pt>
                <c:pt idx="85" formatCode="0,00">
                  <c:v>3.52</c:v>
                </c:pt>
                <c:pt idx="86" formatCode="0,00">
                  <c:v>3.99</c:v>
                </c:pt>
                <c:pt idx="87" formatCode="0,00">
                  <c:v>3.89</c:v>
                </c:pt>
                <c:pt idx="88" formatCode="0,00">
                  <c:v>3.72</c:v>
                </c:pt>
                <c:pt idx="89" formatCode="0,00">
                  <c:v>3.86</c:v>
                </c:pt>
                <c:pt idx="90" formatCode="0,00">
                  <c:v>3.64</c:v>
                </c:pt>
                <c:pt idx="91" formatCode="0,00">
                  <c:v>3.86</c:v>
                </c:pt>
                <c:pt idx="92" formatCode="0,00">
                  <c:v>3.74</c:v>
                </c:pt>
                <c:pt idx="93" formatCode="0,00">
                  <c:v>3.68</c:v>
                </c:pt>
                <c:pt idx="94" formatCode="0,00">
                  <c:v>3.75</c:v>
                </c:pt>
                <c:pt idx="96" formatCode="0,00">
                  <c:v>3.38</c:v>
                </c:pt>
                <c:pt idx="97" formatCode="0,00">
                  <c:v>3.64</c:v>
                </c:pt>
                <c:pt idx="98" formatCode="0,00">
                  <c:v>3.4</c:v>
                </c:pt>
                <c:pt idx="99" formatCode="0,00">
                  <c:v>3.8</c:v>
                </c:pt>
                <c:pt idx="100" formatCode="0,00">
                  <c:v>3.49</c:v>
                </c:pt>
                <c:pt idx="101" formatCode="0,00">
                  <c:v>3.49</c:v>
                </c:pt>
                <c:pt idx="102" formatCode="0,00">
                  <c:v>3.64</c:v>
                </c:pt>
                <c:pt idx="103" formatCode="0,00">
                  <c:v>3.47</c:v>
                </c:pt>
                <c:pt idx="104" formatCode="0,00">
                  <c:v>3.35</c:v>
                </c:pt>
                <c:pt idx="105" formatCode="0,00">
                  <c:v>3.57</c:v>
                </c:pt>
                <c:pt idx="106" formatCode="0,00">
                  <c:v>3.43</c:v>
                </c:pt>
                <c:pt idx="107" formatCode="0,00">
                  <c:v>3.4</c:v>
                </c:pt>
                <c:pt idx="108" formatCode="0,00">
                  <c:v>3.57</c:v>
                </c:pt>
                <c:pt idx="109" formatCode="0,00">
                  <c:v>3.33</c:v>
                </c:pt>
                <c:pt idx="110" formatCode="0,00">
                  <c:v>3.4</c:v>
                </c:pt>
                <c:pt idx="111" formatCode="0,00">
                  <c:v>3.27</c:v>
                </c:pt>
                <c:pt idx="112" formatCode="0,00">
                  <c:v>3.4</c:v>
                </c:pt>
                <c:pt idx="113" formatCode="0,00">
                  <c:v>3.8600000000000003</c:v>
                </c:pt>
                <c:pt idx="114" formatCode="0,00">
                  <c:v>4.21</c:v>
                </c:pt>
                <c:pt idx="115" formatCode="0,00">
                  <c:v>3.93</c:v>
                </c:pt>
                <c:pt idx="116" formatCode="0,00">
                  <c:v>4.25</c:v>
                </c:pt>
                <c:pt idx="117" formatCode="0,00">
                  <c:v>3.77</c:v>
                </c:pt>
                <c:pt idx="118" formatCode="0,00">
                  <c:v>3.61</c:v>
                </c:pt>
                <c:pt idx="119" formatCode="0,00">
                  <c:v>3.53</c:v>
                </c:pt>
                <c:pt idx="120" formatCode="0,00">
                  <c:v>3.94</c:v>
                </c:pt>
                <c:pt idx="121" formatCode="0,00">
                  <c:v>3.37</c:v>
                </c:pt>
                <c:pt idx="122" formatCode="0,00">
                  <c:v>4.5599999999999996</c:v>
                </c:pt>
                <c:pt idx="123" formatCode="0,00">
                  <c:v>3.43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'Математ-9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СШ № 12</c:v>
                </c:pt>
                <c:pt idx="4">
                  <c:v>МАОУ Лицей № 7 </c:v>
                </c:pt>
                <c:pt idx="5">
                  <c:v>МБОУ Гимназия № 8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86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6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МАОУ Гимназия № 11 </c:v>
                </c:pt>
                <c:pt idx="29">
                  <c:v>МБОУ СШ № 64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МАОУ Гимназия № 15</c:v>
                </c:pt>
                <c:pt idx="33">
                  <c:v>МБОУ СШ № 94</c:v>
                </c:pt>
                <c:pt idx="34">
                  <c:v>МБОУ СШ № 44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53</c:v>
                </c:pt>
                <c:pt idx="38">
                  <c:v>МБОУ СШ № 50</c:v>
                </c:pt>
                <c:pt idx="39">
                  <c:v>МБОУ СШ № 88</c:v>
                </c:pt>
                <c:pt idx="40">
                  <c:v>МБОУ СШ № 13</c:v>
                </c:pt>
                <c:pt idx="41">
                  <c:v>МБОУ СШ № 16</c:v>
                </c:pt>
                <c:pt idx="42">
                  <c:v>МБОУ СШ № 65</c:v>
                </c:pt>
                <c:pt idx="43">
                  <c:v>МБОУ СШ № 89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СШ № 72</c:v>
                </c:pt>
                <c:pt idx="54">
                  <c:v>МБОУ СШ № 82</c:v>
                </c:pt>
                <c:pt idx="55">
                  <c:v>МБОУ Лицей № 8</c:v>
                </c:pt>
                <c:pt idx="56">
                  <c:v>МБОУ СШ № 73</c:v>
                </c:pt>
                <c:pt idx="57">
                  <c:v>МБОУ СШ № 21</c:v>
                </c:pt>
                <c:pt idx="58">
                  <c:v>МБОУ СШ № 39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36</c:v>
                </c:pt>
                <c:pt idx="63">
                  <c:v>МБОУ СШ № 95</c:v>
                </c:pt>
                <c:pt idx="64">
                  <c:v>МБОУ СШ № 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МБОУ СШ № 76</c:v>
                </c:pt>
                <c:pt idx="71">
                  <c:v>МБОУ СШ № 42</c:v>
                </c:pt>
                <c:pt idx="72">
                  <c:v>МБОУ СШ № 6</c:v>
                </c:pt>
                <c:pt idx="73">
                  <c:v>МБОУ СШ № 45</c:v>
                </c:pt>
                <c:pt idx="74">
                  <c:v>МБОУ СШ № 92</c:v>
                </c:pt>
                <c:pt idx="75">
                  <c:v>МБОУ СШ № 17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34</c:v>
                </c:pt>
                <c:pt idx="79">
                  <c:v>МБОУ СШ № 78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151</c:v>
                </c:pt>
                <c:pt idx="85">
                  <c:v>МБОУ СШ № 18</c:v>
                </c:pt>
                <c:pt idx="86">
                  <c:v>МАОУ СШ № 149</c:v>
                </c:pt>
                <c:pt idx="87">
                  <c:v>МАОУ СШ № 150</c:v>
                </c:pt>
                <c:pt idx="88">
                  <c:v>МБОУ СШ № 7</c:v>
                </c:pt>
                <c:pt idx="89">
                  <c:v>МАОУ СШ № 145</c:v>
                </c:pt>
                <c:pt idx="90">
                  <c:v>МБОУ СШ № 24</c:v>
                </c:pt>
                <c:pt idx="91">
                  <c:v>МАОУ СШ № 143</c:v>
                </c:pt>
                <c:pt idx="92">
                  <c:v>МБОУ СШ № 144</c:v>
                </c:pt>
                <c:pt idx="93">
                  <c:v>МБОУ СШ № 147</c:v>
                </c:pt>
                <c:pt idx="94">
                  <c:v>МБОУ СШ № 5</c:v>
                </c:pt>
                <c:pt idx="95">
                  <c:v>МАОУ СШ № 154</c:v>
                </c:pt>
                <c:pt idx="96">
                  <c:v>МБОУ СШ № 1</c:v>
                </c:pt>
                <c:pt idx="97">
                  <c:v>МБОУ СШ № 108</c:v>
                </c:pt>
                <c:pt idx="98">
                  <c:v>МБОУ СШ № 141</c:v>
                </c:pt>
                <c:pt idx="99">
                  <c:v>МБОУ СШ № 121</c:v>
                </c:pt>
                <c:pt idx="100">
                  <c:v>МБОУ СШ № 91</c:v>
                </c:pt>
                <c:pt idx="101">
                  <c:v>МБОУ СШ № 56</c:v>
                </c:pt>
                <c:pt idx="102">
                  <c:v>МБОУ СШ № 22</c:v>
                </c:pt>
                <c:pt idx="103">
                  <c:v>МБОУ СШ № 85</c:v>
                </c:pt>
                <c:pt idx="104">
                  <c:v>МБОУ СШ № 129</c:v>
                </c:pt>
                <c:pt idx="105">
                  <c:v>МБОУ СШ № 115</c:v>
                </c:pt>
                <c:pt idx="106">
                  <c:v>МБОУ СШ № 66</c:v>
                </c:pt>
                <c:pt idx="107">
                  <c:v>МБОУ СШ № 69</c:v>
                </c:pt>
                <c:pt idx="108">
                  <c:v>МБОУ СШ № 98</c:v>
                </c:pt>
                <c:pt idx="109">
                  <c:v>МБОУ СШ № 2</c:v>
                </c:pt>
                <c:pt idx="110">
                  <c:v>МБОУ СШ № 139</c:v>
                </c:pt>
                <c:pt idx="111">
                  <c:v>МБОУ СШ № 70</c:v>
                </c:pt>
                <c:pt idx="112">
                  <c:v>МБОУ СШ № 134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'Математ-9 диаграмма'!$U$5:$U$128</c:f>
              <c:numCache>
                <c:formatCode>Основной</c:formatCode>
                <c:ptCount val="124"/>
                <c:pt idx="0" formatCode="0,00">
                  <c:v>3.57</c:v>
                </c:pt>
                <c:pt idx="1">
                  <c:v>3.57</c:v>
                </c:pt>
                <c:pt idx="2" formatCode="0,00">
                  <c:v>3.57</c:v>
                </c:pt>
                <c:pt idx="3" formatCode="0,00">
                  <c:v>3.57</c:v>
                </c:pt>
                <c:pt idx="4" formatCode="0,00">
                  <c:v>3.57</c:v>
                </c:pt>
                <c:pt idx="5" formatCode="0,00">
                  <c:v>3.57</c:v>
                </c:pt>
                <c:pt idx="6" formatCode="0,00">
                  <c:v>3.57</c:v>
                </c:pt>
                <c:pt idx="7" formatCode="0,00">
                  <c:v>3.57</c:v>
                </c:pt>
                <c:pt idx="8" formatCode="0,00">
                  <c:v>3.57</c:v>
                </c:pt>
                <c:pt idx="9" formatCode="0,00">
                  <c:v>3.57</c:v>
                </c:pt>
                <c:pt idx="10" formatCode="0,00">
                  <c:v>3.57</c:v>
                </c:pt>
                <c:pt idx="11" formatCode="0,00">
                  <c:v>3.57</c:v>
                </c:pt>
                <c:pt idx="12" formatCode="0,00">
                  <c:v>3.57</c:v>
                </c:pt>
                <c:pt idx="13" formatCode="0,00">
                  <c:v>3.57</c:v>
                </c:pt>
                <c:pt idx="14" formatCode="0,00">
                  <c:v>3.57</c:v>
                </c:pt>
                <c:pt idx="15" formatCode="0,00">
                  <c:v>3.57</c:v>
                </c:pt>
                <c:pt idx="16" formatCode="0,00">
                  <c:v>3.57</c:v>
                </c:pt>
                <c:pt idx="17" formatCode="0,00">
                  <c:v>3.57</c:v>
                </c:pt>
                <c:pt idx="18" formatCode="0,00">
                  <c:v>3.57</c:v>
                </c:pt>
                <c:pt idx="19" formatCode="0,00">
                  <c:v>3.57</c:v>
                </c:pt>
                <c:pt idx="20" formatCode="0,00">
                  <c:v>3.57</c:v>
                </c:pt>
                <c:pt idx="21" formatCode="0,00">
                  <c:v>3.57</c:v>
                </c:pt>
                <c:pt idx="22" formatCode="0,00">
                  <c:v>3.57</c:v>
                </c:pt>
                <c:pt idx="23" formatCode="0,00">
                  <c:v>3.57</c:v>
                </c:pt>
                <c:pt idx="24" formatCode="0,00">
                  <c:v>3.57</c:v>
                </c:pt>
                <c:pt idx="25" formatCode="0,00">
                  <c:v>3.57</c:v>
                </c:pt>
                <c:pt idx="26" formatCode="0,00">
                  <c:v>3.57</c:v>
                </c:pt>
                <c:pt idx="27" formatCode="0,00">
                  <c:v>3.57</c:v>
                </c:pt>
                <c:pt idx="28" formatCode="0,00">
                  <c:v>3.57</c:v>
                </c:pt>
                <c:pt idx="29" formatCode="0,00">
                  <c:v>3.57</c:v>
                </c:pt>
                <c:pt idx="30" formatCode="0,00">
                  <c:v>3.57</c:v>
                </c:pt>
                <c:pt idx="31" formatCode="0,00">
                  <c:v>3.57</c:v>
                </c:pt>
                <c:pt idx="32" formatCode="0,00">
                  <c:v>3.57</c:v>
                </c:pt>
                <c:pt idx="33" formatCode="0,00">
                  <c:v>3.57</c:v>
                </c:pt>
                <c:pt idx="34" formatCode="0,00">
                  <c:v>3.57</c:v>
                </c:pt>
                <c:pt idx="35" formatCode="0,00">
                  <c:v>3.57</c:v>
                </c:pt>
                <c:pt idx="36" formatCode="0,00">
                  <c:v>3.57</c:v>
                </c:pt>
                <c:pt idx="37" formatCode="0,00">
                  <c:v>3.57</c:v>
                </c:pt>
                <c:pt idx="38" formatCode="0,00">
                  <c:v>3.57</c:v>
                </c:pt>
                <c:pt idx="39" formatCode="0,00">
                  <c:v>3.57</c:v>
                </c:pt>
                <c:pt idx="40" formatCode="0,00">
                  <c:v>3.57</c:v>
                </c:pt>
                <c:pt idx="41" formatCode="0,00">
                  <c:v>3.57</c:v>
                </c:pt>
                <c:pt idx="42" formatCode="0,00">
                  <c:v>3.57</c:v>
                </c:pt>
                <c:pt idx="43" formatCode="0,00">
                  <c:v>3.57</c:v>
                </c:pt>
                <c:pt idx="44" formatCode="0,00">
                  <c:v>3.57</c:v>
                </c:pt>
                <c:pt idx="45" formatCode="0,00">
                  <c:v>3.57</c:v>
                </c:pt>
                <c:pt idx="46" formatCode="0,00">
                  <c:v>3.57</c:v>
                </c:pt>
                <c:pt idx="47" formatCode="0,00">
                  <c:v>3.57</c:v>
                </c:pt>
                <c:pt idx="48" formatCode="0,00">
                  <c:v>3.57</c:v>
                </c:pt>
                <c:pt idx="49" formatCode="0,00">
                  <c:v>3.57</c:v>
                </c:pt>
                <c:pt idx="50" formatCode="0,00">
                  <c:v>3.57</c:v>
                </c:pt>
                <c:pt idx="51" formatCode="0,00">
                  <c:v>3.57</c:v>
                </c:pt>
                <c:pt idx="52" formatCode="0,00">
                  <c:v>3.57</c:v>
                </c:pt>
                <c:pt idx="53" formatCode="0,00">
                  <c:v>3.57</c:v>
                </c:pt>
                <c:pt idx="54" formatCode="0,00">
                  <c:v>3.57</c:v>
                </c:pt>
                <c:pt idx="55" formatCode="0,00">
                  <c:v>3.57</c:v>
                </c:pt>
                <c:pt idx="56" formatCode="0,00">
                  <c:v>3.57</c:v>
                </c:pt>
                <c:pt idx="57" formatCode="0,00">
                  <c:v>3.57</c:v>
                </c:pt>
                <c:pt idx="58" formatCode="0,00">
                  <c:v>3.57</c:v>
                </c:pt>
                <c:pt idx="59" formatCode="0,00">
                  <c:v>3.57</c:v>
                </c:pt>
                <c:pt idx="60" formatCode="0,00">
                  <c:v>3.57</c:v>
                </c:pt>
                <c:pt idx="61" formatCode="0,00">
                  <c:v>3.57</c:v>
                </c:pt>
                <c:pt idx="62" formatCode="0,00">
                  <c:v>3.57</c:v>
                </c:pt>
                <c:pt idx="63" formatCode="0,00">
                  <c:v>3.57</c:v>
                </c:pt>
                <c:pt idx="64" formatCode="0,00">
                  <c:v>3.57</c:v>
                </c:pt>
                <c:pt idx="65" formatCode="0,00">
                  <c:v>3.57</c:v>
                </c:pt>
                <c:pt idx="66" formatCode="0,00">
                  <c:v>3.57</c:v>
                </c:pt>
                <c:pt idx="67" formatCode="0,00">
                  <c:v>3.57</c:v>
                </c:pt>
                <c:pt idx="68" formatCode="0,00">
                  <c:v>3.57</c:v>
                </c:pt>
                <c:pt idx="69" formatCode="0,00">
                  <c:v>3.57</c:v>
                </c:pt>
                <c:pt idx="70" formatCode="0,00">
                  <c:v>3.57</c:v>
                </c:pt>
                <c:pt idx="71" formatCode="0,00">
                  <c:v>3.57</c:v>
                </c:pt>
                <c:pt idx="72" formatCode="0,00">
                  <c:v>3.57</c:v>
                </c:pt>
                <c:pt idx="73" formatCode="0,00">
                  <c:v>3.57</c:v>
                </c:pt>
                <c:pt idx="74" formatCode="0,00">
                  <c:v>3.57</c:v>
                </c:pt>
                <c:pt idx="75" formatCode="0,00">
                  <c:v>3.57</c:v>
                </c:pt>
                <c:pt idx="76" formatCode="0,00">
                  <c:v>3.57</c:v>
                </c:pt>
                <c:pt idx="77" formatCode="0,00">
                  <c:v>3.57</c:v>
                </c:pt>
                <c:pt idx="78" formatCode="0,00">
                  <c:v>3.57</c:v>
                </c:pt>
                <c:pt idx="79" formatCode="0,00">
                  <c:v>3.57</c:v>
                </c:pt>
                <c:pt idx="80" formatCode="0,00">
                  <c:v>3.57</c:v>
                </c:pt>
                <c:pt idx="81" formatCode="0,00">
                  <c:v>3.57</c:v>
                </c:pt>
                <c:pt idx="82" formatCode="0,00">
                  <c:v>3.57</c:v>
                </c:pt>
                <c:pt idx="83" formatCode="0,00">
                  <c:v>3.57</c:v>
                </c:pt>
                <c:pt idx="84" formatCode="0,00">
                  <c:v>3.57</c:v>
                </c:pt>
                <c:pt idx="85" formatCode="0,00">
                  <c:v>3.57</c:v>
                </c:pt>
                <c:pt idx="86" formatCode="0,00">
                  <c:v>3.57</c:v>
                </c:pt>
                <c:pt idx="87" formatCode="0,00">
                  <c:v>3.57</c:v>
                </c:pt>
                <c:pt idx="88" formatCode="0,00">
                  <c:v>3.57</c:v>
                </c:pt>
                <c:pt idx="89" formatCode="0,00">
                  <c:v>3.57</c:v>
                </c:pt>
                <c:pt idx="90" formatCode="0,00">
                  <c:v>3.57</c:v>
                </c:pt>
                <c:pt idx="91" formatCode="0,00">
                  <c:v>3.57</c:v>
                </c:pt>
                <c:pt idx="92" formatCode="0,00">
                  <c:v>3.57</c:v>
                </c:pt>
                <c:pt idx="93" formatCode="0,00">
                  <c:v>3.57</c:v>
                </c:pt>
                <c:pt idx="94" formatCode="0,00">
                  <c:v>3.57</c:v>
                </c:pt>
                <c:pt idx="95" formatCode="0,00">
                  <c:v>3.57</c:v>
                </c:pt>
                <c:pt idx="96" formatCode="0,00">
                  <c:v>3.57</c:v>
                </c:pt>
                <c:pt idx="97" formatCode="0,00">
                  <c:v>3.57</c:v>
                </c:pt>
                <c:pt idx="98" formatCode="0,00">
                  <c:v>3.57</c:v>
                </c:pt>
                <c:pt idx="99" formatCode="0,00">
                  <c:v>3.57</c:v>
                </c:pt>
                <c:pt idx="100" formatCode="0,00">
                  <c:v>3.57</c:v>
                </c:pt>
                <c:pt idx="101" formatCode="0,00">
                  <c:v>3.57</c:v>
                </c:pt>
                <c:pt idx="102" formatCode="0,00">
                  <c:v>3.57</c:v>
                </c:pt>
                <c:pt idx="103" formatCode="0,00">
                  <c:v>3.57</c:v>
                </c:pt>
                <c:pt idx="104" formatCode="0,00">
                  <c:v>3.57</c:v>
                </c:pt>
                <c:pt idx="105" formatCode="0,00">
                  <c:v>3.57</c:v>
                </c:pt>
                <c:pt idx="106" formatCode="0,00">
                  <c:v>3.57</c:v>
                </c:pt>
                <c:pt idx="107" formatCode="0,00">
                  <c:v>3.57</c:v>
                </c:pt>
                <c:pt idx="108" formatCode="0,00">
                  <c:v>3.57</c:v>
                </c:pt>
                <c:pt idx="109" formatCode="0,00">
                  <c:v>3.57</c:v>
                </c:pt>
                <c:pt idx="110" formatCode="0,00">
                  <c:v>3.57</c:v>
                </c:pt>
                <c:pt idx="111" formatCode="0,00">
                  <c:v>3.57</c:v>
                </c:pt>
                <c:pt idx="112" formatCode="0,00">
                  <c:v>3.57</c:v>
                </c:pt>
                <c:pt idx="113" formatCode="0,00">
                  <c:v>3.57</c:v>
                </c:pt>
                <c:pt idx="114" formatCode="0,00">
                  <c:v>3.57</c:v>
                </c:pt>
                <c:pt idx="115" formatCode="0,00">
                  <c:v>3.57</c:v>
                </c:pt>
                <c:pt idx="116" formatCode="0,00">
                  <c:v>3.57</c:v>
                </c:pt>
                <c:pt idx="117" formatCode="0,00">
                  <c:v>3.57</c:v>
                </c:pt>
                <c:pt idx="118" formatCode="0,00">
                  <c:v>3.57</c:v>
                </c:pt>
                <c:pt idx="119" formatCode="0,00">
                  <c:v>3.57</c:v>
                </c:pt>
                <c:pt idx="120" formatCode="0,00">
                  <c:v>3.57</c:v>
                </c:pt>
                <c:pt idx="121" formatCode="0,00">
                  <c:v>3.57</c:v>
                </c:pt>
                <c:pt idx="122" formatCode="0,00">
                  <c:v>3.57</c:v>
                </c:pt>
                <c:pt idx="123" formatCode="0,00">
                  <c:v>3.57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2225">
              <a:solidFill>
                <a:srgbClr val="CC3399"/>
              </a:solidFill>
            </a:ln>
          </c:spPr>
          <c:marker>
            <c:symbol val="none"/>
          </c:marker>
          <c:cat>
            <c:strRef>
              <c:f>'Математ-9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МБОУ СШ № 12</c:v>
                </c:pt>
                <c:pt idx="4">
                  <c:v>МАОУ Лицей № 7 </c:v>
                </c:pt>
                <c:pt idx="5">
                  <c:v>МБОУ Гимназия № 8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86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Лицей № 11</c:v>
                </c:pt>
                <c:pt idx="14">
                  <c:v>МАОУ Гимназия № 6</c:v>
                </c:pt>
                <c:pt idx="15">
                  <c:v>МАОУ Гимназия № 4</c:v>
                </c:pt>
                <c:pt idx="16">
                  <c:v>МАОУ СШ № 55</c:v>
                </c:pt>
                <c:pt idx="17">
                  <c:v>МБОУ СШ № 46</c:v>
                </c:pt>
                <c:pt idx="18">
                  <c:v>МБОУ СШ № 63</c:v>
                </c:pt>
                <c:pt idx="19">
                  <c:v>МБОУ СШ № 90</c:v>
                </c:pt>
                <c:pt idx="20">
                  <c:v>МБОУ СШ № 8 "Созидание"</c:v>
                </c:pt>
                <c:pt idx="21">
                  <c:v>МБОУ СШ № 135</c:v>
                </c:pt>
                <c:pt idx="22">
                  <c:v>МБОУ СШ № 49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МАОУ Гимназия № 11 </c:v>
                </c:pt>
                <c:pt idx="29">
                  <c:v>МБОУ СШ № 64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МАОУ Гимназия № 15</c:v>
                </c:pt>
                <c:pt idx="33">
                  <c:v>МБОУ СШ № 94</c:v>
                </c:pt>
                <c:pt idx="34">
                  <c:v>МБОУ СШ № 44</c:v>
                </c:pt>
                <c:pt idx="35">
                  <c:v>МАОУ СШ № 148</c:v>
                </c:pt>
                <c:pt idx="36">
                  <c:v>МБОУ СШ № 79</c:v>
                </c:pt>
                <c:pt idx="37">
                  <c:v>МБОУ СШ № 53</c:v>
                </c:pt>
                <c:pt idx="38">
                  <c:v>МБОУ СШ № 50</c:v>
                </c:pt>
                <c:pt idx="39">
                  <c:v>МБОУ СШ № 88</c:v>
                </c:pt>
                <c:pt idx="40">
                  <c:v>МБОУ СШ № 13</c:v>
                </c:pt>
                <c:pt idx="41">
                  <c:v>МБОУ СШ № 16</c:v>
                </c:pt>
                <c:pt idx="42">
                  <c:v>МБОУ СШ № 65</c:v>
                </c:pt>
                <c:pt idx="43">
                  <c:v>МБОУ СШ № 89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МАОУ Гимназия № 13 "Академ"</c:v>
                </c:pt>
                <c:pt idx="47">
                  <c:v>МБОУ Школа-интернат № 1 </c:v>
                </c:pt>
                <c:pt idx="48">
                  <c:v>МАОУ Гимназия № 3</c:v>
                </c:pt>
                <c:pt idx="49">
                  <c:v>МБОУ СШ № 99</c:v>
                </c:pt>
                <c:pt idx="50">
                  <c:v>МАОУ "КУГ № 1 - Универс"</c:v>
                </c:pt>
                <c:pt idx="51">
                  <c:v>МБОУ Лицей № 10</c:v>
                </c:pt>
                <c:pt idx="52">
                  <c:v>МАОУ Лицей № 1</c:v>
                </c:pt>
                <c:pt idx="53">
                  <c:v>МБОУ СШ № 72</c:v>
                </c:pt>
                <c:pt idx="54">
                  <c:v>МБОУ СШ № 82</c:v>
                </c:pt>
                <c:pt idx="55">
                  <c:v>МБОУ Лицей № 8</c:v>
                </c:pt>
                <c:pt idx="56">
                  <c:v>МБОУ СШ № 73</c:v>
                </c:pt>
                <c:pt idx="57">
                  <c:v>МБОУ СШ № 21</c:v>
                </c:pt>
                <c:pt idx="58">
                  <c:v>МБОУ СШ № 39</c:v>
                </c:pt>
                <c:pt idx="59">
                  <c:v>МБОУ СШ № 30</c:v>
                </c:pt>
                <c:pt idx="60">
                  <c:v>МБОУ СШ № 133 </c:v>
                </c:pt>
                <c:pt idx="61">
                  <c:v>МБОУ СШ № 84</c:v>
                </c:pt>
                <c:pt idx="62">
                  <c:v>МБОУ СШ № 36</c:v>
                </c:pt>
                <c:pt idx="63">
                  <c:v>МБОУ СШ № 95</c:v>
                </c:pt>
                <c:pt idx="64">
                  <c:v>МБОУ СШ № 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МАОУ СШ № 23</c:v>
                </c:pt>
                <c:pt idx="69">
                  <c:v>МАОУ СШ № 137</c:v>
                </c:pt>
                <c:pt idx="70">
                  <c:v>МБОУ СШ № 76</c:v>
                </c:pt>
                <c:pt idx="71">
                  <c:v>МБОУ СШ № 42</c:v>
                </c:pt>
                <c:pt idx="72">
                  <c:v>МБОУ СШ № 6</c:v>
                </c:pt>
                <c:pt idx="73">
                  <c:v>МБОУ СШ № 45</c:v>
                </c:pt>
                <c:pt idx="74">
                  <c:v>МБОУ СШ № 92</c:v>
                </c:pt>
                <c:pt idx="75">
                  <c:v>МБОУ СШ № 17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34</c:v>
                </c:pt>
                <c:pt idx="79">
                  <c:v>МБОУ СШ № 78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151</c:v>
                </c:pt>
                <c:pt idx="85">
                  <c:v>МБОУ СШ № 18</c:v>
                </c:pt>
                <c:pt idx="86">
                  <c:v>МАОУ СШ № 149</c:v>
                </c:pt>
                <c:pt idx="87">
                  <c:v>МАОУ СШ № 150</c:v>
                </c:pt>
                <c:pt idx="88">
                  <c:v>МБОУ СШ № 7</c:v>
                </c:pt>
                <c:pt idx="89">
                  <c:v>МАОУ СШ № 145</c:v>
                </c:pt>
                <c:pt idx="90">
                  <c:v>МБОУ СШ № 24</c:v>
                </c:pt>
                <c:pt idx="91">
                  <c:v>МАОУ СШ № 143</c:v>
                </c:pt>
                <c:pt idx="92">
                  <c:v>МБОУ СШ № 144</c:v>
                </c:pt>
                <c:pt idx="93">
                  <c:v>МБОУ СШ № 147</c:v>
                </c:pt>
                <c:pt idx="94">
                  <c:v>МБОУ СШ № 5</c:v>
                </c:pt>
                <c:pt idx="95">
                  <c:v>МАОУ СШ № 154</c:v>
                </c:pt>
                <c:pt idx="96">
                  <c:v>МБОУ СШ № 1</c:v>
                </c:pt>
                <c:pt idx="97">
                  <c:v>МБОУ СШ № 108</c:v>
                </c:pt>
                <c:pt idx="98">
                  <c:v>МБОУ СШ № 141</c:v>
                </c:pt>
                <c:pt idx="99">
                  <c:v>МБОУ СШ № 121</c:v>
                </c:pt>
                <c:pt idx="100">
                  <c:v>МБОУ СШ № 91</c:v>
                </c:pt>
                <c:pt idx="101">
                  <c:v>МБОУ СШ № 56</c:v>
                </c:pt>
                <c:pt idx="102">
                  <c:v>МБОУ СШ № 22</c:v>
                </c:pt>
                <c:pt idx="103">
                  <c:v>МБОУ СШ № 85</c:v>
                </c:pt>
                <c:pt idx="104">
                  <c:v>МБОУ СШ № 129</c:v>
                </c:pt>
                <c:pt idx="105">
                  <c:v>МБОУ СШ № 115</c:v>
                </c:pt>
                <c:pt idx="106">
                  <c:v>МБОУ СШ № 66</c:v>
                </c:pt>
                <c:pt idx="107">
                  <c:v>МБОУ СШ № 69</c:v>
                </c:pt>
                <c:pt idx="108">
                  <c:v>МБОУ СШ № 98</c:v>
                </c:pt>
                <c:pt idx="109">
                  <c:v>МБОУ СШ № 2</c:v>
                </c:pt>
                <c:pt idx="110">
                  <c:v>МБОУ СШ № 139</c:v>
                </c:pt>
                <c:pt idx="111">
                  <c:v>МБОУ СШ № 70</c:v>
                </c:pt>
                <c:pt idx="112">
                  <c:v>МБОУ СШ № 134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'Математ-9 диаграмма'!$T$5:$T$128</c:f>
              <c:numCache>
                <c:formatCode>0,00</c:formatCode>
                <c:ptCount val="124"/>
                <c:pt idx="0">
                  <c:v>4.0999999999999996</c:v>
                </c:pt>
                <c:pt idx="1">
                  <c:v>3.6999999999999997</c:v>
                </c:pt>
                <c:pt idx="2">
                  <c:v>3.8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3.7</c:v>
                </c:pt>
                <c:pt idx="6">
                  <c:v>3.6</c:v>
                </c:pt>
                <c:pt idx="7">
                  <c:v>3.4</c:v>
                </c:pt>
                <c:pt idx="8">
                  <c:v>3.4</c:v>
                </c:pt>
                <c:pt idx="9">
                  <c:v>3.5</c:v>
                </c:pt>
                <c:pt idx="10">
                  <c:v>3.4142857142857146</c:v>
                </c:pt>
                <c:pt idx="11">
                  <c:v>2.8</c:v>
                </c:pt>
                <c:pt idx="12">
                  <c:v>3.7</c:v>
                </c:pt>
                <c:pt idx="13">
                  <c:v>3.8</c:v>
                </c:pt>
                <c:pt idx="14">
                  <c:v>3.6</c:v>
                </c:pt>
                <c:pt idx="15">
                  <c:v>3.8</c:v>
                </c:pt>
                <c:pt idx="16">
                  <c:v>3.4</c:v>
                </c:pt>
                <c:pt idx="17">
                  <c:v>3.6</c:v>
                </c:pt>
                <c:pt idx="18">
                  <c:v>3.5</c:v>
                </c:pt>
                <c:pt idx="19">
                  <c:v>3.5</c:v>
                </c:pt>
                <c:pt idx="20">
                  <c:v>3</c:v>
                </c:pt>
                <c:pt idx="21">
                  <c:v>3.2</c:v>
                </c:pt>
                <c:pt idx="22">
                  <c:v>3.3</c:v>
                </c:pt>
                <c:pt idx="23">
                  <c:v>3.1</c:v>
                </c:pt>
                <c:pt idx="24">
                  <c:v>3.5</c:v>
                </c:pt>
                <c:pt idx="25">
                  <c:v>3.3684210526315788</c:v>
                </c:pt>
                <c:pt idx="26">
                  <c:v>3.7</c:v>
                </c:pt>
                <c:pt idx="27">
                  <c:v>3.5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  <c:pt idx="31">
                  <c:v>3.5</c:v>
                </c:pt>
                <c:pt idx="32">
                  <c:v>3.4</c:v>
                </c:pt>
                <c:pt idx="33">
                  <c:v>3.5</c:v>
                </c:pt>
                <c:pt idx="34">
                  <c:v>3.3</c:v>
                </c:pt>
                <c:pt idx="35">
                  <c:v>3.6</c:v>
                </c:pt>
                <c:pt idx="36">
                  <c:v>3.1</c:v>
                </c:pt>
                <c:pt idx="37">
                  <c:v>3.4</c:v>
                </c:pt>
                <c:pt idx="38">
                  <c:v>3.1</c:v>
                </c:pt>
                <c:pt idx="39">
                  <c:v>3.3</c:v>
                </c:pt>
                <c:pt idx="40">
                  <c:v>3</c:v>
                </c:pt>
                <c:pt idx="41">
                  <c:v>3.1</c:v>
                </c:pt>
                <c:pt idx="42">
                  <c:v>3</c:v>
                </c:pt>
                <c:pt idx="43">
                  <c:v>3.2</c:v>
                </c:pt>
                <c:pt idx="44">
                  <c:v>3.2</c:v>
                </c:pt>
                <c:pt idx="45">
                  <c:v>3.5773684210526313</c:v>
                </c:pt>
                <c:pt idx="46">
                  <c:v>4.0999999999999996</c:v>
                </c:pt>
                <c:pt idx="47">
                  <c:v>4.2</c:v>
                </c:pt>
                <c:pt idx="48">
                  <c:v>3.7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3.9</c:v>
                </c:pt>
                <c:pt idx="53">
                  <c:v>4</c:v>
                </c:pt>
                <c:pt idx="54">
                  <c:v>3.2</c:v>
                </c:pt>
                <c:pt idx="55">
                  <c:v>3.92</c:v>
                </c:pt>
                <c:pt idx="56">
                  <c:v>3.1</c:v>
                </c:pt>
                <c:pt idx="57">
                  <c:v>3.3</c:v>
                </c:pt>
                <c:pt idx="58">
                  <c:v>3.3</c:v>
                </c:pt>
                <c:pt idx="59">
                  <c:v>3.25</c:v>
                </c:pt>
                <c:pt idx="60">
                  <c:v>3.7</c:v>
                </c:pt>
                <c:pt idx="61">
                  <c:v>3.4</c:v>
                </c:pt>
                <c:pt idx="62">
                  <c:v>3.5</c:v>
                </c:pt>
                <c:pt idx="63">
                  <c:v>3.5</c:v>
                </c:pt>
                <c:pt idx="64">
                  <c:v>3.4</c:v>
                </c:pt>
                <c:pt idx="65">
                  <c:v>3.6750000000000007</c:v>
                </c:pt>
                <c:pt idx="66">
                  <c:v>4</c:v>
                </c:pt>
                <c:pt idx="67">
                  <c:v>3.8</c:v>
                </c:pt>
                <c:pt idx="68">
                  <c:v>3.6</c:v>
                </c:pt>
                <c:pt idx="69">
                  <c:v>4</c:v>
                </c:pt>
                <c:pt idx="70">
                  <c:v>3.7</c:v>
                </c:pt>
                <c:pt idx="71">
                  <c:v>3.5</c:v>
                </c:pt>
                <c:pt idx="72">
                  <c:v>3.7</c:v>
                </c:pt>
                <c:pt idx="73">
                  <c:v>3.8</c:v>
                </c:pt>
                <c:pt idx="74">
                  <c:v>3.7</c:v>
                </c:pt>
                <c:pt idx="75">
                  <c:v>3.5</c:v>
                </c:pt>
                <c:pt idx="76">
                  <c:v>4.2</c:v>
                </c:pt>
                <c:pt idx="77">
                  <c:v>3.7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3.1</c:v>
                </c:pt>
                <c:pt idx="82">
                  <c:v>3.4785714285714291</c:v>
                </c:pt>
                <c:pt idx="83">
                  <c:v>4</c:v>
                </c:pt>
                <c:pt idx="84">
                  <c:v>3.6</c:v>
                </c:pt>
                <c:pt idx="85">
                  <c:v>3.6</c:v>
                </c:pt>
                <c:pt idx="86">
                  <c:v>4</c:v>
                </c:pt>
                <c:pt idx="87">
                  <c:v>3.6</c:v>
                </c:pt>
                <c:pt idx="88">
                  <c:v>3.6</c:v>
                </c:pt>
                <c:pt idx="89">
                  <c:v>3.9</c:v>
                </c:pt>
                <c:pt idx="90">
                  <c:v>3.4</c:v>
                </c:pt>
                <c:pt idx="91">
                  <c:v>3.6</c:v>
                </c:pt>
                <c:pt idx="92">
                  <c:v>3.2</c:v>
                </c:pt>
                <c:pt idx="93">
                  <c:v>3.5</c:v>
                </c:pt>
                <c:pt idx="94">
                  <c:v>3.6</c:v>
                </c:pt>
                <c:pt idx="96">
                  <c:v>3.4</c:v>
                </c:pt>
                <c:pt idx="97">
                  <c:v>3.2</c:v>
                </c:pt>
                <c:pt idx="98">
                  <c:v>3.6</c:v>
                </c:pt>
                <c:pt idx="99">
                  <c:v>3.6</c:v>
                </c:pt>
                <c:pt idx="100">
                  <c:v>3.2</c:v>
                </c:pt>
                <c:pt idx="101">
                  <c:v>3.4</c:v>
                </c:pt>
                <c:pt idx="102">
                  <c:v>3.4</c:v>
                </c:pt>
                <c:pt idx="103">
                  <c:v>3.3</c:v>
                </c:pt>
                <c:pt idx="104">
                  <c:v>3.3</c:v>
                </c:pt>
                <c:pt idx="105">
                  <c:v>3.3</c:v>
                </c:pt>
                <c:pt idx="106">
                  <c:v>3.4</c:v>
                </c:pt>
                <c:pt idx="107">
                  <c:v>3.4</c:v>
                </c:pt>
                <c:pt idx="108">
                  <c:v>3.4</c:v>
                </c:pt>
                <c:pt idx="109">
                  <c:v>3.3</c:v>
                </c:pt>
                <c:pt idx="110">
                  <c:v>3.3</c:v>
                </c:pt>
                <c:pt idx="111">
                  <c:v>3.3</c:v>
                </c:pt>
                <c:pt idx="112">
                  <c:v>3.3</c:v>
                </c:pt>
                <c:pt idx="113">
                  <c:v>3.6333333333333337</c:v>
                </c:pt>
                <c:pt idx="114">
                  <c:v>3.9</c:v>
                </c:pt>
                <c:pt idx="115">
                  <c:v>4</c:v>
                </c:pt>
                <c:pt idx="116">
                  <c:v>4.2</c:v>
                </c:pt>
                <c:pt idx="117">
                  <c:v>3.7</c:v>
                </c:pt>
                <c:pt idx="118">
                  <c:v>3.5</c:v>
                </c:pt>
                <c:pt idx="120">
                  <c:v>3.2</c:v>
                </c:pt>
                <c:pt idx="121">
                  <c:v>3.2</c:v>
                </c:pt>
                <c:pt idx="122">
                  <c:v>4.3</c:v>
                </c:pt>
                <c:pt idx="123">
                  <c:v>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13216"/>
        <c:axId val="100714752"/>
      </c:lineChart>
      <c:catAx>
        <c:axId val="10071321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714752"/>
        <c:crosses val="autoZero"/>
        <c:auto val="1"/>
        <c:lblAlgn val="ctr"/>
        <c:lblOffset val="100"/>
        <c:noMultiLvlLbl val="0"/>
      </c:catAx>
      <c:valAx>
        <c:axId val="10071475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713216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6015996059351409"/>
          <c:y val="1.8285037365387877E-2"/>
          <c:w val="0.73474990137857565"/>
          <c:h val="4.2654339710964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83345</xdr:colOff>
      <xdr:row>0</xdr:row>
      <xdr:rowOff>83345</xdr:rowOff>
    </xdr:from>
    <xdr:to>
      <xdr:col>33</xdr:col>
      <xdr:colOff>369094</xdr:colOff>
      <xdr:row>0</xdr:row>
      <xdr:rowOff>5107781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0.03389</cdr:x>
      <cdr:y>0.07028</cdr:y>
    </cdr:from>
    <cdr:to>
      <cdr:x>0.03506</cdr:x>
      <cdr:y>0.68822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98409" y="362341"/>
          <a:ext cx="20714" cy="31857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0.10377</cdr:x>
      <cdr:y>0.06718</cdr:y>
    </cdr:from>
    <cdr:to>
      <cdr:x>0.10619</cdr:x>
      <cdr:y>0.68591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1850453" y="346340"/>
          <a:ext cx="43155" cy="31898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0.22376</cdr:x>
      <cdr:y>0.07096</cdr:y>
    </cdr:from>
    <cdr:to>
      <cdr:x>0.22516</cdr:x>
      <cdr:y>0.6836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4454515" y="356534"/>
          <a:ext cx="27871" cy="30781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0.3817</cdr:x>
      <cdr:y>0.06914</cdr:y>
    </cdr:from>
    <cdr:to>
      <cdr:x>0.38219</cdr:x>
      <cdr:y>0.68149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7598634" y="347407"/>
          <a:ext cx="9755" cy="30767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0.53991</cdr:x>
      <cdr:y>0.07409</cdr:y>
    </cdr:from>
    <cdr:to>
      <cdr:x>0.53992</cdr:x>
      <cdr:y>0.6836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0748062" y="372260"/>
          <a:ext cx="199" cy="30624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0.67231</cdr:x>
      <cdr:y>0.07871</cdr:y>
    </cdr:from>
    <cdr:to>
      <cdr:x>0.67236</cdr:x>
      <cdr:y>0.6855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3383916" y="395487"/>
          <a:ext cx="996" cy="304877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0.91514</cdr:x>
      <cdr:y>0.07349</cdr:y>
    </cdr:from>
    <cdr:to>
      <cdr:x>0.91784</cdr:x>
      <cdr:y>0.68319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>
          <a:off x="18217851" y="369260"/>
          <a:ext cx="53750" cy="30633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83345</xdr:colOff>
      <xdr:row>0</xdr:row>
      <xdr:rowOff>83345</xdr:rowOff>
    </xdr:from>
    <xdr:to>
      <xdr:col>33</xdr:col>
      <xdr:colOff>369094</xdr:colOff>
      <xdr:row>0</xdr:row>
      <xdr:rowOff>5107781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0.03208</cdr:x>
      <cdr:y>0.07028</cdr:y>
    </cdr:from>
    <cdr:to>
      <cdr:x>0.03434</cdr:x>
      <cdr:y>0.63981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34097" y="353117"/>
          <a:ext cx="44558" cy="28615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0.10196</cdr:x>
      <cdr:y>0.06718</cdr:y>
    </cdr:from>
    <cdr:to>
      <cdr:x>0.10482</cdr:x>
      <cdr:y>0.64218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2015230" y="337542"/>
          <a:ext cx="56456" cy="2889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0.2241</cdr:x>
      <cdr:y>0.06859</cdr:y>
    </cdr:from>
    <cdr:to>
      <cdr:x>0.22548</cdr:x>
      <cdr:y>0.63981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4429124" y="344628"/>
          <a:ext cx="27403" cy="28700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0.38012</cdr:x>
      <cdr:y>0.07125</cdr:y>
    </cdr:from>
    <cdr:to>
      <cdr:x>0.38063</cdr:x>
      <cdr:y>0.64218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7512843" y="357991"/>
          <a:ext cx="10132" cy="28686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0.53795</cdr:x>
      <cdr:y>0.07172</cdr:y>
    </cdr:from>
    <cdr:to>
      <cdr:x>0.53934</cdr:x>
      <cdr:y>0.64218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0632280" y="360354"/>
          <a:ext cx="27453" cy="28662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0.67161</cdr:x>
      <cdr:y>0.06976</cdr:y>
    </cdr:from>
    <cdr:to>
      <cdr:x>0.67349</cdr:x>
      <cdr:y>0.64218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3273871" y="350508"/>
          <a:ext cx="37315" cy="28760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0.91301</cdr:x>
      <cdr:y>0.06928</cdr:y>
    </cdr:from>
    <cdr:to>
      <cdr:x>0.91627</cdr:x>
      <cdr:y>0.64455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>
          <a:off x="18045071" y="348093"/>
          <a:ext cx="64334" cy="28904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2;&#1086;&#1085;&#1080;&#1090;&#1086;&#1088;&#1080;&#1085;&#1075;%20&#1054;&#1056;/9-&#1054;&#1073;&#1088;&#1072;&#1079;&#1086;&#1074;&#1072;&#1090;&#1077;&#1083;&#1100;&#1085;&#1099;&#1077;%20&#1088;&#1077;&#1079;&#1091;&#1083;&#1100;&#1090;&#1072;&#1090;&#1099;%202018/&#1052;&#1072;&#1090;&#1077;&#1084;&#1072;&#1090;&#1080;&#1082;&#1072;%209%20&#1054;&#1043;&#1069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мат-9 диаграмма по районам"/>
      <sheetName val="Математ-9 диаграмма"/>
      <sheetName val="Рейтинги 2018, 2017, 2016, 2015"/>
      <sheetName val="Рейтинг  по сумме мест"/>
      <sheetName val="Математика-9 2018 Итоги"/>
      <sheetName val="Математика-9 2018 расклад"/>
    </sheetNames>
    <sheetDataSet>
      <sheetData sheetId="0">
        <row r="5">
          <cell r="B5" t="str">
            <v>МАОУ Гимназия № 5</v>
          </cell>
          <cell r="D5">
            <v>4.18</v>
          </cell>
          <cell r="E5">
            <v>3.91</v>
          </cell>
          <cell r="H5">
            <v>4.3529411764705879</v>
          </cell>
          <cell r="I5">
            <v>3.9</v>
          </cell>
          <cell r="L5">
            <v>3.83</v>
          </cell>
          <cell r="M5">
            <v>3.71</v>
          </cell>
          <cell r="P5">
            <v>4.0999999999999996</v>
          </cell>
          <cell r="Q5">
            <v>3.57</v>
          </cell>
        </row>
        <row r="6">
          <cell r="B6" t="str">
            <v>ЖЕЛЕЗНОДОРОЖНЫЙ РАЙОН</v>
          </cell>
          <cell r="D6">
            <v>3.995987569087152</v>
          </cell>
          <cell r="E6">
            <v>3.91</v>
          </cell>
          <cell r="H6">
            <v>3.9924452778034571</v>
          </cell>
          <cell r="I6">
            <v>3.9</v>
          </cell>
          <cell r="L6">
            <v>3.87</v>
          </cell>
          <cell r="M6">
            <v>3.71</v>
          </cell>
          <cell r="P6">
            <v>3.6999999999999993</v>
          </cell>
          <cell r="Q6">
            <v>3.57</v>
          </cell>
        </row>
        <row r="7">
          <cell r="B7" t="str">
            <v>МБОУ Гимназия № 8</v>
          </cell>
          <cell r="D7">
            <v>3.7676767676767677</v>
          </cell>
          <cell r="E7">
            <v>3.91</v>
          </cell>
          <cell r="H7">
            <v>4.081818181818182</v>
          </cell>
          <cell r="I7">
            <v>3.9</v>
          </cell>
          <cell r="L7">
            <v>3.88</v>
          </cell>
          <cell r="M7">
            <v>3.71</v>
          </cell>
          <cell r="P7">
            <v>3.7</v>
          </cell>
          <cell r="Q7">
            <v>3.57</v>
          </cell>
        </row>
        <row r="8">
          <cell r="B8" t="str">
            <v>МАОУ Гимназия № 9</v>
          </cell>
          <cell r="D8">
            <v>4.0802919708029197</v>
          </cell>
          <cell r="E8">
            <v>3.91</v>
          </cell>
          <cell r="H8">
            <v>3.9910714285714284</v>
          </cell>
          <cell r="I8">
            <v>3.9</v>
          </cell>
          <cell r="L8">
            <v>3.65</v>
          </cell>
          <cell r="M8">
            <v>3.71</v>
          </cell>
          <cell r="P8">
            <v>3.6</v>
          </cell>
          <cell r="Q8">
            <v>3.57</v>
          </cell>
        </row>
        <row r="9">
          <cell r="B9" t="str">
            <v xml:space="preserve">МАОУ Лицей № 7 </v>
          </cell>
          <cell r="D9">
            <v>4.2846153846153845</v>
          </cell>
          <cell r="E9">
            <v>3.91</v>
          </cell>
          <cell r="H9">
            <v>4.4680851063829783</v>
          </cell>
          <cell r="I9">
            <v>3.9</v>
          </cell>
          <cell r="L9">
            <v>4.3499999999999996</v>
          </cell>
          <cell r="M9">
            <v>3.71</v>
          </cell>
          <cell r="P9">
            <v>4.0999999999999996</v>
          </cell>
          <cell r="Q9">
            <v>3.57</v>
          </cell>
        </row>
        <row r="10">
          <cell r="B10" t="str">
            <v>МБОУ Лицей № 28</v>
          </cell>
          <cell r="D10">
            <v>4.2448979591836737</v>
          </cell>
          <cell r="E10">
            <v>3.91</v>
          </cell>
          <cell r="H10">
            <v>4.1891891891891895</v>
          </cell>
          <cell r="I10">
            <v>3.9</v>
          </cell>
          <cell r="L10">
            <v>4.25</v>
          </cell>
          <cell r="M10">
            <v>3.71</v>
          </cell>
          <cell r="P10">
            <v>3.8</v>
          </cell>
          <cell r="Q10">
            <v>3.57</v>
          </cell>
        </row>
        <row r="11">
          <cell r="B11" t="str">
            <v>МБОУ СШ № 12</v>
          </cell>
          <cell r="D11">
            <v>3.9</v>
          </cell>
          <cell r="E11">
            <v>3.91</v>
          </cell>
          <cell r="H11">
            <v>4.068965517241379</v>
          </cell>
          <cell r="I11">
            <v>3.9</v>
          </cell>
          <cell r="L11">
            <v>3.85</v>
          </cell>
          <cell r="M11">
            <v>3.71</v>
          </cell>
          <cell r="P11">
            <v>4.0999999999999996</v>
          </cell>
          <cell r="Q11">
            <v>3.57</v>
          </cell>
        </row>
        <row r="12">
          <cell r="B12" t="str">
            <v>МБОУ СШ № 19</v>
          </cell>
          <cell r="D12">
            <v>3.8989898989898988</v>
          </cell>
          <cell r="E12">
            <v>3.91</v>
          </cell>
          <cell r="H12">
            <v>3.5263157894736841</v>
          </cell>
          <cell r="I12">
            <v>3.9</v>
          </cell>
          <cell r="L12">
            <v>3.56</v>
          </cell>
          <cell r="M12">
            <v>3.71</v>
          </cell>
          <cell r="P12">
            <v>3.4</v>
          </cell>
          <cell r="Q12">
            <v>3.57</v>
          </cell>
        </row>
        <row r="13">
          <cell r="B13" t="str">
            <v>МАОУ СШ № 32</v>
          </cell>
          <cell r="D13">
            <v>3.8714285714285714</v>
          </cell>
          <cell r="E13">
            <v>3.91</v>
          </cell>
          <cell r="H13">
            <v>3.7987323943661999</v>
          </cell>
          <cell r="I13">
            <v>3.9</v>
          </cell>
          <cell r="L13">
            <v>3.78</v>
          </cell>
          <cell r="M13">
            <v>3.71</v>
          </cell>
          <cell r="P13">
            <v>3.5</v>
          </cell>
          <cell r="Q13">
            <v>3.57</v>
          </cell>
        </row>
        <row r="14">
          <cell r="B14" t="str">
            <v>МБОУ СШ № 86</v>
          </cell>
          <cell r="D14">
            <v>3.92</v>
          </cell>
          <cell r="E14">
            <v>3.91</v>
          </cell>
          <cell r="H14">
            <v>3.8153846153846156</v>
          </cell>
          <cell r="I14">
            <v>3.9</v>
          </cell>
          <cell r="L14">
            <v>3.64</v>
          </cell>
          <cell r="M14">
            <v>3.71</v>
          </cell>
          <cell r="P14">
            <v>3.4</v>
          </cell>
          <cell r="Q14">
            <v>3.57</v>
          </cell>
        </row>
        <row r="15">
          <cell r="B15" t="str">
            <v>КИРОВСКИЙ РАЙОН</v>
          </cell>
          <cell r="D15">
            <v>3.8106545368295284</v>
          </cell>
          <cell r="E15">
            <v>3.91</v>
          </cell>
          <cell r="H15">
            <v>3.7079040409503112</v>
          </cell>
          <cell r="I15">
            <v>3.9</v>
          </cell>
          <cell r="L15">
            <v>3.6328571428571435</v>
          </cell>
          <cell r="M15">
            <v>3.71</v>
          </cell>
          <cell r="P15">
            <v>3.4142857142857146</v>
          </cell>
          <cell r="Q15">
            <v>3.57</v>
          </cell>
        </row>
        <row r="16">
          <cell r="B16" t="str">
            <v>МАОУ Гимназия № 4</v>
          </cell>
          <cell r="D16">
            <v>4.0101010101010104</v>
          </cell>
          <cell r="E16">
            <v>3.91</v>
          </cell>
          <cell r="H16">
            <v>3.8571428571428572</v>
          </cell>
          <cell r="I16">
            <v>3.9</v>
          </cell>
          <cell r="L16">
            <v>3.69</v>
          </cell>
          <cell r="M16">
            <v>3.71</v>
          </cell>
          <cell r="P16">
            <v>3.8</v>
          </cell>
          <cell r="Q16">
            <v>3.57</v>
          </cell>
        </row>
        <row r="17">
          <cell r="B17" t="str">
            <v>МАОУ Гимназия № 6</v>
          </cell>
          <cell r="D17">
            <v>4.04</v>
          </cell>
          <cell r="E17">
            <v>3.91</v>
          </cell>
          <cell r="H17">
            <v>3.5882352941176472</v>
          </cell>
          <cell r="I17">
            <v>3.9</v>
          </cell>
          <cell r="L17">
            <v>3.89</v>
          </cell>
          <cell r="M17">
            <v>3.71</v>
          </cell>
          <cell r="P17">
            <v>3.6</v>
          </cell>
          <cell r="Q17">
            <v>3.57</v>
          </cell>
        </row>
        <row r="18">
          <cell r="B18" t="str">
            <v>МАОУ Гимназия № 10</v>
          </cell>
          <cell r="D18">
            <v>4.1224489795918364</v>
          </cell>
          <cell r="E18">
            <v>3.91</v>
          </cell>
          <cell r="H18">
            <v>3.8695652173913042</v>
          </cell>
          <cell r="I18">
            <v>3.9</v>
          </cell>
          <cell r="L18">
            <v>3.96</v>
          </cell>
          <cell r="M18">
            <v>3.71</v>
          </cell>
          <cell r="P18">
            <v>3.7</v>
          </cell>
          <cell r="Q18">
            <v>3.57</v>
          </cell>
        </row>
        <row r="19">
          <cell r="B19" t="str">
            <v>МАОУ Лицей № 6 "Перспектива"</v>
          </cell>
          <cell r="D19">
            <v>4.1756756756756754</v>
          </cell>
          <cell r="E19">
            <v>3.91</v>
          </cell>
          <cell r="H19">
            <v>4.0392156862745097</v>
          </cell>
          <cell r="I19">
            <v>3.9</v>
          </cell>
          <cell r="L19">
            <v>3.87</v>
          </cell>
          <cell r="M19">
            <v>3.71</v>
          </cell>
          <cell r="P19">
            <v>2.8</v>
          </cell>
          <cell r="Q19">
            <v>3.57</v>
          </cell>
        </row>
        <row r="20">
          <cell r="B20" t="str">
            <v>МАОУ Лицей № 11</v>
          </cell>
          <cell r="D20">
            <v>4.0504201680672267</v>
          </cell>
          <cell r="E20">
            <v>3.91</v>
          </cell>
          <cell r="H20">
            <v>4.0707964601769913</v>
          </cell>
          <cell r="I20">
            <v>3.9</v>
          </cell>
          <cell r="L20">
            <v>3.84</v>
          </cell>
          <cell r="M20">
            <v>3.71</v>
          </cell>
          <cell r="P20">
            <v>3.8</v>
          </cell>
          <cell r="Q20">
            <v>3.57</v>
          </cell>
        </row>
        <row r="21">
          <cell r="B21" t="str">
            <v>МБОУ СШ № 8 "Созидание"</v>
          </cell>
          <cell r="D21">
            <v>3.6037735849056602</v>
          </cell>
          <cell r="E21">
            <v>3.91</v>
          </cell>
          <cell r="H21">
            <v>3.6923076923076925</v>
          </cell>
          <cell r="I21">
            <v>3.9</v>
          </cell>
          <cell r="L21">
            <v>3.62</v>
          </cell>
          <cell r="M21">
            <v>3.71</v>
          </cell>
          <cell r="P21">
            <v>3</v>
          </cell>
          <cell r="Q21">
            <v>3.57</v>
          </cell>
        </row>
        <row r="22">
          <cell r="B22" t="str">
            <v>МБОУ СШ № 46</v>
          </cell>
          <cell r="D22">
            <v>3.6185567010309279</v>
          </cell>
          <cell r="E22">
            <v>3.91</v>
          </cell>
          <cell r="H22">
            <v>3.6785714285714284</v>
          </cell>
          <cell r="I22">
            <v>3.9</v>
          </cell>
          <cell r="L22">
            <v>3.46</v>
          </cell>
          <cell r="M22">
            <v>3.71</v>
          </cell>
          <cell r="P22">
            <v>3.6</v>
          </cell>
          <cell r="Q22">
            <v>3.57</v>
          </cell>
        </row>
        <row r="23">
          <cell r="B23" t="str">
            <v>МБОУ СШ № 49</v>
          </cell>
          <cell r="D23">
            <v>3.7692307692307692</v>
          </cell>
          <cell r="E23">
            <v>3.91</v>
          </cell>
          <cell r="H23">
            <v>3.32</v>
          </cell>
          <cell r="I23">
            <v>3.9</v>
          </cell>
          <cell r="L23">
            <v>3.65</v>
          </cell>
          <cell r="M23">
            <v>3.71</v>
          </cell>
          <cell r="P23">
            <v>3.3</v>
          </cell>
          <cell r="Q23">
            <v>3.57</v>
          </cell>
        </row>
        <row r="24">
          <cell r="B24" t="str">
            <v>МАОУ СШ № 55</v>
          </cell>
          <cell r="D24">
            <v>3.6190476190476191</v>
          </cell>
          <cell r="E24">
            <v>3.91</v>
          </cell>
          <cell r="H24">
            <v>3.48</v>
          </cell>
          <cell r="I24">
            <v>3.9</v>
          </cell>
          <cell r="L24">
            <v>3.75</v>
          </cell>
          <cell r="M24">
            <v>3.71</v>
          </cell>
          <cell r="P24">
            <v>3.4</v>
          </cell>
          <cell r="Q24">
            <v>3.57</v>
          </cell>
        </row>
        <row r="25">
          <cell r="B25" t="str">
            <v>МБОУ СШ № 63</v>
          </cell>
          <cell r="D25">
            <v>3.4693877551020407</v>
          </cell>
          <cell r="E25">
            <v>3.91</v>
          </cell>
          <cell r="H25">
            <v>3.6346153846153846</v>
          </cell>
          <cell r="I25">
            <v>3.9</v>
          </cell>
          <cell r="L25">
            <v>3.43</v>
          </cell>
          <cell r="M25">
            <v>3.71</v>
          </cell>
          <cell r="P25">
            <v>3.5</v>
          </cell>
          <cell r="Q25">
            <v>3.57</v>
          </cell>
        </row>
        <row r="26">
          <cell r="B26" t="str">
            <v>МБОУ СШ № 80</v>
          </cell>
          <cell r="E26">
            <v>3.91</v>
          </cell>
          <cell r="H26">
            <v>3.44</v>
          </cell>
          <cell r="I26">
            <v>3.9</v>
          </cell>
          <cell r="L26">
            <v>3.46</v>
          </cell>
          <cell r="M26">
            <v>3.71</v>
          </cell>
          <cell r="P26">
            <v>3.5</v>
          </cell>
          <cell r="Q26">
            <v>3.57</v>
          </cell>
        </row>
        <row r="27">
          <cell r="B27" t="str">
            <v>МБОУ СШ № 81</v>
          </cell>
          <cell r="D27">
            <v>3.6301369863013697</v>
          </cell>
          <cell r="E27">
            <v>3.91</v>
          </cell>
          <cell r="H27">
            <v>3.6730769230769229</v>
          </cell>
          <cell r="I27">
            <v>3.9</v>
          </cell>
          <cell r="L27">
            <v>3.56</v>
          </cell>
          <cell r="M27">
            <v>3.71</v>
          </cell>
          <cell r="P27">
            <v>3.1</v>
          </cell>
          <cell r="Q27">
            <v>3.57</v>
          </cell>
        </row>
        <row r="28">
          <cell r="B28" t="str">
            <v>МБОУ СШ № 90</v>
          </cell>
          <cell r="D28">
            <v>3.7</v>
          </cell>
          <cell r="E28">
            <v>3.91</v>
          </cell>
          <cell r="H28">
            <v>3.6041666666666665</v>
          </cell>
          <cell r="I28">
            <v>3.9</v>
          </cell>
          <cell r="L28">
            <v>3.45</v>
          </cell>
          <cell r="M28">
            <v>3.71</v>
          </cell>
          <cell r="P28">
            <v>3.5</v>
          </cell>
          <cell r="Q28">
            <v>3.57</v>
          </cell>
        </row>
        <row r="29">
          <cell r="B29" t="str">
            <v>МБОУ СШ № 135</v>
          </cell>
          <cell r="D29">
            <v>3.7297297297297298</v>
          </cell>
          <cell r="E29">
            <v>3.91</v>
          </cell>
          <cell r="H29">
            <v>3.9629629629629628</v>
          </cell>
          <cell r="I29">
            <v>3.9</v>
          </cell>
          <cell r="L29">
            <v>3.23</v>
          </cell>
          <cell r="M29">
            <v>3.71</v>
          </cell>
          <cell r="P29">
            <v>3.2</v>
          </cell>
          <cell r="Q29">
            <v>3.57</v>
          </cell>
        </row>
        <row r="30">
          <cell r="B30" t="str">
            <v>ЛЕНИНСКИЙ РАЙОН</v>
          </cell>
          <cell r="D30">
            <v>3.7481546690223584</v>
          </cell>
          <cell r="E30">
            <v>3.91</v>
          </cell>
          <cell r="H30">
            <v>3.7390480287994698</v>
          </cell>
          <cell r="I30">
            <v>3.9</v>
          </cell>
          <cell r="L30">
            <v>3.5336842105263164</v>
          </cell>
          <cell r="M30">
            <v>3.71</v>
          </cell>
          <cell r="P30">
            <v>3.3684210526315788</v>
          </cell>
          <cell r="Q30">
            <v>3.57</v>
          </cell>
        </row>
        <row r="31">
          <cell r="B31" t="str">
            <v>МБОУ Гимназия № 7</v>
          </cell>
          <cell r="D31">
            <v>3.9803921568627452</v>
          </cell>
          <cell r="E31">
            <v>3.91</v>
          </cell>
          <cell r="H31">
            <v>3.9655172413793105</v>
          </cell>
          <cell r="I31">
            <v>3.9</v>
          </cell>
          <cell r="L31">
            <v>3.83</v>
          </cell>
          <cell r="M31">
            <v>3.71</v>
          </cell>
          <cell r="P31">
            <v>3.7</v>
          </cell>
          <cell r="Q31">
            <v>3.57</v>
          </cell>
        </row>
        <row r="32">
          <cell r="B32" t="str">
            <v xml:space="preserve">МАОУ Гимназия № 11 </v>
          </cell>
          <cell r="D32">
            <v>3.9385964912280702</v>
          </cell>
          <cell r="E32">
            <v>3.91</v>
          </cell>
          <cell r="H32">
            <v>3.8923076923076922</v>
          </cell>
          <cell r="I32">
            <v>3.9</v>
          </cell>
          <cell r="L32">
            <v>3.8</v>
          </cell>
          <cell r="M32">
            <v>3.71</v>
          </cell>
          <cell r="P32">
            <v>3.7</v>
          </cell>
          <cell r="Q32">
            <v>3.57</v>
          </cell>
        </row>
        <row r="33">
          <cell r="B33" t="str">
            <v>МАОУ Гимназия № 15</v>
          </cell>
          <cell r="D33">
            <v>3.7663551401869158</v>
          </cell>
          <cell r="E33">
            <v>3.91</v>
          </cell>
          <cell r="H33">
            <v>3.6027397260273974</v>
          </cell>
          <cell r="I33">
            <v>3.9</v>
          </cell>
          <cell r="L33">
            <v>3.36</v>
          </cell>
          <cell r="M33">
            <v>3.71</v>
          </cell>
          <cell r="P33">
            <v>3.4</v>
          </cell>
          <cell r="Q33">
            <v>3.57</v>
          </cell>
        </row>
        <row r="34">
          <cell r="B34" t="str">
            <v>МБОУ Лицей № 3</v>
          </cell>
          <cell r="D34">
            <v>4.0684931506849313</v>
          </cell>
          <cell r="E34">
            <v>3.91</v>
          </cell>
          <cell r="H34">
            <v>3.9833333333333334</v>
          </cell>
          <cell r="I34">
            <v>3.9</v>
          </cell>
          <cell r="L34">
            <v>3.89</v>
          </cell>
          <cell r="M34">
            <v>3.71</v>
          </cell>
          <cell r="P34">
            <v>3.7</v>
          </cell>
          <cell r="Q34">
            <v>3.57</v>
          </cell>
        </row>
        <row r="35">
          <cell r="B35" t="str">
            <v>МАОУ Лицей № 12</v>
          </cell>
          <cell r="D35">
            <v>3.910569105691057</v>
          </cell>
          <cell r="E35">
            <v>3.91</v>
          </cell>
          <cell r="H35">
            <v>3.8932038834951457</v>
          </cell>
          <cell r="I35">
            <v>3.9</v>
          </cell>
          <cell r="L35">
            <v>3.55</v>
          </cell>
          <cell r="M35">
            <v>3.71</v>
          </cell>
          <cell r="P35">
            <v>3.5</v>
          </cell>
          <cell r="Q35">
            <v>3.57</v>
          </cell>
        </row>
        <row r="36">
          <cell r="B36" t="str">
            <v>МБОУ СШ № 13</v>
          </cell>
          <cell r="D36">
            <v>3.5517241379310347</v>
          </cell>
          <cell r="E36">
            <v>3.91</v>
          </cell>
          <cell r="H36">
            <v>3.4571428571428573</v>
          </cell>
          <cell r="I36">
            <v>3.9</v>
          </cell>
          <cell r="L36">
            <v>3.43</v>
          </cell>
          <cell r="M36">
            <v>3.71</v>
          </cell>
          <cell r="P36">
            <v>3</v>
          </cell>
          <cell r="Q36">
            <v>3.57</v>
          </cell>
        </row>
        <row r="37">
          <cell r="B37" t="str">
            <v>МБОУ СШ № 16</v>
          </cell>
          <cell r="D37">
            <v>3.6714285714285713</v>
          </cell>
          <cell r="E37">
            <v>3.91</v>
          </cell>
          <cell r="H37">
            <v>3.7142857142857144</v>
          </cell>
          <cell r="I37">
            <v>3.9</v>
          </cell>
          <cell r="L37">
            <v>3.28</v>
          </cell>
          <cell r="M37">
            <v>3.71</v>
          </cell>
          <cell r="P37">
            <v>3.1</v>
          </cell>
          <cell r="Q37">
            <v>3.57</v>
          </cell>
        </row>
        <row r="38">
          <cell r="B38" t="str">
            <v>МБОУ СШ № 31</v>
          </cell>
          <cell r="D38">
            <v>4.115384615384615</v>
          </cell>
          <cell r="E38">
            <v>3.91</v>
          </cell>
          <cell r="H38">
            <v>3.7619047619047619</v>
          </cell>
          <cell r="I38">
            <v>3.9</v>
          </cell>
          <cell r="L38">
            <v>3.28</v>
          </cell>
          <cell r="M38">
            <v>3.71</v>
          </cell>
          <cell r="P38">
            <v>3.2</v>
          </cell>
          <cell r="Q38">
            <v>3.57</v>
          </cell>
        </row>
        <row r="39">
          <cell r="B39" t="str">
            <v>МБОУ СШ № 44</v>
          </cell>
          <cell r="D39">
            <v>3.7017543859649122</v>
          </cell>
          <cell r="E39">
            <v>3.91</v>
          </cell>
          <cell r="H39">
            <v>3.75</v>
          </cell>
          <cell r="I39">
            <v>3.9</v>
          </cell>
          <cell r="L39">
            <v>3.48</v>
          </cell>
          <cell r="M39">
            <v>3.71</v>
          </cell>
          <cell r="P39">
            <v>3.3</v>
          </cell>
          <cell r="Q39">
            <v>3.57</v>
          </cell>
        </row>
        <row r="40">
          <cell r="B40" t="str">
            <v>МБОУ СШ № 47</v>
          </cell>
          <cell r="D40">
            <v>3.8974358974358974</v>
          </cell>
          <cell r="E40">
            <v>3.91</v>
          </cell>
          <cell r="H40">
            <v>3.64</v>
          </cell>
          <cell r="I40">
            <v>3.9</v>
          </cell>
          <cell r="L40">
            <v>3.41</v>
          </cell>
          <cell r="M40">
            <v>3.71</v>
          </cell>
          <cell r="P40">
            <v>3.5</v>
          </cell>
          <cell r="Q40">
            <v>3.57</v>
          </cell>
        </row>
        <row r="41">
          <cell r="B41" t="str">
            <v>МБОУ СШ № 50</v>
          </cell>
          <cell r="D41">
            <v>3.5161290322580645</v>
          </cell>
          <cell r="E41">
            <v>3.91</v>
          </cell>
          <cell r="H41">
            <v>3.5555555555555554</v>
          </cell>
          <cell r="I41">
            <v>3.9</v>
          </cell>
          <cell r="L41">
            <v>3.3</v>
          </cell>
          <cell r="M41">
            <v>3.71</v>
          </cell>
          <cell r="P41">
            <v>3.1</v>
          </cell>
          <cell r="Q41">
            <v>3.57</v>
          </cell>
        </row>
        <row r="42">
          <cell r="B42" t="str">
            <v>МБОУ СШ № 53</v>
          </cell>
          <cell r="D42">
            <v>3.4558823529411766</v>
          </cell>
          <cell r="E42">
            <v>3.91</v>
          </cell>
          <cell r="H42">
            <v>3.4142857142857141</v>
          </cell>
          <cell r="I42">
            <v>3.9</v>
          </cell>
          <cell r="L42">
            <v>3.6</v>
          </cell>
          <cell r="M42">
            <v>3.71</v>
          </cell>
          <cell r="P42">
            <v>3.4</v>
          </cell>
          <cell r="Q42">
            <v>3.57</v>
          </cell>
        </row>
        <row r="43">
          <cell r="B43" t="str">
            <v>МБОУ СШ № 64</v>
          </cell>
          <cell r="D43">
            <v>4.1842105263157894</v>
          </cell>
          <cell r="E43">
            <v>3.91</v>
          </cell>
          <cell r="H43">
            <v>4.323943661971831</v>
          </cell>
          <cell r="I43">
            <v>3.9</v>
          </cell>
          <cell r="L43">
            <v>3.77</v>
          </cell>
          <cell r="M43">
            <v>3.71</v>
          </cell>
          <cell r="P43">
            <v>3.7</v>
          </cell>
          <cell r="Q43">
            <v>3.57</v>
          </cell>
        </row>
        <row r="44">
          <cell r="B44" t="str">
            <v>МБОУ СШ № 65</v>
          </cell>
          <cell r="D44">
            <v>3.2045454545454546</v>
          </cell>
          <cell r="E44">
            <v>3.91</v>
          </cell>
          <cell r="H44">
            <v>3.3692307692307693</v>
          </cell>
          <cell r="I44">
            <v>3.9</v>
          </cell>
          <cell r="L44">
            <v>3.42</v>
          </cell>
          <cell r="M44">
            <v>3.71</v>
          </cell>
          <cell r="P44">
            <v>3</v>
          </cell>
          <cell r="Q44">
            <v>3.57</v>
          </cell>
        </row>
        <row r="45">
          <cell r="B45" t="str">
            <v>МБОУ СШ № 79</v>
          </cell>
          <cell r="D45">
            <v>3.3913043478260869</v>
          </cell>
          <cell r="E45">
            <v>3.91</v>
          </cell>
          <cell r="H45">
            <v>3.4545454545454546</v>
          </cell>
          <cell r="I45">
            <v>3.9</v>
          </cell>
          <cell r="L45">
            <v>3.27</v>
          </cell>
          <cell r="M45">
            <v>3.71</v>
          </cell>
          <cell r="P45">
            <v>3.1</v>
          </cell>
          <cell r="Q45">
            <v>3.57</v>
          </cell>
        </row>
        <row r="46">
          <cell r="B46" t="str">
            <v>МБОУ СШ № 88</v>
          </cell>
          <cell r="D46">
            <v>3.5660377358490565</v>
          </cell>
          <cell r="E46">
            <v>3.91</v>
          </cell>
          <cell r="H46">
            <v>3.8888888888888888</v>
          </cell>
          <cell r="I46">
            <v>3.9</v>
          </cell>
          <cell r="L46">
            <v>3.6</v>
          </cell>
          <cell r="M46">
            <v>3.71</v>
          </cell>
          <cell r="P46">
            <v>3.3</v>
          </cell>
          <cell r="Q46">
            <v>3.57</v>
          </cell>
        </row>
        <row r="47">
          <cell r="B47" t="str">
            <v>МБОУ СШ № 89</v>
          </cell>
          <cell r="D47">
            <v>3.6304347826086958</v>
          </cell>
          <cell r="E47">
            <v>3.91</v>
          </cell>
          <cell r="H47">
            <v>3.7948717948717898</v>
          </cell>
          <cell r="I47">
            <v>3.9</v>
          </cell>
          <cell r="L47">
            <v>3.57</v>
          </cell>
          <cell r="M47">
            <v>3.71</v>
          </cell>
          <cell r="P47">
            <v>3.2</v>
          </cell>
          <cell r="Q47">
            <v>3.57</v>
          </cell>
        </row>
        <row r="48">
          <cell r="B48" t="str">
            <v>МБОУ СШ № 94</v>
          </cell>
          <cell r="D48">
            <v>3.7560975609756095</v>
          </cell>
          <cell r="E48">
            <v>3.91</v>
          </cell>
          <cell r="H48">
            <v>3.6486486486486487</v>
          </cell>
          <cell r="I48">
            <v>3.9</v>
          </cell>
          <cell r="L48">
            <v>3.8</v>
          </cell>
          <cell r="M48">
            <v>3.71</v>
          </cell>
          <cell r="P48">
            <v>3.5</v>
          </cell>
          <cell r="Q48">
            <v>3.57</v>
          </cell>
        </row>
        <row r="49">
          <cell r="B49" t="str">
            <v>МАОУ СШ № 148</v>
          </cell>
          <cell r="D49">
            <v>3.9081632653061225</v>
          </cell>
          <cell r="E49">
            <v>3.91</v>
          </cell>
          <cell r="H49">
            <v>3.9315068493150687</v>
          </cell>
          <cell r="I49">
            <v>3.9</v>
          </cell>
          <cell r="L49">
            <v>3.5</v>
          </cell>
          <cell r="M49">
            <v>3.71</v>
          </cell>
          <cell r="P49">
            <v>3.6</v>
          </cell>
          <cell r="Q49">
            <v>3.57</v>
          </cell>
        </row>
        <row r="50">
          <cell r="B50" t="str">
            <v>ОКТЯБРЬСКИЙ РАЙОН</v>
          </cell>
          <cell r="D50">
            <v>3.9902869953164046</v>
          </cell>
          <cell r="E50">
            <v>3.91</v>
          </cell>
          <cell r="H50">
            <v>3.8999465301726972</v>
          </cell>
          <cell r="I50">
            <v>3.9</v>
          </cell>
          <cell r="L50">
            <v>3.7684210526315796</v>
          </cell>
          <cell r="M50">
            <v>3.71</v>
          </cell>
          <cell r="P50">
            <v>3.5773684210526313</v>
          </cell>
          <cell r="Q50">
            <v>3.57</v>
          </cell>
        </row>
        <row r="51">
          <cell r="B51" t="str">
            <v>МАОУ "КУГ № 1 - Универс"</v>
          </cell>
          <cell r="D51">
            <v>4.2456140350877192</v>
          </cell>
          <cell r="E51">
            <v>3.91</v>
          </cell>
          <cell r="H51">
            <v>3.8993288590604025</v>
          </cell>
          <cell r="I51">
            <v>3.9</v>
          </cell>
          <cell r="L51">
            <v>3.84</v>
          </cell>
          <cell r="M51">
            <v>3.71</v>
          </cell>
          <cell r="P51">
            <v>3.5</v>
          </cell>
          <cell r="Q51">
            <v>3.57</v>
          </cell>
        </row>
        <row r="52">
          <cell r="B52" t="str">
            <v>МАОУ Гимназия № 3</v>
          </cell>
          <cell r="D52">
            <v>4.2321428571428568</v>
          </cell>
          <cell r="E52">
            <v>3.91</v>
          </cell>
          <cell r="H52">
            <v>4.192982456140351</v>
          </cell>
          <cell r="I52">
            <v>3.9</v>
          </cell>
          <cell r="L52">
            <v>4.1900000000000004</v>
          </cell>
          <cell r="M52">
            <v>3.71</v>
          </cell>
          <cell r="P52">
            <v>3.7</v>
          </cell>
          <cell r="Q52">
            <v>3.57</v>
          </cell>
        </row>
        <row r="53">
          <cell r="B53" t="str">
            <v>МАОУ Гимназия № 13 "Академ"</v>
          </cell>
          <cell r="D53">
            <v>4.3137254901960782</v>
          </cell>
          <cell r="E53">
            <v>3.91</v>
          </cell>
          <cell r="H53">
            <v>4.387596899224806</v>
          </cell>
          <cell r="I53">
            <v>3.9</v>
          </cell>
          <cell r="L53">
            <v>4.26</v>
          </cell>
          <cell r="M53">
            <v>3.71</v>
          </cell>
          <cell r="P53">
            <v>4.0999999999999996</v>
          </cell>
          <cell r="Q53">
            <v>3.57</v>
          </cell>
        </row>
        <row r="54">
          <cell r="B54" t="str">
            <v>МАОУ Лицей № 1</v>
          </cell>
          <cell r="D54">
            <v>3.9135802469135803</v>
          </cell>
          <cell r="E54">
            <v>3.91</v>
          </cell>
          <cell r="H54">
            <v>4</v>
          </cell>
          <cell r="I54">
            <v>3.9</v>
          </cell>
          <cell r="L54">
            <v>3.81</v>
          </cell>
          <cell r="M54">
            <v>3.71</v>
          </cell>
          <cell r="P54">
            <v>3.9</v>
          </cell>
          <cell r="Q54">
            <v>3.57</v>
          </cell>
        </row>
        <row r="55">
          <cell r="B55" t="str">
            <v>МБОУ Лицей № 8</v>
          </cell>
          <cell r="D55">
            <v>4.2038834951456314</v>
          </cell>
          <cell r="E55">
            <v>3.91</v>
          </cell>
          <cell r="H55">
            <v>4.0684931506849313</v>
          </cell>
          <cell r="I55">
            <v>3.9</v>
          </cell>
          <cell r="L55">
            <v>3.74</v>
          </cell>
          <cell r="M55">
            <v>3.71</v>
          </cell>
          <cell r="P55">
            <v>3.92</v>
          </cell>
          <cell r="Q55">
            <v>3.57</v>
          </cell>
        </row>
        <row r="56">
          <cell r="B56" t="str">
            <v>МБОУ Лицей № 10</v>
          </cell>
          <cell r="D56">
            <v>4.0263157894736841</v>
          </cell>
          <cell r="E56">
            <v>3.91</v>
          </cell>
          <cell r="H56">
            <v>4.4142857142857146</v>
          </cell>
          <cell r="I56">
            <v>3.9</v>
          </cell>
          <cell r="L56">
            <v>4.0599999999999996</v>
          </cell>
          <cell r="M56">
            <v>3.71</v>
          </cell>
          <cell r="P56">
            <v>3.5</v>
          </cell>
          <cell r="Q56">
            <v>3.57</v>
          </cell>
        </row>
        <row r="57">
          <cell r="B57" t="str">
            <v xml:space="preserve">МБОУ Школа-интернат № 1 </v>
          </cell>
          <cell r="D57">
            <v>4.6399999999999997</v>
          </cell>
          <cell r="E57">
            <v>3.91</v>
          </cell>
          <cell r="H57">
            <v>4.1282051282051286</v>
          </cell>
          <cell r="I57">
            <v>3.9</v>
          </cell>
          <cell r="L57">
            <v>4.26</v>
          </cell>
          <cell r="M57">
            <v>3.71</v>
          </cell>
          <cell r="P57">
            <v>4.2</v>
          </cell>
          <cell r="Q57">
            <v>3.57</v>
          </cell>
        </row>
        <row r="58">
          <cell r="B58" t="str">
            <v>МБОУ СШ № 3</v>
          </cell>
          <cell r="D58">
            <v>3.9583333333333335</v>
          </cell>
          <cell r="E58">
            <v>3.91</v>
          </cell>
          <cell r="H58">
            <v>3.9069767441860463</v>
          </cell>
          <cell r="I58">
            <v>3.9</v>
          </cell>
          <cell r="L58">
            <v>4.04</v>
          </cell>
          <cell r="M58">
            <v>3.71</v>
          </cell>
          <cell r="P58">
            <v>3.4</v>
          </cell>
          <cell r="Q58">
            <v>3.57</v>
          </cell>
        </row>
        <row r="59">
          <cell r="B59" t="str">
            <v>МБОУ СШ № 21</v>
          </cell>
          <cell r="D59">
            <v>3.593220338983051</v>
          </cell>
          <cell r="E59">
            <v>3.91</v>
          </cell>
          <cell r="H59">
            <v>3.7586206896551726</v>
          </cell>
          <cell r="I59">
            <v>3.9</v>
          </cell>
          <cell r="L59">
            <v>3.57</v>
          </cell>
          <cell r="M59">
            <v>3.71</v>
          </cell>
          <cell r="P59">
            <v>3.3</v>
          </cell>
          <cell r="Q59">
            <v>3.57</v>
          </cell>
        </row>
        <row r="60">
          <cell r="B60" t="str">
            <v>МБОУ СШ № 30</v>
          </cell>
          <cell r="D60">
            <v>3.7058823529411766</v>
          </cell>
          <cell r="E60">
            <v>3.91</v>
          </cell>
          <cell r="H60">
            <v>4</v>
          </cell>
          <cell r="I60">
            <v>3.9</v>
          </cell>
          <cell r="L60">
            <v>3.25</v>
          </cell>
          <cell r="M60">
            <v>3.71</v>
          </cell>
          <cell r="P60">
            <v>3.25</v>
          </cell>
          <cell r="Q60">
            <v>3.57</v>
          </cell>
        </row>
        <row r="61">
          <cell r="B61" t="str">
            <v>МБОУ СШ № 36</v>
          </cell>
          <cell r="D61">
            <v>3.6296296296296298</v>
          </cell>
          <cell r="E61">
            <v>3.91</v>
          </cell>
          <cell r="H61">
            <v>3.0833333333333335</v>
          </cell>
          <cell r="I61">
            <v>3.9</v>
          </cell>
          <cell r="L61">
            <v>3.54</v>
          </cell>
          <cell r="M61">
            <v>3.71</v>
          </cell>
          <cell r="P61">
            <v>3.5</v>
          </cell>
          <cell r="Q61">
            <v>3.57</v>
          </cell>
        </row>
        <row r="62">
          <cell r="B62" t="str">
            <v>МБОУ СШ № 39</v>
          </cell>
          <cell r="D62">
            <v>3.8125</v>
          </cell>
          <cell r="E62">
            <v>3.91</v>
          </cell>
          <cell r="H62">
            <v>3.1666666666666665</v>
          </cell>
          <cell r="I62">
            <v>3.9</v>
          </cell>
          <cell r="L62">
            <v>3.44</v>
          </cell>
          <cell r="M62">
            <v>3.71</v>
          </cell>
          <cell r="P62">
            <v>3.3</v>
          </cell>
          <cell r="Q62">
            <v>3.57</v>
          </cell>
        </row>
        <row r="63">
          <cell r="B63" t="str">
            <v>МБОУ СШ № 72</v>
          </cell>
          <cell r="D63">
            <v>4.0684931506849313</v>
          </cell>
          <cell r="E63">
            <v>3.91</v>
          </cell>
          <cell r="H63">
            <v>4.0675675675675675</v>
          </cell>
          <cell r="I63">
            <v>3.9</v>
          </cell>
          <cell r="L63">
            <v>3.83</v>
          </cell>
          <cell r="M63">
            <v>3.71</v>
          </cell>
          <cell r="P63">
            <v>4</v>
          </cell>
          <cell r="Q63">
            <v>3.57</v>
          </cell>
        </row>
        <row r="64">
          <cell r="B64" t="str">
            <v>МБОУ СШ № 73</v>
          </cell>
          <cell r="D64">
            <v>4</v>
          </cell>
          <cell r="E64">
            <v>3.91</v>
          </cell>
          <cell r="H64">
            <v>4.25</v>
          </cell>
          <cell r="I64">
            <v>3.9</v>
          </cell>
          <cell r="L64">
            <v>3.53</v>
          </cell>
          <cell r="M64">
            <v>3.71</v>
          </cell>
          <cell r="P64">
            <v>3.1</v>
          </cell>
          <cell r="Q64">
            <v>3.57</v>
          </cell>
        </row>
        <row r="65">
          <cell r="B65" t="str">
            <v>МБОУ СШ № 82</v>
          </cell>
          <cell r="D65">
            <v>3.9318181818181817</v>
          </cell>
          <cell r="E65">
            <v>3.91</v>
          </cell>
          <cell r="H65">
            <v>3.9318181818181817</v>
          </cell>
          <cell r="I65">
            <v>3.9</v>
          </cell>
          <cell r="L65">
            <v>3.69</v>
          </cell>
          <cell r="M65">
            <v>3.71</v>
          </cell>
          <cell r="P65">
            <v>3.2</v>
          </cell>
          <cell r="Q65">
            <v>3.57</v>
          </cell>
        </row>
        <row r="66">
          <cell r="B66" t="str">
            <v>МБОУ СШ № 84</v>
          </cell>
          <cell r="D66">
            <v>3.7608695652173911</v>
          </cell>
          <cell r="E66">
            <v>3.91</v>
          </cell>
          <cell r="H66">
            <v>3.5185185185185186</v>
          </cell>
          <cell r="I66">
            <v>3.9</v>
          </cell>
          <cell r="L66">
            <v>3.57</v>
          </cell>
          <cell r="M66">
            <v>3.71</v>
          </cell>
          <cell r="P66">
            <v>3.4</v>
          </cell>
          <cell r="Q66">
            <v>3.57</v>
          </cell>
        </row>
        <row r="67">
          <cell r="B67" t="str">
            <v>МБОУ СШ № 95</v>
          </cell>
          <cell r="D67">
            <v>3.6527777777777777</v>
          </cell>
          <cell r="E67">
            <v>3.91</v>
          </cell>
          <cell r="H67">
            <v>3.5245901639344264</v>
          </cell>
          <cell r="I67">
            <v>3.9</v>
          </cell>
          <cell r="L67">
            <v>3.9</v>
          </cell>
          <cell r="M67">
            <v>3.71</v>
          </cell>
          <cell r="P67">
            <v>3.5</v>
          </cell>
          <cell r="Q67">
            <v>3.57</v>
          </cell>
        </row>
        <row r="68">
          <cell r="B68" t="str">
            <v>МБОУ СШ № 99</v>
          </cell>
          <cell r="D68">
            <v>4.166666666666667</v>
          </cell>
          <cell r="E68">
            <v>3.91</v>
          </cell>
          <cell r="H68">
            <v>3.8</v>
          </cell>
          <cell r="I68">
            <v>3.9</v>
          </cell>
          <cell r="L68">
            <v>3.9</v>
          </cell>
          <cell r="M68">
            <v>3.71</v>
          </cell>
          <cell r="P68">
            <v>3.5</v>
          </cell>
          <cell r="Q68">
            <v>3.57</v>
          </cell>
        </row>
        <row r="69">
          <cell r="B69" t="str">
            <v xml:space="preserve">МБОУ СШ № 133 </v>
          </cell>
          <cell r="D69">
            <v>3.96</v>
          </cell>
          <cell r="E69">
            <v>3.91</v>
          </cell>
          <cell r="H69">
            <v>4</v>
          </cell>
          <cell r="I69">
            <v>3.9</v>
          </cell>
          <cell r="L69">
            <v>3.18</v>
          </cell>
          <cell r="M69">
            <v>3.71</v>
          </cell>
          <cell r="P69">
            <v>3.7</v>
          </cell>
          <cell r="Q69">
            <v>3.57</v>
          </cell>
        </row>
        <row r="70">
          <cell r="B70" t="str">
            <v>СВЕРДЛОВСКИЙ РАЙОН</v>
          </cell>
          <cell r="D70">
            <v>3.8086242225574076</v>
          </cell>
          <cell r="E70">
            <v>3.91</v>
          </cell>
          <cell r="H70">
            <v>3.783805527944252</v>
          </cell>
          <cell r="I70">
            <v>3.9</v>
          </cell>
          <cell r="L70">
            <v>3.6587500000000004</v>
          </cell>
          <cell r="M70">
            <v>3.71</v>
          </cell>
          <cell r="P70">
            <v>3.6750000000000007</v>
          </cell>
          <cell r="Q70">
            <v>3.57</v>
          </cell>
        </row>
        <row r="71">
          <cell r="B71" t="str">
            <v>МАОУ Гимназия № 14</v>
          </cell>
          <cell r="D71">
            <v>4.0306122448979593</v>
          </cell>
          <cell r="E71">
            <v>3.91</v>
          </cell>
          <cell r="H71">
            <v>4.0235294117647058</v>
          </cell>
          <cell r="I71">
            <v>3.9</v>
          </cell>
          <cell r="L71">
            <v>3.95</v>
          </cell>
          <cell r="M71">
            <v>3.71</v>
          </cell>
          <cell r="P71">
            <v>4</v>
          </cell>
          <cell r="Q71">
            <v>3.57</v>
          </cell>
        </row>
        <row r="72">
          <cell r="B72" t="str">
            <v>МАОУ Лицей № 9 "Лидер"</v>
          </cell>
          <cell r="D72">
            <v>4.0909090909090908</v>
          </cell>
          <cell r="E72">
            <v>3.91</v>
          </cell>
          <cell r="H72">
            <v>3.8958333333333335</v>
          </cell>
          <cell r="I72">
            <v>3.9</v>
          </cell>
          <cell r="L72">
            <v>3.82</v>
          </cell>
          <cell r="M72">
            <v>3.71</v>
          </cell>
          <cell r="P72">
            <v>3.8</v>
          </cell>
          <cell r="Q72">
            <v>3.57</v>
          </cell>
        </row>
        <row r="73">
          <cell r="B73" t="str">
            <v>МБОУ СШ № 6</v>
          </cell>
          <cell r="D73">
            <v>4.0821917808219181</v>
          </cell>
          <cell r="E73">
            <v>3.91</v>
          </cell>
          <cell r="H73">
            <v>4</v>
          </cell>
          <cell r="I73">
            <v>3.9</v>
          </cell>
          <cell r="L73">
            <v>3.62</v>
          </cell>
          <cell r="M73">
            <v>3.71</v>
          </cell>
          <cell r="P73">
            <v>3.7</v>
          </cell>
          <cell r="Q73">
            <v>3.57</v>
          </cell>
        </row>
        <row r="74">
          <cell r="B74" t="str">
            <v>МБОУ СШ № 17</v>
          </cell>
          <cell r="D74">
            <v>3.6744186046511627</v>
          </cell>
          <cell r="E74">
            <v>3.91</v>
          </cell>
          <cell r="H74">
            <v>3.5319148936170213</v>
          </cell>
          <cell r="I74">
            <v>3.9</v>
          </cell>
          <cell r="L74">
            <v>3.63</v>
          </cell>
          <cell r="M74">
            <v>3.71</v>
          </cell>
          <cell r="P74">
            <v>3.5</v>
          </cell>
          <cell r="Q74">
            <v>3.57</v>
          </cell>
        </row>
        <row r="75">
          <cell r="B75" t="str">
            <v>МАОУ СШ № 23</v>
          </cell>
          <cell r="D75">
            <v>3.9117647058823528</v>
          </cell>
          <cell r="E75">
            <v>3.91</v>
          </cell>
          <cell r="H75">
            <v>3.901098901098901</v>
          </cell>
          <cell r="I75">
            <v>3.9</v>
          </cell>
          <cell r="L75">
            <v>3.93</v>
          </cell>
          <cell r="M75">
            <v>3.71</v>
          </cell>
          <cell r="P75">
            <v>3.6</v>
          </cell>
          <cell r="Q75">
            <v>3.57</v>
          </cell>
        </row>
        <row r="76">
          <cell r="B76" t="str">
            <v>МБОУ СШ № 25</v>
          </cell>
          <cell r="E76">
            <v>3.91</v>
          </cell>
          <cell r="H76">
            <v>3.9642857142857144</v>
          </cell>
          <cell r="I76">
            <v>3.9</v>
          </cell>
          <cell r="L76">
            <v>3.33</v>
          </cell>
          <cell r="M76">
            <v>3.71</v>
          </cell>
          <cell r="P76">
            <v>3.1</v>
          </cell>
          <cell r="Q76">
            <v>3.57</v>
          </cell>
        </row>
        <row r="77">
          <cell r="B77" t="str">
            <v>МБОУ СШ № 34</v>
          </cell>
          <cell r="D77">
            <v>3.4428571428571431</v>
          </cell>
          <cell r="E77">
            <v>3.91</v>
          </cell>
          <cell r="H77">
            <v>3.5303030303030303</v>
          </cell>
          <cell r="I77">
            <v>3.9</v>
          </cell>
          <cell r="L77">
            <v>3.73</v>
          </cell>
          <cell r="M77">
            <v>3.71</v>
          </cell>
          <cell r="P77">
            <v>3.4</v>
          </cell>
          <cell r="Q77">
            <v>3.57</v>
          </cell>
        </row>
        <row r="78">
          <cell r="B78" t="str">
            <v>МБОУ СШ № 42</v>
          </cell>
          <cell r="D78">
            <v>3.8260869565217392</v>
          </cell>
          <cell r="E78">
            <v>3.91</v>
          </cell>
          <cell r="H78">
            <v>3.6734693877551021</v>
          </cell>
          <cell r="I78">
            <v>3.9</v>
          </cell>
          <cell r="L78">
            <v>3.93</v>
          </cell>
          <cell r="M78">
            <v>3.71</v>
          </cell>
          <cell r="P78">
            <v>3.5</v>
          </cell>
          <cell r="Q78">
            <v>3.57</v>
          </cell>
        </row>
        <row r="79">
          <cell r="B79" t="str">
            <v>МБОУ СШ № 45</v>
          </cell>
          <cell r="D79">
            <v>3.5294117647058822</v>
          </cell>
          <cell r="E79">
            <v>3.91</v>
          </cell>
          <cell r="H79">
            <v>3.5443037974683542</v>
          </cell>
          <cell r="I79">
            <v>3.9</v>
          </cell>
          <cell r="L79">
            <v>3.38</v>
          </cell>
          <cell r="M79">
            <v>3.71</v>
          </cell>
          <cell r="P79">
            <v>3.8</v>
          </cell>
          <cell r="Q79">
            <v>3.57</v>
          </cell>
        </row>
        <row r="80">
          <cell r="B80" t="str">
            <v>МБОУ СШ № 62</v>
          </cell>
          <cell r="D80">
            <v>3.6734693877551021</v>
          </cell>
          <cell r="E80">
            <v>3.91</v>
          </cell>
          <cell r="H80">
            <v>3.4905660377358489</v>
          </cell>
          <cell r="I80">
            <v>3.9</v>
          </cell>
          <cell r="L80">
            <v>3.91</v>
          </cell>
          <cell r="M80">
            <v>3.71</v>
          </cell>
          <cell r="P80">
            <v>3.6</v>
          </cell>
          <cell r="Q80">
            <v>3.57</v>
          </cell>
        </row>
        <row r="81">
          <cell r="B81" t="str">
            <v>МБОУ СШ № 76</v>
          </cell>
          <cell r="D81">
            <v>4.0392156862745097</v>
          </cell>
          <cell r="E81">
            <v>3.91</v>
          </cell>
          <cell r="H81">
            <v>3.7875000000000001</v>
          </cell>
          <cell r="I81">
            <v>3.9</v>
          </cell>
          <cell r="L81">
            <v>3.55</v>
          </cell>
          <cell r="M81">
            <v>3.71</v>
          </cell>
          <cell r="P81">
            <v>3.7</v>
          </cell>
          <cell r="Q81">
            <v>3.57</v>
          </cell>
        </row>
        <row r="82">
          <cell r="B82" t="str">
            <v>МБОУ СШ № 78</v>
          </cell>
          <cell r="D82">
            <v>3.5142857142857142</v>
          </cell>
          <cell r="E82">
            <v>3.91</v>
          </cell>
          <cell r="H82">
            <v>3.847826086956522</v>
          </cell>
          <cell r="I82">
            <v>3.9</v>
          </cell>
          <cell r="L82">
            <v>3.21</v>
          </cell>
          <cell r="M82">
            <v>3.71</v>
          </cell>
          <cell r="P82">
            <v>3.5</v>
          </cell>
          <cell r="Q82">
            <v>3.57</v>
          </cell>
        </row>
        <row r="83">
          <cell r="B83" t="str">
            <v>МБОУ СШ № 92</v>
          </cell>
          <cell r="D83">
            <v>3.8571428571428572</v>
          </cell>
          <cell r="E83">
            <v>3.91</v>
          </cell>
          <cell r="H83">
            <v>3.8</v>
          </cell>
          <cell r="I83">
            <v>3.9</v>
          </cell>
          <cell r="L83">
            <v>3.49</v>
          </cell>
          <cell r="M83">
            <v>3.71</v>
          </cell>
          <cell r="P83">
            <v>3.7</v>
          </cell>
          <cell r="Q83">
            <v>3.57</v>
          </cell>
        </row>
        <row r="84">
          <cell r="B84" t="str">
            <v>МБОУ СШ № 93</v>
          </cell>
          <cell r="D84">
            <v>3.7462686567164178</v>
          </cell>
          <cell r="E84">
            <v>3.91</v>
          </cell>
          <cell r="H84">
            <v>3.8148148148148149</v>
          </cell>
          <cell r="I84">
            <v>3.9</v>
          </cell>
          <cell r="L84">
            <v>3.71</v>
          </cell>
          <cell r="M84">
            <v>3.71</v>
          </cell>
          <cell r="P84">
            <v>3.7</v>
          </cell>
          <cell r="Q84">
            <v>3.57</v>
          </cell>
        </row>
        <row r="85">
          <cell r="B85" t="str">
            <v>МБОУ СШ № 97</v>
          </cell>
          <cell r="D85">
            <v>3.9423076923076925</v>
          </cell>
          <cell r="E85">
            <v>3.91</v>
          </cell>
          <cell r="H85">
            <v>3.9</v>
          </cell>
          <cell r="I85">
            <v>3.9</v>
          </cell>
          <cell r="L85">
            <v>3.64</v>
          </cell>
          <cell r="M85">
            <v>3.71</v>
          </cell>
          <cell r="P85">
            <v>4.2</v>
          </cell>
          <cell r="Q85">
            <v>3.57</v>
          </cell>
        </row>
        <row r="86">
          <cell r="B86" t="str">
            <v>МАОУ СШ № 137</v>
          </cell>
          <cell r="D86">
            <v>3.7684210526315791</v>
          </cell>
          <cell r="E86">
            <v>3.91</v>
          </cell>
          <cell r="H86">
            <v>3.8354430379746836</v>
          </cell>
          <cell r="I86">
            <v>3.9</v>
          </cell>
          <cell r="L86">
            <v>3.71</v>
          </cell>
          <cell r="M86">
            <v>3.71</v>
          </cell>
          <cell r="P86">
            <v>4</v>
          </cell>
          <cell r="Q86">
            <v>3.57</v>
          </cell>
        </row>
        <row r="87">
          <cell r="B87" t="str">
            <v>СОВЕТСКИЙ РАЙОН</v>
          </cell>
          <cell r="D87">
            <v>3.8487723932074345</v>
          </cell>
          <cell r="E87">
            <v>3.91</v>
          </cell>
          <cell r="H87">
            <v>3.7643935372278223</v>
          </cell>
          <cell r="I87">
            <v>3.9</v>
          </cell>
          <cell r="L87">
            <v>3.5982758620689661</v>
          </cell>
          <cell r="M87">
            <v>3.71</v>
          </cell>
          <cell r="P87">
            <v>3.4724137931034473</v>
          </cell>
          <cell r="Q87">
            <v>3.57</v>
          </cell>
        </row>
        <row r="88">
          <cell r="B88" t="str">
            <v>МБОУ СШ № 1</v>
          </cell>
          <cell r="D88">
            <v>3.7777777777777777</v>
          </cell>
          <cell r="E88">
            <v>3.91</v>
          </cell>
          <cell r="H88">
            <v>3.8148148148148149</v>
          </cell>
          <cell r="I88">
            <v>3.9</v>
          </cell>
          <cell r="L88">
            <v>3.38</v>
          </cell>
          <cell r="M88">
            <v>3.71</v>
          </cell>
          <cell r="P88">
            <v>3.4</v>
          </cell>
          <cell r="Q88">
            <v>3.57</v>
          </cell>
        </row>
        <row r="89">
          <cell r="B89" t="str">
            <v>МБОУ СШ № 2</v>
          </cell>
          <cell r="D89">
            <v>3.6511627906976742</v>
          </cell>
          <cell r="E89">
            <v>3.91</v>
          </cell>
          <cell r="H89">
            <v>3.8</v>
          </cell>
          <cell r="I89">
            <v>3.9</v>
          </cell>
          <cell r="L89">
            <v>3.33</v>
          </cell>
          <cell r="M89">
            <v>3.71</v>
          </cell>
          <cell r="P89">
            <v>3.3</v>
          </cell>
          <cell r="Q89">
            <v>3.57</v>
          </cell>
        </row>
        <row r="90">
          <cell r="B90" t="str">
            <v>МБОУ СШ № 5</v>
          </cell>
          <cell r="D90">
            <v>3.7676767676767677</v>
          </cell>
          <cell r="E90">
            <v>3.91</v>
          </cell>
          <cell r="H90">
            <v>3.7777777777777777</v>
          </cell>
          <cell r="I90">
            <v>3.9</v>
          </cell>
          <cell r="L90">
            <v>3.75</v>
          </cell>
          <cell r="M90">
            <v>3.71</v>
          </cell>
          <cell r="P90">
            <v>3.6</v>
          </cell>
          <cell r="Q90">
            <v>3.57</v>
          </cell>
        </row>
        <row r="91">
          <cell r="B91" t="str">
            <v>МБОУ СШ № 7</v>
          </cell>
          <cell r="D91">
            <v>4.0961538461538458</v>
          </cell>
          <cell r="E91">
            <v>3.91</v>
          </cell>
          <cell r="H91">
            <v>3.9361702127659575</v>
          </cell>
          <cell r="I91">
            <v>3.9</v>
          </cell>
          <cell r="L91">
            <v>3.72</v>
          </cell>
          <cell r="M91">
            <v>3.71</v>
          </cell>
          <cell r="P91">
            <v>3.6</v>
          </cell>
          <cell r="Q91">
            <v>3.57</v>
          </cell>
        </row>
        <row r="92">
          <cell r="B92" t="str">
            <v>МБОУ СШ № 18</v>
          </cell>
          <cell r="D92">
            <v>3.9026548672566372</v>
          </cell>
          <cell r="E92">
            <v>3.91</v>
          </cell>
          <cell r="H92">
            <v>3.6867469879518073</v>
          </cell>
          <cell r="I92">
            <v>3.9</v>
          </cell>
          <cell r="L92">
            <v>3.52</v>
          </cell>
          <cell r="M92">
            <v>3.71</v>
          </cell>
          <cell r="P92">
            <v>3.6</v>
          </cell>
          <cell r="Q92">
            <v>3.57</v>
          </cell>
        </row>
        <row r="93">
          <cell r="B93" t="str">
            <v>МБОУ СШ № 22</v>
          </cell>
          <cell r="D93">
            <v>3.5</v>
          </cell>
          <cell r="E93">
            <v>3.91</v>
          </cell>
          <cell r="H93">
            <v>3.6326530612244898</v>
          </cell>
          <cell r="I93">
            <v>3.9</v>
          </cell>
          <cell r="L93">
            <v>3.64</v>
          </cell>
          <cell r="M93">
            <v>3.71</v>
          </cell>
          <cell r="P93">
            <v>3.4</v>
          </cell>
          <cell r="Q93">
            <v>3.57</v>
          </cell>
        </row>
        <row r="94">
          <cell r="B94" t="str">
            <v>МБОУ СШ № 24</v>
          </cell>
          <cell r="D94">
            <v>3.9583333333333335</v>
          </cell>
          <cell r="E94">
            <v>3.91</v>
          </cell>
          <cell r="H94">
            <v>3.7543859649122808</v>
          </cell>
          <cell r="I94">
            <v>3.9</v>
          </cell>
          <cell r="L94">
            <v>3.64</v>
          </cell>
          <cell r="M94">
            <v>3.71</v>
          </cell>
          <cell r="P94">
            <v>3.4</v>
          </cell>
          <cell r="Q94">
            <v>3.57</v>
          </cell>
        </row>
        <row r="95">
          <cell r="B95" t="str">
            <v>МБОУ СШ № 56</v>
          </cell>
          <cell r="D95">
            <v>3.6888888888888891</v>
          </cell>
          <cell r="E95">
            <v>3.91</v>
          </cell>
          <cell r="H95">
            <v>3.45</v>
          </cell>
          <cell r="I95">
            <v>3.9</v>
          </cell>
          <cell r="L95">
            <v>3.49</v>
          </cell>
          <cell r="M95">
            <v>3.71</v>
          </cell>
          <cell r="P95">
            <v>3.4</v>
          </cell>
          <cell r="Q95">
            <v>3.57</v>
          </cell>
        </row>
        <row r="96">
          <cell r="B96" t="str">
            <v>МБОУ СШ № 66</v>
          </cell>
          <cell r="D96">
            <v>3.8260869565217392</v>
          </cell>
          <cell r="E96">
            <v>3.91</v>
          </cell>
          <cell r="H96">
            <v>3.8333333333333335</v>
          </cell>
          <cell r="I96">
            <v>3.9</v>
          </cell>
          <cell r="L96">
            <v>3.43</v>
          </cell>
          <cell r="M96">
            <v>3.71</v>
          </cell>
          <cell r="P96">
            <v>3.4</v>
          </cell>
          <cell r="Q96">
            <v>3.57</v>
          </cell>
        </row>
        <row r="97">
          <cell r="B97" t="str">
            <v>МБОУ СШ № 69</v>
          </cell>
          <cell r="D97">
            <v>3.72</v>
          </cell>
          <cell r="E97">
            <v>3.91</v>
          </cell>
          <cell r="H97">
            <v>3.32</v>
          </cell>
          <cell r="I97">
            <v>3.9</v>
          </cell>
          <cell r="L97">
            <v>3.4</v>
          </cell>
          <cell r="M97">
            <v>3.71</v>
          </cell>
          <cell r="P97">
            <v>3.4</v>
          </cell>
          <cell r="Q97">
            <v>3.57</v>
          </cell>
        </row>
        <row r="98">
          <cell r="B98" t="str">
            <v>МБОУ СШ № 70</v>
          </cell>
          <cell r="D98">
            <v>3.5094339622641511</v>
          </cell>
          <cell r="E98">
            <v>3.91</v>
          </cell>
          <cell r="H98">
            <v>3.7551020408163267</v>
          </cell>
          <cell r="I98">
            <v>3.9</v>
          </cell>
          <cell r="L98">
            <v>3.27</v>
          </cell>
          <cell r="M98">
            <v>3.71</v>
          </cell>
          <cell r="P98">
            <v>3.3</v>
          </cell>
          <cell r="Q98">
            <v>3.57</v>
          </cell>
        </row>
        <row r="99">
          <cell r="B99" t="str">
            <v>МБОУ СШ № 85</v>
          </cell>
          <cell r="D99">
            <v>3.9222222222222221</v>
          </cell>
          <cell r="E99">
            <v>3.91</v>
          </cell>
          <cell r="H99">
            <v>3.5522388059701493</v>
          </cell>
          <cell r="I99">
            <v>3.9</v>
          </cell>
          <cell r="L99">
            <v>3.47</v>
          </cell>
          <cell r="M99">
            <v>3.71</v>
          </cell>
          <cell r="P99">
            <v>3.3</v>
          </cell>
          <cell r="Q99">
            <v>3.57</v>
          </cell>
        </row>
        <row r="100">
          <cell r="B100" t="str">
            <v>МБОУ СШ № 91</v>
          </cell>
          <cell r="D100">
            <v>3.8875000000000002</v>
          </cell>
          <cell r="E100">
            <v>3.91</v>
          </cell>
          <cell r="H100">
            <v>3.6212121212121211</v>
          </cell>
          <cell r="I100">
            <v>3.9</v>
          </cell>
          <cell r="L100">
            <v>3.49</v>
          </cell>
          <cell r="M100">
            <v>3.71</v>
          </cell>
          <cell r="P100">
            <v>3.2</v>
          </cell>
          <cell r="Q100">
            <v>3.57</v>
          </cell>
        </row>
        <row r="101">
          <cell r="B101" t="str">
            <v>МБОУ СШ № 98</v>
          </cell>
          <cell r="D101">
            <v>3.7777777777777777</v>
          </cell>
          <cell r="E101">
            <v>3.91</v>
          </cell>
          <cell r="H101">
            <v>3.5675675675675675</v>
          </cell>
          <cell r="I101">
            <v>3.9</v>
          </cell>
          <cell r="L101">
            <v>3.57</v>
          </cell>
          <cell r="M101">
            <v>3.71</v>
          </cell>
          <cell r="P101">
            <v>3.4</v>
          </cell>
          <cell r="Q101">
            <v>3.57</v>
          </cell>
        </row>
        <row r="102">
          <cell r="B102" t="str">
            <v>МБОУ СШ № 108</v>
          </cell>
          <cell r="D102">
            <v>3.83</v>
          </cell>
          <cell r="E102">
            <v>3.91</v>
          </cell>
          <cell r="H102">
            <v>4</v>
          </cell>
          <cell r="I102">
            <v>3.9</v>
          </cell>
          <cell r="L102">
            <v>3.64</v>
          </cell>
          <cell r="M102">
            <v>3.71</v>
          </cell>
          <cell r="P102">
            <v>3.2</v>
          </cell>
          <cell r="Q102">
            <v>3.57</v>
          </cell>
        </row>
        <row r="103">
          <cell r="B103" t="str">
            <v>МБОУ СШ № 115</v>
          </cell>
          <cell r="D103">
            <v>3.7530864197530862</v>
          </cell>
          <cell r="E103">
            <v>3.91</v>
          </cell>
          <cell r="H103">
            <v>3.7066666666666666</v>
          </cell>
          <cell r="I103">
            <v>3.9</v>
          </cell>
          <cell r="L103">
            <v>3.57</v>
          </cell>
          <cell r="M103">
            <v>3.71</v>
          </cell>
          <cell r="P103">
            <v>3.3</v>
          </cell>
          <cell r="Q103">
            <v>3.57</v>
          </cell>
        </row>
        <row r="104">
          <cell r="B104" t="str">
            <v>МБОУ СШ № 121</v>
          </cell>
          <cell r="D104">
            <v>3.7254901960784315</v>
          </cell>
          <cell r="E104">
            <v>3.91</v>
          </cell>
          <cell r="H104">
            <v>3.6976744186046511</v>
          </cell>
          <cell r="I104">
            <v>3.9</v>
          </cell>
          <cell r="L104">
            <v>3.8</v>
          </cell>
          <cell r="M104">
            <v>3.71</v>
          </cell>
          <cell r="P104">
            <v>3.6</v>
          </cell>
          <cell r="Q104">
            <v>3.57</v>
          </cell>
        </row>
        <row r="105">
          <cell r="B105" t="str">
            <v>МБОУ СШ № 129</v>
          </cell>
          <cell r="D105">
            <v>3.7083333333333335</v>
          </cell>
          <cell r="E105">
            <v>3.91</v>
          </cell>
          <cell r="H105">
            <v>3.4047619047619047</v>
          </cell>
          <cell r="I105">
            <v>3.9</v>
          </cell>
          <cell r="L105">
            <v>3.35</v>
          </cell>
          <cell r="M105">
            <v>3.71</v>
          </cell>
          <cell r="P105">
            <v>3.3</v>
          </cell>
          <cell r="Q105">
            <v>3.57</v>
          </cell>
        </row>
        <row r="106">
          <cell r="B106" t="str">
            <v>МБОУ СШ № 134</v>
          </cell>
          <cell r="D106">
            <v>3.7</v>
          </cell>
          <cell r="E106">
            <v>3.91</v>
          </cell>
          <cell r="H106">
            <v>3.72</v>
          </cell>
          <cell r="I106">
            <v>3.9</v>
          </cell>
          <cell r="L106">
            <v>3.4</v>
          </cell>
          <cell r="M106">
            <v>3.71</v>
          </cell>
          <cell r="P106">
            <v>3.3</v>
          </cell>
          <cell r="Q106">
            <v>3.57</v>
          </cell>
        </row>
        <row r="107">
          <cell r="B107" t="str">
            <v>МБОУ СШ № 139</v>
          </cell>
          <cell r="D107">
            <v>3.8588235294117648</v>
          </cell>
          <cell r="E107">
            <v>3.91</v>
          </cell>
          <cell r="H107">
            <v>3.5</v>
          </cell>
          <cell r="I107">
            <v>3.9</v>
          </cell>
          <cell r="L107">
            <v>3.4</v>
          </cell>
          <cell r="M107">
            <v>3.71</v>
          </cell>
          <cell r="P107">
            <v>3.3</v>
          </cell>
          <cell r="Q107">
            <v>3.57</v>
          </cell>
        </row>
        <row r="108">
          <cell r="B108" t="str">
            <v>МБОУ СШ № 141</v>
          </cell>
          <cell r="D108">
            <v>3.7422680412371134</v>
          </cell>
          <cell r="E108">
            <v>3.91</v>
          </cell>
          <cell r="H108">
            <v>3.8157894736842106</v>
          </cell>
          <cell r="I108">
            <v>3.9</v>
          </cell>
          <cell r="L108">
            <v>3.4</v>
          </cell>
          <cell r="M108">
            <v>3.71</v>
          </cell>
          <cell r="P108">
            <v>3.6</v>
          </cell>
          <cell r="Q108">
            <v>3.57</v>
          </cell>
        </row>
        <row r="109">
          <cell r="B109" t="str">
            <v>МАОУ СШ № 143</v>
          </cell>
          <cell r="D109">
            <v>3.9774774774774775</v>
          </cell>
          <cell r="E109">
            <v>3.91</v>
          </cell>
          <cell r="H109">
            <v>3.925925925925926</v>
          </cell>
          <cell r="I109">
            <v>3.9</v>
          </cell>
          <cell r="L109">
            <v>3.86</v>
          </cell>
          <cell r="M109">
            <v>3.71</v>
          </cell>
          <cell r="P109">
            <v>3.6</v>
          </cell>
          <cell r="Q109">
            <v>3.57</v>
          </cell>
        </row>
        <row r="110">
          <cell r="B110" t="str">
            <v>МБОУ СШ № 144</v>
          </cell>
          <cell r="D110">
            <v>3.9090909090909092</v>
          </cell>
          <cell r="E110">
            <v>3.91</v>
          </cell>
          <cell r="H110">
            <v>3.891089108910891</v>
          </cell>
          <cell r="I110">
            <v>3.9</v>
          </cell>
          <cell r="L110">
            <v>3.74</v>
          </cell>
          <cell r="M110">
            <v>3.71</v>
          </cell>
          <cell r="P110">
            <v>3.2</v>
          </cell>
          <cell r="Q110">
            <v>3.57</v>
          </cell>
        </row>
        <row r="111">
          <cell r="B111" t="str">
            <v>МАОУ СШ № 145</v>
          </cell>
          <cell r="D111">
            <v>4.0555555555555554</v>
          </cell>
          <cell r="E111">
            <v>3.91</v>
          </cell>
          <cell r="H111">
            <v>4.0092592592592595</v>
          </cell>
          <cell r="I111">
            <v>3.9</v>
          </cell>
          <cell r="L111">
            <v>3.86</v>
          </cell>
          <cell r="M111">
            <v>3.71</v>
          </cell>
          <cell r="P111">
            <v>3.9</v>
          </cell>
          <cell r="Q111">
            <v>3.57</v>
          </cell>
        </row>
        <row r="112">
          <cell r="B112" t="str">
            <v>МБОУ СШ № 147</v>
          </cell>
          <cell r="D112">
            <v>3.9866666666666668</v>
          </cell>
          <cell r="E112">
            <v>3.91</v>
          </cell>
          <cell r="H112">
            <v>3.6804123711340204</v>
          </cell>
          <cell r="I112">
            <v>3.9</v>
          </cell>
          <cell r="L112">
            <v>3.68</v>
          </cell>
          <cell r="M112">
            <v>3.71</v>
          </cell>
          <cell r="P112">
            <v>3.5</v>
          </cell>
          <cell r="Q112">
            <v>3.57</v>
          </cell>
        </row>
        <row r="113">
          <cell r="B113" t="str">
            <v>МАОУ СШ № 149</v>
          </cell>
          <cell r="D113">
            <v>4.1694915254237293</v>
          </cell>
          <cell r="E113">
            <v>3.91</v>
          </cell>
          <cell r="H113">
            <v>3.8953488372093021</v>
          </cell>
          <cell r="I113">
            <v>3.9</v>
          </cell>
          <cell r="L113">
            <v>3.99</v>
          </cell>
          <cell r="M113">
            <v>3.71</v>
          </cell>
          <cell r="P113">
            <v>4</v>
          </cell>
          <cell r="Q113">
            <v>3.57</v>
          </cell>
        </row>
        <row r="114">
          <cell r="B114" t="str">
            <v>МАОУ СШ № 150</v>
          </cell>
          <cell r="D114">
            <v>3.9502487562189055</v>
          </cell>
          <cell r="E114">
            <v>3.91</v>
          </cell>
          <cell r="H114">
            <v>4.0575916230366493</v>
          </cell>
          <cell r="I114">
            <v>3.9</v>
          </cell>
          <cell r="L114">
            <v>3.89</v>
          </cell>
          <cell r="M114">
            <v>3.71</v>
          </cell>
          <cell r="P114">
            <v>3.6</v>
          </cell>
          <cell r="Q114">
            <v>3.57</v>
          </cell>
        </row>
        <row r="115">
          <cell r="B115" t="str">
            <v>МАОУ СШ № 151</v>
          </cell>
          <cell r="D115">
            <v>4.1314285714285717</v>
          </cell>
          <cell r="E115">
            <v>3.91</v>
          </cell>
          <cell r="H115">
            <v>4.117647058823529</v>
          </cell>
          <cell r="I115">
            <v>3.9</v>
          </cell>
          <cell r="L115">
            <v>3.79</v>
          </cell>
          <cell r="M115">
            <v>3.71</v>
          </cell>
          <cell r="P115">
            <v>3.6</v>
          </cell>
          <cell r="Q115">
            <v>3.57</v>
          </cell>
        </row>
        <row r="116">
          <cell r="B116" t="str">
            <v>МАОУ СШ № 152</v>
          </cell>
          <cell r="D116">
            <v>4.1307692307692312</v>
          </cell>
          <cell r="E116">
            <v>3.91</v>
          </cell>
          <cell r="H116">
            <v>4.243243243243243</v>
          </cell>
          <cell r="I116">
            <v>3.9</v>
          </cell>
          <cell r="L116">
            <v>3.88</v>
          </cell>
          <cell r="M116">
            <v>3.71</v>
          </cell>
          <cell r="P116">
            <v>4</v>
          </cell>
          <cell r="Q116">
            <v>3.57</v>
          </cell>
        </row>
        <row r="117">
          <cell r="B117" t="str">
            <v>ЦЕНТРАЛЬНЫЙ РАЙОН</v>
          </cell>
          <cell r="D117">
            <v>3.7901622374065633</v>
          </cell>
          <cell r="E117">
            <v>3.91</v>
          </cell>
          <cell r="H117">
            <v>3.9038505215205981</v>
          </cell>
          <cell r="I117">
            <v>3.9</v>
          </cell>
          <cell r="L117">
            <v>3.8600000000000003</v>
          </cell>
          <cell r="M117">
            <v>3.71</v>
          </cell>
          <cell r="P117">
            <v>3.6333333333333329</v>
          </cell>
          <cell r="Q117">
            <v>3.57</v>
          </cell>
        </row>
        <row r="118">
          <cell r="B118" t="str">
            <v>МАОУ Гимназия № 2</v>
          </cell>
          <cell r="D118">
            <v>4.2826086956521738</v>
          </cell>
          <cell r="E118">
            <v>3.91</v>
          </cell>
          <cell r="H118">
            <v>4.2300000000000004</v>
          </cell>
          <cell r="I118">
            <v>3.9</v>
          </cell>
          <cell r="L118">
            <v>4.21</v>
          </cell>
          <cell r="M118">
            <v>3.71</v>
          </cell>
          <cell r="P118">
            <v>3.9</v>
          </cell>
          <cell r="Q118">
            <v>3.57</v>
          </cell>
        </row>
        <row r="119">
          <cell r="B119" t="str">
            <v>МБОУ Гимназия № 12 "М и Т"</v>
          </cell>
          <cell r="D119">
            <v>3.4285714285714284</v>
          </cell>
          <cell r="E119">
            <v>3.91</v>
          </cell>
          <cell r="H119">
            <v>4.5882352941176467</v>
          </cell>
          <cell r="I119">
            <v>3.9</v>
          </cell>
          <cell r="L119">
            <v>4.5599999999999996</v>
          </cell>
          <cell r="M119">
            <v>3.71</v>
          </cell>
          <cell r="P119">
            <v>4.3</v>
          </cell>
          <cell r="Q119">
            <v>3.57</v>
          </cell>
        </row>
        <row r="120">
          <cell r="B120" t="str">
            <v>МБОУ Гимназия  № 16</v>
          </cell>
          <cell r="D120">
            <v>3.948051948051948</v>
          </cell>
          <cell r="E120">
            <v>3.91</v>
          </cell>
          <cell r="H120">
            <v>3.9275362318840581</v>
          </cell>
          <cell r="I120">
            <v>3.9</v>
          </cell>
          <cell r="L120">
            <v>3.77</v>
          </cell>
          <cell r="M120">
            <v>3.71</v>
          </cell>
          <cell r="P120">
            <v>3.7</v>
          </cell>
          <cell r="Q120">
            <v>3.57</v>
          </cell>
        </row>
        <row r="121">
          <cell r="B121" t="str">
            <v>МБОУ Лицей № 2</v>
          </cell>
          <cell r="D121">
            <v>3.7551020408163267</v>
          </cell>
          <cell r="E121">
            <v>3.91</v>
          </cell>
          <cell r="H121">
            <v>4.2597402597402594</v>
          </cell>
          <cell r="I121">
            <v>3.9</v>
          </cell>
          <cell r="L121">
            <v>3.93</v>
          </cell>
          <cell r="M121">
            <v>3.71</v>
          </cell>
          <cell r="P121">
            <v>4</v>
          </cell>
          <cell r="Q121">
            <v>3.57</v>
          </cell>
        </row>
        <row r="122">
          <cell r="B122" t="str">
            <v>МБОУ СШ № 4</v>
          </cell>
          <cell r="D122">
            <v>3.7173913043478262</v>
          </cell>
          <cell r="E122">
            <v>3.91</v>
          </cell>
          <cell r="H122">
            <v>3.68</v>
          </cell>
          <cell r="I122">
            <v>3.9</v>
          </cell>
          <cell r="L122">
            <v>3.94</v>
          </cell>
          <cell r="M122">
            <v>3.71</v>
          </cell>
          <cell r="P122">
            <v>3.2</v>
          </cell>
          <cell r="Q122">
            <v>3.57</v>
          </cell>
        </row>
        <row r="123">
          <cell r="B123" t="str">
            <v xml:space="preserve">МБОУ СШ № 10 </v>
          </cell>
          <cell r="D123">
            <v>4.3457943925233646</v>
          </cell>
          <cell r="E123">
            <v>3.91</v>
          </cell>
          <cell r="H123">
            <v>4.4803921568627452</v>
          </cell>
          <cell r="I123">
            <v>3.9</v>
          </cell>
          <cell r="L123">
            <v>4.25</v>
          </cell>
          <cell r="M123">
            <v>3.71</v>
          </cell>
          <cell r="P123">
            <v>4.2</v>
          </cell>
          <cell r="Q123">
            <v>3.57</v>
          </cell>
        </row>
        <row r="124">
          <cell r="B124" t="str">
            <v xml:space="preserve">МБОУ СШ № 14 </v>
          </cell>
          <cell r="D124">
            <v>3.2666666666666666</v>
          </cell>
          <cell r="E124">
            <v>3.91</v>
          </cell>
          <cell r="H124">
            <v>3</v>
          </cell>
          <cell r="I124">
            <v>3.9</v>
          </cell>
          <cell r="L124">
            <v>3.43</v>
          </cell>
          <cell r="M124">
            <v>3.71</v>
          </cell>
          <cell r="P124">
            <v>2.7</v>
          </cell>
          <cell r="Q124">
            <v>3.57</v>
          </cell>
        </row>
        <row r="125">
          <cell r="B125" t="str">
            <v>МБОУ СШ № 27</v>
          </cell>
          <cell r="D125">
            <v>3.8974358974358974</v>
          </cell>
          <cell r="E125">
            <v>3.91</v>
          </cell>
          <cell r="H125">
            <v>3.7818181818181817</v>
          </cell>
          <cell r="I125">
            <v>3.9</v>
          </cell>
          <cell r="L125">
            <v>3.61</v>
          </cell>
          <cell r="M125">
            <v>3.71</v>
          </cell>
          <cell r="P125">
            <v>3.5</v>
          </cell>
          <cell r="Q125">
            <v>3.57</v>
          </cell>
        </row>
        <row r="126">
          <cell r="B126" t="str">
            <v>МБОУ СШ № 51</v>
          </cell>
          <cell r="D126">
            <v>3.5</v>
          </cell>
          <cell r="E126">
            <v>3.91</v>
          </cell>
          <cell r="H126">
            <v>3.2702702702702702</v>
          </cell>
          <cell r="I126">
            <v>3.9</v>
          </cell>
          <cell r="L126">
            <v>3.37</v>
          </cell>
          <cell r="M126">
            <v>3.71</v>
          </cell>
          <cell r="P126">
            <v>3.2</v>
          </cell>
          <cell r="Q126">
            <v>3.57</v>
          </cell>
        </row>
        <row r="127">
          <cell r="B127" t="str">
            <v>МАОУ СШ № 153</v>
          </cell>
          <cell r="D127">
            <v>3.76</v>
          </cell>
          <cell r="E127">
            <v>3.91</v>
          </cell>
          <cell r="H127">
            <v>3.8205128205128207</v>
          </cell>
          <cell r="I127">
            <v>3.9</v>
          </cell>
          <cell r="L127">
            <v>3.53</v>
          </cell>
          <cell r="M127">
            <v>3.71</v>
          </cell>
          <cell r="Q127">
            <v>3.57</v>
          </cell>
        </row>
      </sheetData>
      <sheetData sheetId="1">
        <row r="5">
          <cell r="B5" t="str">
            <v>МАОУ Гимназия № 5</v>
          </cell>
          <cell r="D5">
            <v>4.18</v>
          </cell>
          <cell r="E5">
            <v>3.91</v>
          </cell>
          <cell r="H5">
            <v>4.3529411764705879</v>
          </cell>
          <cell r="I5">
            <v>3.9</v>
          </cell>
          <cell r="L5">
            <v>3.83</v>
          </cell>
          <cell r="M5">
            <v>3.71</v>
          </cell>
          <cell r="P5">
            <v>4.0999999999999996</v>
          </cell>
          <cell r="Q5">
            <v>3.57</v>
          </cell>
        </row>
        <row r="6">
          <cell r="B6" t="str">
            <v>ЖЕЛЕЗНОДОРОЖНЫЙ РАЙОН</v>
          </cell>
          <cell r="D6">
            <v>3.995987569087152</v>
          </cell>
          <cell r="E6">
            <v>3.91</v>
          </cell>
          <cell r="H6">
            <v>3.9924452778034576</v>
          </cell>
          <cell r="I6">
            <v>3.9</v>
          </cell>
          <cell r="L6">
            <v>3.87</v>
          </cell>
          <cell r="M6">
            <v>3.71</v>
          </cell>
          <cell r="P6">
            <v>3.6999999999999997</v>
          </cell>
          <cell r="Q6">
            <v>3.57</v>
          </cell>
        </row>
        <row r="7">
          <cell r="B7" t="str">
            <v xml:space="preserve">МАОУ Лицей № 7 </v>
          </cell>
          <cell r="D7">
            <v>4.2846153846153845</v>
          </cell>
          <cell r="E7">
            <v>3.91</v>
          </cell>
          <cell r="H7">
            <v>4.4680851063829783</v>
          </cell>
          <cell r="I7">
            <v>3.9</v>
          </cell>
          <cell r="L7">
            <v>4.3499999999999996</v>
          </cell>
          <cell r="M7">
            <v>3.71</v>
          </cell>
          <cell r="P7">
            <v>4.0999999999999996</v>
          </cell>
          <cell r="Q7">
            <v>3.57</v>
          </cell>
        </row>
        <row r="8">
          <cell r="B8" t="str">
            <v>МБОУ Лицей № 28</v>
          </cell>
          <cell r="D8">
            <v>4.2448979591836737</v>
          </cell>
          <cell r="E8">
            <v>3.91</v>
          </cell>
          <cell r="H8">
            <v>4.1891891891891895</v>
          </cell>
          <cell r="I8">
            <v>3.9</v>
          </cell>
          <cell r="L8">
            <v>4.25</v>
          </cell>
          <cell r="M8">
            <v>3.71</v>
          </cell>
          <cell r="P8">
            <v>3.8</v>
          </cell>
          <cell r="Q8">
            <v>3.57</v>
          </cell>
        </row>
        <row r="9">
          <cell r="B9" t="str">
            <v>МАОУ Гимназия № 9</v>
          </cell>
          <cell r="D9">
            <v>4.0802919708029197</v>
          </cell>
          <cell r="E9">
            <v>3.91</v>
          </cell>
          <cell r="H9">
            <v>3.9910714285714284</v>
          </cell>
          <cell r="I9">
            <v>3.9</v>
          </cell>
          <cell r="L9">
            <v>3.65</v>
          </cell>
          <cell r="M9">
            <v>3.71</v>
          </cell>
          <cell r="P9">
            <v>3.6</v>
          </cell>
          <cell r="Q9">
            <v>3.57</v>
          </cell>
        </row>
        <row r="10">
          <cell r="B10" t="str">
            <v>МБОУ СШ № 86</v>
          </cell>
          <cell r="D10">
            <v>3.92</v>
          </cell>
          <cell r="E10">
            <v>3.91</v>
          </cell>
          <cell r="H10">
            <v>3.8153846153846156</v>
          </cell>
          <cell r="I10">
            <v>3.9</v>
          </cell>
          <cell r="L10">
            <v>3.64</v>
          </cell>
          <cell r="M10">
            <v>3.71</v>
          </cell>
          <cell r="P10">
            <v>3.4</v>
          </cell>
          <cell r="Q10">
            <v>3.57</v>
          </cell>
        </row>
        <row r="11">
          <cell r="B11" t="str">
            <v>МБОУ СШ № 19</v>
          </cell>
          <cell r="D11">
            <v>3.8989898989898988</v>
          </cell>
          <cell r="E11">
            <v>3.91</v>
          </cell>
          <cell r="H11">
            <v>3.5263157894736841</v>
          </cell>
          <cell r="I11">
            <v>3.9</v>
          </cell>
          <cell r="L11">
            <v>3.56</v>
          </cell>
          <cell r="M11">
            <v>3.71</v>
          </cell>
          <cell r="P11">
            <v>3.4</v>
          </cell>
          <cell r="Q11">
            <v>3.57</v>
          </cell>
        </row>
        <row r="12">
          <cell r="B12" t="str">
            <v>МБОУ СШ № 12</v>
          </cell>
          <cell r="D12">
            <v>3.9</v>
          </cell>
          <cell r="E12">
            <v>3.91</v>
          </cell>
          <cell r="H12">
            <v>4.068965517241379</v>
          </cell>
          <cell r="I12">
            <v>3.9</v>
          </cell>
          <cell r="L12">
            <v>3.85</v>
          </cell>
          <cell r="M12">
            <v>3.71</v>
          </cell>
          <cell r="P12">
            <v>4.0999999999999996</v>
          </cell>
          <cell r="Q12">
            <v>3.57</v>
          </cell>
        </row>
        <row r="13">
          <cell r="B13" t="str">
            <v>МАОУ СШ № 32</v>
          </cell>
          <cell r="D13">
            <v>3.8714285714285714</v>
          </cell>
          <cell r="E13">
            <v>3.91</v>
          </cell>
          <cell r="H13">
            <v>3.7987323943661999</v>
          </cell>
          <cell r="I13">
            <v>3.9</v>
          </cell>
          <cell r="L13">
            <v>3.78</v>
          </cell>
          <cell r="M13">
            <v>3.71</v>
          </cell>
          <cell r="P13">
            <v>3.5</v>
          </cell>
          <cell r="Q13">
            <v>3.57</v>
          </cell>
        </row>
        <row r="14">
          <cell r="B14" t="str">
            <v>МБОУ Гимназия № 8</v>
          </cell>
          <cell r="D14">
            <v>3.7676767676767677</v>
          </cell>
          <cell r="E14">
            <v>3.91</v>
          </cell>
          <cell r="H14">
            <v>4.081818181818182</v>
          </cell>
          <cell r="I14">
            <v>3.9</v>
          </cell>
          <cell r="L14">
            <v>3.88</v>
          </cell>
          <cell r="M14">
            <v>3.71</v>
          </cell>
          <cell r="P14">
            <v>3.7</v>
          </cell>
          <cell r="Q14">
            <v>3.57</v>
          </cell>
        </row>
        <row r="15">
          <cell r="B15" t="str">
            <v>КИРОВСКИЙ РАЙОН</v>
          </cell>
          <cell r="D15">
            <v>3.8106545368295284</v>
          </cell>
          <cell r="E15">
            <v>3.91</v>
          </cell>
          <cell r="H15">
            <v>3.7079040409503117</v>
          </cell>
          <cell r="I15">
            <v>3.9</v>
          </cell>
          <cell r="L15">
            <v>3.632857142857143</v>
          </cell>
          <cell r="M15">
            <v>3.71</v>
          </cell>
          <cell r="P15">
            <v>3.4142857142857141</v>
          </cell>
          <cell r="Q15">
            <v>3.57</v>
          </cell>
        </row>
        <row r="16">
          <cell r="B16" t="str">
            <v>МАОУ Лицей № 6 "Перспектива"</v>
          </cell>
          <cell r="D16">
            <v>4.1756756756756754</v>
          </cell>
          <cell r="E16">
            <v>3.91</v>
          </cell>
          <cell r="H16">
            <v>4.0392156862745097</v>
          </cell>
          <cell r="I16">
            <v>3.9</v>
          </cell>
          <cell r="L16">
            <v>3.87</v>
          </cell>
          <cell r="M16">
            <v>3.71</v>
          </cell>
          <cell r="P16">
            <v>2.8</v>
          </cell>
          <cell r="Q16">
            <v>3.57</v>
          </cell>
        </row>
        <row r="17">
          <cell r="B17" t="str">
            <v>МАОУ Гимназия № 10</v>
          </cell>
          <cell r="D17">
            <v>4.1224489795918364</v>
          </cell>
          <cell r="E17">
            <v>3.91</v>
          </cell>
          <cell r="H17">
            <v>3.8695652173913042</v>
          </cell>
          <cell r="I17">
            <v>3.9</v>
          </cell>
          <cell r="L17">
            <v>3.96</v>
          </cell>
          <cell r="M17">
            <v>3.71</v>
          </cell>
          <cell r="P17">
            <v>3.7</v>
          </cell>
          <cell r="Q17">
            <v>3.57</v>
          </cell>
        </row>
        <row r="18">
          <cell r="B18" t="str">
            <v>МАОУ Лицей № 11</v>
          </cell>
          <cell r="D18">
            <v>4.0504201680672267</v>
          </cell>
          <cell r="E18">
            <v>3.91</v>
          </cell>
          <cell r="H18">
            <v>4.0707964601769913</v>
          </cell>
          <cell r="I18">
            <v>3.9</v>
          </cell>
          <cell r="L18">
            <v>3.84</v>
          </cell>
          <cell r="M18">
            <v>3.71</v>
          </cell>
          <cell r="P18">
            <v>3.8</v>
          </cell>
          <cell r="Q18">
            <v>3.57</v>
          </cell>
        </row>
        <row r="19">
          <cell r="B19" t="str">
            <v>МАОУ Гимназия № 6</v>
          </cell>
          <cell r="D19">
            <v>4.04</v>
          </cell>
          <cell r="E19">
            <v>3.91</v>
          </cell>
          <cell r="H19">
            <v>3.5882352941176472</v>
          </cell>
          <cell r="I19">
            <v>3.9</v>
          </cell>
          <cell r="L19">
            <v>3.89</v>
          </cell>
          <cell r="M19">
            <v>3.71</v>
          </cell>
          <cell r="P19">
            <v>3.6</v>
          </cell>
          <cell r="Q19">
            <v>3.57</v>
          </cell>
        </row>
        <row r="20">
          <cell r="B20" t="str">
            <v>МАОУ Гимназия № 4</v>
          </cell>
          <cell r="D20">
            <v>4.0101010101010104</v>
          </cell>
          <cell r="E20">
            <v>3.91</v>
          </cell>
          <cell r="H20">
            <v>3.8571428571428572</v>
          </cell>
          <cell r="I20">
            <v>3.9</v>
          </cell>
          <cell r="L20">
            <v>3.69</v>
          </cell>
          <cell r="M20">
            <v>3.71</v>
          </cell>
          <cell r="P20">
            <v>3.8</v>
          </cell>
          <cell r="Q20">
            <v>3.57</v>
          </cell>
        </row>
        <row r="21">
          <cell r="B21" t="str">
            <v>МБОУ СШ № 49</v>
          </cell>
          <cell r="D21">
            <v>3.7692307692307692</v>
          </cell>
          <cell r="E21">
            <v>3.91</v>
          </cell>
          <cell r="H21">
            <v>3.32</v>
          </cell>
          <cell r="I21">
            <v>3.9</v>
          </cell>
          <cell r="L21">
            <v>3.65</v>
          </cell>
          <cell r="M21">
            <v>3.71</v>
          </cell>
          <cell r="P21">
            <v>3.3</v>
          </cell>
          <cell r="Q21">
            <v>3.57</v>
          </cell>
        </row>
        <row r="22">
          <cell r="B22" t="str">
            <v>МБОУ СШ № 135</v>
          </cell>
          <cell r="D22">
            <v>3.7297297297297298</v>
          </cell>
          <cell r="E22">
            <v>3.91</v>
          </cell>
          <cell r="H22">
            <v>3.9629629629629628</v>
          </cell>
          <cell r="I22">
            <v>3.9</v>
          </cell>
          <cell r="L22">
            <v>3.23</v>
          </cell>
          <cell r="M22">
            <v>3.71</v>
          </cell>
          <cell r="P22">
            <v>3.2</v>
          </cell>
          <cell r="Q22">
            <v>3.57</v>
          </cell>
        </row>
        <row r="23">
          <cell r="B23" t="str">
            <v>МБОУ СШ № 90</v>
          </cell>
          <cell r="D23">
            <v>3.7</v>
          </cell>
          <cell r="E23">
            <v>3.91</v>
          </cell>
          <cell r="H23">
            <v>3.6041666666666665</v>
          </cell>
          <cell r="I23">
            <v>3.9</v>
          </cell>
          <cell r="L23">
            <v>3.45</v>
          </cell>
          <cell r="M23">
            <v>3.71</v>
          </cell>
          <cell r="P23">
            <v>3.5</v>
          </cell>
          <cell r="Q23">
            <v>3.57</v>
          </cell>
        </row>
        <row r="24">
          <cell r="B24" t="str">
            <v>МБОУ СШ № 81</v>
          </cell>
          <cell r="D24">
            <v>3.6301369863013697</v>
          </cell>
          <cell r="E24">
            <v>3.91</v>
          </cell>
          <cell r="H24">
            <v>3.6730769230769229</v>
          </cell>
          <cell r="I24">
            <v>3.9</v>
          </cell>
          <cell r="L24">
            <v>3.56</v>
          </cell>
          <cell r="M24">
            <v>3.71</v>
          </cell>
          <cell r="P24">
            <v>3.1</v>
          </cell>
          <cell r="Q24">
            <v>3.57</v>
          </cell>
        </row>
        <row r="25">
          <cell r="B25" t="str">
            <v>МБОУ СШ № 46</v>
          </cell>
          <cell r="D25">
            <v>3.6185567010309279</v>
          </cell>
          <cell r="E25">
            <v>3.91</v>
          </cell>
          <cell r="H25">
            <v>3.6785714285714284</v>
          </cell>
          <cell r="I25">
            <v>3.9</v>
          </cell>
          <cell r="L25">
            <v>3.46</v>
          </cell>
          <cell r="M25">
            <v>3.71</v>
          </cell>
          <cell r="P25">
            <v>3.6</v>
          </cell>
          <cell r="Q25">
            <v>3.57</v>
          </cell>
        </row>
        <row r="26">
          <cell r="B26" t="str">
            <v>МАОУ СШ № 55</v>
          </cell>
          <cell r="D26">
            <v>3.6190476190476191</v>
          </cell>
          <cell r="E26">
            <v>3.91</v>
          </cell>
          <cell r="H26">
            <v>3.48</v>
          </cell>
          <cell r="I26">
            <v>3.9</v>
          </cell>
          <cell r="L26">
            <v>3.75</v>
          </cell>
          <cell r="M26">
            <v>3.71</v>
          </cell>
          <cell r="P26">
            <v>3.4</v>
          </cell>
          <cell r="Q26">
            <v>3.57</v>
          </cell>
        </row>
        <row r="27">
          <cell r="B27" t="str">
            <v>МБОУ СШ № 8 "Созидание"</v>
          </cell>
          <cell r="D27">
            <v>3.6037735849056602</v>
          </cell>
          <cell r="E27">
            <v>3.91</v>
          </cell>
          <cell r="H27">
            <v>3.6923076923076925</v>
          </cell>
          <cell r="I27">
            <v>3.9</v>
          </cell>
          <cell r="L27">
            <v>3.62</v>
          </cell>
          <cell r="M27">
            <v>3.71</v>
          </cell>
          <cell r="P27">
            <v>3</v>
          </cell>
          <cell r="Q27">
            <v>3.57</v>
          </cell>
        </row>
        <row r="28">
          <cell r="B28" t="str">
            <v>МБОУ СШ № 63</v>
          </cell>
          <cell r="D28">
            <v>3.4693877551020407</v>
          </cell>
          <cell r="E28">
            <v>3.91</v>
          </cell>
          <cell r="H28">
            <v>3.6346153846153846</v>
          </cell>
          <cell r="I28">
            <v>3.9</v>
          </cell>
          <cell r="L28">
            <v>3.43</v>
          </cell>
          <cell r="M28">
            <v>3.71</v>
          </cell>
          <cell r="P28">
            <v>3.5</v>
          </cell>
          <cell r="Q28">
            <v>3.57</v>
          </cell>
        </row>
        <row r="29">
          <cell r="B29" t="str">
            <v>МБОУ СШ № 80</v>
          </cell>
          <cell r="E29">
            <v>3.91</v>
          </cell>
          <cell r="H29">
            <v>3.44</v>
          </cell>
          <cell r="I29">
            <v>3.9</v>
          </cell>
          <cell r="L29">
            <v>3.46</v>
          </cell>
          <cell r="M29">
            <v>3.71</v>
          </cell>
          <cell r="P29">
            <v>3.5</v>
          </cell>
          <cell r="Q29">
            <v>3.57</v>
          </cell>
        </row>
        <row r="30">
          <cell r="B30" t="str">
            <v>ЛЕНИНСКИЙ РАЙОН</v>
          </cell>
          <cell r="D30">
            <v>3.7481546690223584</v>
          </cell>
          <cell r="E30">
            <v>3.91</v>
          </cell>
          <cell r="H30">
            <v>3.7390480287994698</v>
          </cell>
          <cell r="I30">
            <v>3.9</v>
          </cell>
          <cell r="L30">
            <v>3.533684210526316</v>
          </cell>
          <cell r="M30">
            <v>3.71</v>
          </cell>
          <cell r="P30">
            <v>3.3684210526315788</v>
          </cell>
          <cell r="Q30">
            <v>3.57</v>
          </cell>
        </row>
        <row r="31">
          <cell r="B31" t="str">
            <v>МБОУ СШ № 64</v>
          </cell>
          <cell r="D31">
            <v>4.1842105263157894</v>
          </cell>
          <cell r="E31">
            <v>3.91</v>
          </cell>
          <cell r="H31">
            <v>4.323943661971831</v>
          </cell>
          <cell r="I31">
            <v>3.9</v>
          </cell>
          <cell r="L31">
            <v>3.77</v>
          </cell>
          <cell r="M31">
            <v>3.71</v>
          </cell>
          <cell r="P31">
            <v>3.7</v>
          </cell>
          <cell r="Q31">
            <v>3.57</v>
          </cell>
        </row>
        <row r="32">
          <cell r="B32" t="str">
            <v>МБОУ СШ № 31</v>
          </cell>
          <cell r="D32">
            <v>4.115384615384615</v>
          </cell>
          <cell r="E32">
            <v>3.91</v>
          </cell>
          <cell r="H32">
            <v>3.7619047619047619</v>
          </cell>
          <cell r="I32">
            <v>3.9</v>
          </cell>
          <cell r="L32">
            <v>3.28</v>
          </cell>
          <cell r="M32">
            <v>3.71</v>
          </cell>
          <cell r="P32">
            <v>3.2</v>
          </cell>
          <cell r="Q32">
            <v>3.57</v>
          </cell>
        </row>
        <row r="33">
          <cell r="B33" t="str">
            <v>МБОУ Лицей № 3</v>
          </cell>
          <cell r="D33">
            <v>4.0684931506849313</v>
          </cell>
          <cell r="E33">
            <v>3.91</v>
          </cell>
          <cell r="H33">
            <v>3.9833333333333334</v>
          </cell>
          <cell r="I33">
            <v>3.9</v>
          </cell>
          <cell r="L33">
            <v>3.89</v>
          </cell>
          <cell r="M33">
            <v>3.71</v>
          </cell>
          <cell r="P33">
            <v>3.7</v>
          </cell>
          <cell r="Q33">
            <v>3.57</v>
          </cell>
        </row>
        <row r="34">
          <cell r="B34" t="str">
            <v>МБОУ Гимназия № 7</v>
          </cell>
          <cell r="D34">
            <v>3.9803921568627452</v>
          </cell>
          <cell r="E34">
            <v>3.91</v>
          </cell>
          <cell r="H34">
            <v>3.9655172413793105</v>
          </cell>
          <cell r="I34">
            <v>3.9</v>
          </cell>
          <cell r="L34">
            <v>3.83</v>
          </cell>
          <cell r="M34">
            <v>3.71</v>
          </cell>
          <cell r="P34">
            <v>3.7</v>
          </cell>
          <cell r="Q34">
            <v>3.57</v>
          </cell>
        </row>
        <row r="35">
          <cell r="B35" t="str">
            <v xml:space="preserve">МАОУ Гимназия № 11 </v>
          </cell>
          <cell r="D35">
            <v>3.9385964912280702</v>
          </cell>
          <cell r="E35">
            <v>3.91</v>
          </cell>
          <cell r="H35">
            <v>3.8923076923076922</v>
          </cell>
          <cell r="I35">
            <v>3.9</v>
          </cell>
          <cell r="L35">
            <v>3.8</v>
          </cell>
          <cell r="M35">
            <v>3.71</v>
          </cell>
          <cell r="P35">
            <v>3.7</v>
          </cell>
          <cell r="Q35">
            <v>3.57</v>
          </cell>
        </row>
        <row r="36">
          <cell r="B36" t="str">
            <v>МАОУ Лицей № 12</v>
          </cell>
          <cell r="D36">
            <v>3.910569105691057</v>
          </cell>
          <cell r="E36">
            <v>3.91</v>
          </cell>
          <cell r="H36">
            <v>3.8932038834951457</v>
          </cell>
          <cell r="I36">
            <v>3.9</v>
          </cell>
          <cell r="L36">
            <v>3.55</v>
          </cell>
          <cell r="M36">
            <v>3.71</v>
          </cell>
          <cell r="P36">
            <v>3.5</v>
          </cell>
          <cell r="Q36">
            <v>3.57</v>
          </cell>
        </row>
        <row r="37">
          <cell r="B37" t="str">
            <v>МАОУ СШ № 148</v>
          </cell>
          <cell r="D37">
            <v>3.9081632653061225</v>
          </cell>
          <cell r="E37">
            <v>3.91</v>
          </cell>
          <cell r="H37">
            <v>3.9315068493150687</v>
          </cell>
          <cell r="I37">
            <v>3.9</v>
          </cell>
          <cell r="L37">
            <v>3.5</v>
          </cell>
          <cell r="M37">
            <v>3.71</v>
          </cell>
          <cell r="P37">
            <v>3.6</v>
          </cell>
          <cell r="Q37">
            <v>3.57</v>
          </cell>
        </row>
        <row r="38">
          <cell r="B38" t="str">
            <v>МБОУ СШ № 47</v>
          </cell>
          <cell r="D38">
            <v>3.8974358974358974</v>
          </cell>
          <cell r="E38">
            <v>3.91</v>
          </cell>
          <cell r="H38">
            <v>3.64</v>
          </cell>
          <cell r="I38">
            <v>3.9</v>
          </cell>
          <cell r="L38">
            <v>3.41</v>
          </cell>
          <cell r="M38">
            <v>3.71</v>
          </cell>
          <cell r="P38">
            <v>3.5</v>
          </cell>
          <cell r="Q38">
            <v>3.57</v>
          </cell>
        </row>
        <row r="39">
          <cell r="B39" t="str">
            <v>МАОУ Гимназия № 15</v>
          </cell>
          <cell r="D39">
            <v>3.7663551401869158</v>
          </cell>
          <cell r="E39">
            <v>3.91</v>
          </cell>
          <cell r="H39">
            <v>3.6027397260273974</v>
          </cell>
          <cell r="I39">
            <v>3.9</v>
          </cell>
          <cell r="L39">
            <v>3.36</v>
          </cell>
          <cell r="M39">
            <v>3.71</v>
          </cell>
          <cell r="P39">
            <v>3.4</v>
          </cell>
          <cell r="Q39">
            <v>3.57</v>
          </cell>
        </row>
        <row r="40">
          <cell r="B40" t="str">
            <v>МБОУ СШ № 94</v>
          </cell>
          <cell r="D40">
            <v>3.7560975609756095</v>
          </cell>
          <cell r="E40">
            <v>3.91</v>
          </cell>
          <cell r="H40">
            <v>3.6486486486486487</v>
          </cell>
          <cell r="I40">
            <v>3.9</v>
          </cell>
          <cell r="L40">
            <v>3.8</v>
          </cell>
          <cell r="M40">
            <v>3.71</v>
          </cell>
          <cell r="P40">
            <v>3.5</v>
          </cell>
          <cell r="Q40">
            <v>3.57</v>
          </cell>
        </row>
        <row r="41">
          <cell r="B41" t="str">
            <v>МБОУ СШ № 44</v>
          </cell>
          <cell r="D41">
            <v>3.7017543859649122</v>
          </cell>
          <cell r="E41">
            <v>3.91</v>
          </cell>
          <cell r="H41">
            <v>3.75</v>
          </cell>
          <cell r="I41">
            <v>3.9</v>
          </cell>
          <cell r="L41">
            <v>3.48</v>
          </cell>
          <cell r="M41">
            <v>3.71</v>
          </cell>
          <cell r="P41">
            <v>3.3</v>
          </cell>
          <cell r="Q41">
            <v>3.57</v>
          </cell>
        </row>
        <row r="42">
          <cell r="B42" t="str">
            <v>МБОУ СШ № 16</v>
          </cell>
          <cell r="D42">
            <v>3.6714285714285713</v>
          </cell>
          <cell r="E42">
            <v>3.91</v>
          </cell>
          <cell r="H42">
            <v>3.7142857142857144</v>
          </cell>
          <cell r="I42">
            <v>3.9</v>
          </cell>
          <cell r="L42">
            <v>3.28</v>
          </cell>
          <cell r="M42">
            <v>3.71</v>
          </cell>
          <cell r="P42">
            <v>3.1</v>
          </cell>
          <cell r="Q42">
            <v>3.57</v>
          </cell>
        </row>
        <row r="43">
          <cell r="B43" t="str">
            <v>МБОУ СШ № 89</v>
          </cell>
          <cell r="D43">
            <v>3.6304347826086958</v>
          </cell>
          <cell r="E43">
            <v>3.91</v>
          </cell>
          <cell r="H43">
            <v>3.7948717948717898</v>
          </cell>
          <cell r="I43">
            <v>3.9</v>
          </cell>
          <cell r="L43">
            <v>3.57</v>
          </cell>
          <cell r="M43">
            <v>3.71</v>
          </cell>
          <cell r="P43">
            <v>3.2</v>
          </cell>
          <cell r="Q43">
            <v>3.57</v>
          </cell>
        </row>
        <row r="44">
          <cell r="B44" t="str">
            <v>МБОУ СШ № 88</v>
          </cell>
          <cell r="D44">
            <v>3.5660377358490565</v>
          </cell>
          <cell r="E44">
            <v>3.91</v>
          </cell>
          <cell r="H44">
            <v>3.8888888888888888</v>
          </cell>
          <cell r="I44">
            <v>3.9</v>
          </cell>
          <cell r="L44">
            <v>3.6</v>
          </cell>
          <cell r="M44">
            <v>3.71</v>
          </cell>
          <cell r="P44">
            <v>3.3</v>
          </cell>
          <cell r="Q44">
            <v>3.57</v>
          </cell>
        </row>
        <row r="45">
          <cell r="B45" t="str">
            <v>МБОУ СШ № 13</v>
          </cell>
          <cell r="D45">
            <v>3.5517241379310347</v>
          </cell>
          <cell r="E45">
            <v>3.91</v>
          </cell>
          <cell r="H45">
            <v>3.4571428571428573</v>
          </cell>
          <cell r="I45">
            <v>3.9</v>
          </cell>
          <cell r="L45">
            <v>3.43</v>
          </cell>
          <cell r="M45">
            <v>3.71</v>
          </cell>
          <cell r="P45">
            <v>3</v>
          </cell>
          <cell r="Q45">
            <v>3.57</v>
          </cell>
        </row>
        <row r="46">
          <cell r="B46" t="str">
            <v>МБОУ СШ № 50</v>
          </cell>
          <cell r="D46">
            <v>3.5161290322580645</v>
          </cell>
          <cell r="E46">
            <v>3.91</v>
          </cell>
          <cell r="H46">
            <v>3.5555555555555554</v>
          </cell>
          <cell r="I46">
            <v>3.9</v>
          </cell>
          <cell r="L46">
            <v>3.3</v>
          </cell>
          <cell r="M46">
            <v>3.71</v>
          </cell>
          <cell r="P46">
            <v>3.1</v>
          </cell>
          <cell r="Q46">
            <v>3.57</v>
          </cell>
        </row>
        <row r="47">
          <cell r="B47" t="str">
            <v>МБОУ СШ № 53</v>
          </cell>
          <cell r="D47">
            <v>3.4558823529411766</v>
          </cell>
          <cell r="E47">
            <v>3.91</v>
          </cell>
          <cell r="H47">
            <v>3.4142857142857141</v>
          </cell>
          <cell r="I47">
            <v>3.9</v>
          </cell>
          <cell r="L47">
            <v>3.6</v>
          </cell>
          <cell r="M47">
            <v>3.71</v>
          </cell>
          <cell r="P47">
            <v>3.4</v>
          </cell>
          <cell r="Q47">
            <v>3.57</v>
          </cell>
        </row>
        <row r="48">
          <cell r="B48" t="str">
            <v>МБОУ СШ № 79</v>
          </cell>
          <cell r="D48">
            <v>3.3913043478260869</v>
          </cell>
          <cell r="E48">
            <v>3.91</v>
          </cell>
          <cell r="H48">
            <v>3.4545454545454546</v>
          </cell>
          <cell r="I48">
            <v>3.9</v>
          </cell>
          <cell r="L48">
            <v>3.27</v>
          </cell>
          <cell r="M48">
            <v>3.71</v>
          </cell>
          <cell r="P48">
            <v>3.1</v>
          </cell>
          <cell r="Q48">
            <v>3.57</v>
          </cell>
        </row>
        <row r="49">
          <cell r="B49" t="str">
            <v>МБОУ СШ № 65</v>
          </cell>
          <cell r="D49">
            <v>3.2045454545454546</v>
          </cell>
          <cell r="E49">
            <v>3.91</v>
          </cell>
          <cell r="H49">
            <v>3.3692307692307693</v>
          </cell>
          <cell r="I49">
            <v>3.9</v>
          </cell>
          <cell r="L49">
            <v>3.42</v>
          </cell>
          <cell r="M49">
            <v>3.71</v>
          </cell>
          <cell r="P49">
            <v>3</v>
          </cell>
          <cell r="Q49">
            <v>3.57</v>
          </cell>
        </row>
        <row r="50">
          <cell r="B50" t="str">
            <v>ОКТЯБРЬСКИЙ РАЙОН</v>
          </cell>
          <cell r="D50">
            <v>3.9902869953164046</v>
          </cell>
          <cell r="E50">
            <v>3.91</v>
          </cell>
          <cell r="H50">
            <v>3.8999465301726972</v>
          </cell>
          <cell r="I50">
            <v>3.9</v>
          </cell>
          <cell r="L50">
            <v>3.7684210526315787</v>
          </cell>
          <cell r="M50">
            <v>3.71</v>
          </cell>
          <cell r="P50">
            <v>3.5773684210526313</v>
          </cell>
          <cell r="Q50">
            <v>3.57</v>
          </cell>
        </row>
        <row r="51">
          <cell r="B51" t="str">
            <v xml:space="preserve">МБОУ Школа-интернат № 1 </v>
          </cell>
          <cell r="D51">
            <v>4.6399999999999997</v>
          </cell>
          <cell r="E51">
            <v>3.91</v>
          </cell>
          <cell r="H51">
            <v>4.1282051282051286</v>
          </cell>
          <cell r="I51">
            <v>3.9</v>
          </cell>
          <cell r="L51">
            <v>4.26</v>
          </cell>
          <cell r="M51">
            <v>3.71</v>
          </cell>
          <cell r="P51">
            <v>4.2</v>
          </cell>
          <cell r="Q51">
            <v>3.57</v>
          </cell>
        </row>
        <row r="52">
          <cell r="B52" t="str">
            <v>МАОУ Гимназия № 13 "Академ"</v>
          </cell>
          <cell r="D52">
            <v>4.3137254901960782</v>
          </cell>
          <cell r="E52">
            <v>3.91</v>
          </cell>
          <cell r="H52">
            <v>4.387596899224806</v>
          </cell>
          <cell r="I52">
            <v>3.9</v>
          </cell>
          <cell r="L52">
            <v>4.26</v>
          </cell>
          <cell r="M52">
            <v>3.71</v>
          </cell>
          <cell r="P52">
            <v>4.0999999999999996</v>
          </cell>
          <cell r="Q52">
            <v>3.57</v>
          </cell>
        </row>
        <row r="53">
          <cell r="B53" t="str">
            <v>МАОУ "КУГ № 1 - Универс"</v>
          </cell>
          <cell r="D53">
            <v>4.2456140350877192</v>
          </cell>
          <cell r="E53">
            <v>3.91</v>
          </cell>
          <cell r="H53">
            <v>3.8993288590604025</v>
          </cell>
          <cell r="I53">
            <v>3.9</v>
          </cell>
          <cell r="L53">
            <v>3.84</v>
          </cell>
          <cell r="M53">
            <v>3.71</v>
          </cell>
          <cell r="P53">
            <v>3.5</v>
          </cell>
          <cell r="Q53">
            <v>3.57</v>
          </cell>
        </row>
        <row r="54">
          <cell r="B54" t="str">
            <v>МАОУ Гимназия № 3</v>
          </cell>
          <cell r="D54">
            <v>4.2321428571428568</v>
          </cell>
          <cell r="E54">
            <v>3.91</v>
          </cell>
          <cell r="H54">
            <v>4.192982456140351</v>
          </cell>
          <cell r="I54">
            <v>3.9</v>
          </cell>
          <cell r="L54">
            <v>4.1900000000000004</v>
          </cell>
          <cell r="M54">
            <v>3.71</v>
          </cell>
          <cell r="P54">
            <v>3.7</v>
          </cell>
          <cell r="Q54">
            <v>3.57</v>
          </cell>
        </row>
        <row r="55">
          <cell r="B55" t="str">
            <v>МБОУ Лицей № 8</v>
          </cell>
          <cell r="D55">
            <v>4.2038834951456314</v>
          </cell>
          <cell r="E55">
            <v>3.91</v>
          </cell>
          <cell r="H55">
            <v>4.0684931506849313</v>
          </cell>
          <cell r="I55">
            <v>3.9</v>
          </cell>
          <cell r="L55">
            <v>3.74</v>
          </cell>
          <cell r="M55">
            <v>3.71</v>
          </cell>
          <cell r="P55">
            <v>3.92</v>
          </cell>
          <cell r="Q55">
            <v>3.57</v>
          </cell>
        </row>
        <row r="56">
          <cell r="B56" t="str">
            <v>МБОУ СШ № 99</v>
          </cell>
          <cell r="D56">
            <v>4.166666666666667</v>
          </cell>
          <cell r="E56">
            <v>3.91</v>
          </cell>
          <cell r="H56">
            <v>3.8</v>
          </cell>
          <cell r="I56">
            <v>3.9</v>
          </cell>
          <cell r="L56">
            <v>3.9</v>
          </cell>
          <cell r="M56">
            <v>3.71</v>
          </cell>
          <cell r="P56">
            <v>3.5</v>
          </cell>
          <cell r="Q56">
            <v>3.57</v>
          </cell>
        </row>
        <row r="57">
          <cell r="B57" t="str">
            <v>МБОУ СШ № 72</v>
          </cell>
          <cell r="D57">
            <v>4.0684931506849313</v>
          </cell>
          <cell r="E57">
            <v>3.91</v>
          </cell>
          <cell r="H57">
            <v>4.0675675675675675</v>
          </cell>
          <cell r="I57">
            <v>3.9</v>
          </cell>
          <cell r="L57">
            <v>3.83</v>
          </cell>
          <cell r="M57">
            <v>3.71</v>
          </cell>
          <cell r="P57">
            <v>4</v>
          </cell>
          <cell r="Q57">
            <v>3.57</v>
          </cell>
        </row>
        <row r="58">
          <cell r="B58" t="str">
            <v>МБОУ Лицей № 10</v>
          </cell>
          <cell r="D58">
            <v>4.0263157894736841</v>
          </cell>
          <cell r="E58">
            <v>3.91</v>
          </cell>
          <cell r="H58">
            <v>4.4142857142857146</v>
          </cell>
          <cell r="I58">
            <v>3.9</v>
          </cell>
          <cell r="L58">
            <v>4.0599999999999996</v>
          </cell>
          <cell r="M58">
            <v>3.71</v>
          </cell>
          <cell r="P58">
            <v>3.5</v>
          </cell>
          <cell r="Q58">
            <v>3.57</v>
          </cell>
        </row>
        <row r="59">
          <cell r="B59" t="str">
            <v>МБОУ СШ № 73</v>
          </cell>
          <cell r="D59">
            <v>4</v>
          </cell>
          <cell r="E59">
            <v>3.91</v>
          </cell>
          <cell r="H59">
            <v>4.25</v>
          </cell>
          <cell r="I59">
            <v>3.9</v>
          </cell>
          <cell r="L59">
            <v>3.53</v>
          </cell>
          <cell r="M59">
            <v>3.71</v>
          </cell>
          <cell r="P59">
            <v>3.1</v>
          </cell>
          <cell r="Q59">
            <v>3.57</v>
          </cell>
        </row>
        <row r="60">
          <cell r="B60" t="str">
            <v>МБОУ СШ № 3</v>
          </cell>
          <cell r="D60">
            <v>3.9583333333333335</v>
          </cell>
          <cell r="E60">
            <v>3.91</v>
          </cell>
          <cell r="H60">
            <v>3.9069767441860463</v>
          </cell>
          <cell r="I60">
            <v>3.9</v>
          </cell>
          <cell r="L60">
            <v>4.04</v>
          </cell>
          <cell r="M60">
            <v>3.71</v>
          </cell>
          <cell r="P60">
            <v>3.4</v>
          </cell>
          <cell r="Q60">
            <v>3.57</v>
          </cell>
        </row>
        <row r="61">
          <cell r="B61" t="str">
            <v xml:space="preserve">МБОУ СШ № 133 </v>
          </cell>
          <cell r="D61">
            <v>3.96</v>
          </cell>
          <cell r="E61">
            <v>3.91</v>
          </cell>
          <cell r="H61">
            <v>4</v>
          </cell>
          <cell r="I61">
            <v>3.9</v>
          </cell>
          <cell r="L61">
            <v>3.18</v>
          </cell>
          <cell r="M61">
            <v>3.71</v>
          </cell>
          <cell r="P61">
            <v>3.7</v>
          </cell>
          <cell r="Q61">
            <v>3.57</v>
          </cell>
        </row>
        <row r="62">
          <cell r="B62" t="str">
            <v>МБОУ СШ № 82</v>
          </cell>
          <cell r="D62">
            <v>3.9318181818181817</v>
          </cell>
          <cell r="E62">
            <v>3.91</v>
          </cell>
          <cell r="H62">
            <v>3.9318181818181817</v>
          </cell>
          <cell r="I62">
            <v>3.9</v>
          </cell>
          <cell r="L62">
            <v>3.69</v>
          </cell>
          <cell r="M62">
            <v>3.71</v>
          </cell>
          <cell r="P62">
            <v>3.2</v>
          </cell>
          <cell r="Q62">
            <v>3.57</v>
          </cell>
        </row>
        <row r="63">
          <cell r="B63" t="str">
            <v>МАОУ Лицей № 1</v>
          </cell>
          <cell r="D63">
            <v>3.9135802469135803</v>
          </cell>
          <cell r="E63">
            <v>3.91</v>
          </cell>
          <cell r="H63">
            <v>4</v>
          </cell>
          <cell r="I63">
            <v>3.9</v>
          </cell>
          <cell r="L63">
            <v>3.81</v>
          </cell>
          <cell r="M63">
            <v>3.71</v>
          </cell>
          <cell r="P63">
            <v>3.9</v>
          </cell>
          <cell r="Q63">
            <v>3.57</v>
          </cell>
        </row>
        <row r="64">
          <cell r="B64" t="str">
            <v>МБОУ СШ № 39</v>
          </cell>
          <cell r="D64">
            <v>3.8125</v>
          </cell>
          <cell r="E64">
            <v>3.91</v>
          </cell>
          <cell r="H64">
            <v>3.1666666666666665</v>
          </cell>
          <cell r="I64">
            <v>3.9</v>
          </cell>
          <cell r="L64">
            <v>3.44</v>
          </cell>
          <cell r="M64">
            <v>3.71</v>
          </cell>
          <cell r="P64">
            <v>3.3</v>
          </cell>
          <cell r="Q64">
            <v>3.57</v>
          </cell>
        </row>
        <row r="65">
          <cell r="B65" t="str">
            <v>МБОУ СШ № 84</v>
          </cell>
          <cell r="D65">
            <v>3.7608695652173911</v>
          </cell>
          <cell r="E65">
            <v>3.91</v>
          </cell>
          <cell r="H65">
            <v>3.5185185185185186</v>
          </cell>
          <cell r="I65">
            <v>3.9</v>
          </cell>
          <cell r="L65">
            <v>3.57</v>
          </cell>
          <cell r="M65">
            <v>3.71</v>
          </cell>
          <cell r="P65">
            <v>3.4</v>
          </cell>
          <cell r="Q65">
            <v>3.57</v>
          </cell>
        </row>
        <row r="66">
          <cell r="B66" t="str">
            <v>МБОУ СШ № 30</v>
          </cell>
          <cell r="D66">
            <v>3.7058823529411766</v>
          </cell>
          <cell r="E66">
            <v>3.91</v>
          </cell>
          <cell r="H66">
            <v>4</v>
          </cell>
          <cell r="I66">
            <v>3.9</v>
          </cell>
          <cell r="L66">
            <v>3.25</v>
          </cell>
          <cell r="M66">
            <v>3.71</v>
          </cell>
          <cell r="P66">
            <v>3.25</v>
          </cell>
          <cell r="Q66">
            <v>3.57</v>
          </cell>
        </row>
        <row r="67">
          <cell r="B67" t="str">
            <v>МБОУ СШ № 95</v>
          </cell>
          <cell r="D67">
            <v>3.6527777777777777</v>
          </cell>
          <cell r="E67">
            <v>3.91</v>
          </cell>
          <cell r="H67">
            <v>3.5245901639344264</v>
          </cell>
          <cell r="I67">
            <v>3.9</v>
          </cell>
          <cell r="L67">
            <v>3.9</v>
          </cell>
          <cell r="M67">
            <v>3.71</v>
          </cell>
          <cell r="P67">
            <v>3.5</v>
          </cell>
          <cell r="Q67">
            <v>3.57</v>
          </cell>
        </row>
        <row r="68">
          <cell r="B68" t="str">
            <v>МБОУ СШ № 36</v>
          </cell>
          <cell r="D68">
            <v>3.6296296296296298</v>
          </cell>
          <cell r="E68">
            <v>3.91</v>
          </cell>
          <cell r="H68">
            <v>3.0833333333333335</v>
          </cell>
          <cell r="I68">
            <v>3.9</v>
          </cell>
          <cell r="L68">
            <v>3.54</v>
          </cell>
          <cell r="M68">
            <v>3.71</v>
          </cell>
          <cell r="P68">
            <v>3.5</v>
          </cell>
          <cell r="Q68">
            <v>3.57</v>
          </cell>
        </row>
        <row r="69">
          <cell r="B69" t="str">
            <v>МБОУ СШ № 21</v>
          </cell>
          <cell r="D69">
            <v>3.593220338983051</v>
          </cell>
          <cell r="E69">
            <v>3.91</v>
          </cell>
          <cell r="H69">
            <v>3.7586206896551726</v>
          </cell>
          <cell r="I69">
            <v>3.9</v>
          </cell>
          <cell r="L69">
            <v>3.57</v>
          </cell>
          <cell r="M69">
            <v>3.71</v>
          </cell>
          <cell r="P69">
            <v>3.3</v>
          </cell>
          <cell r="Q69">
            <v>3.57</v>
          </cell>
        </row>
        <row r="70">
          <cell r="B70" t="str">
            <v>СВЕРДЛОВСКИЙ РАЙОН</v>
          </cell>
          <cell r="D70">
            <v>3.8086242225574081</v>
          </cell>
          <cell r="E70">
            <v>3.91</v>
          </cell>
          <cell r="H70">
            <v>3.783805527944252</v>
          </cell>
          <cell r="I70">
            <v>3.9</v>
          </cell>
          <cell r="L70">
            <v>3.6587500000000004</v>
          </cell>
          <cell r="M70">
            <v>3.71</v>
          </cell>
          <cell r="P70">
            <v>3.6750000000000003</v>
          </cell>
          <cell r="Q70">
            <v>3.57</v>
          </cell>
        </row>
        <row r="71">
          <cell r="B71" t="str">
            <v>МАОУ Лицей № 9 "Лидер"</v>
          </cell>
          <cell r="D71">
            <v>4.0909090909090908</v>
          </cell>
          <cell r="E71">
            <v>3.91</v>
          </cell>
          <cell r="H71">
            <v>3.8958333333333335</v>
          </cell>
          <cell r="I71">
            <v>3.9</v>
          </cell>
          <cell r="L71">
            <v>3.82</v>
          </cell>
          <cell r="M71">
            <v>3.71</v>
          </cell>
          <cell r="P71">
            <v>3.8</v>
          </cell>
          <cell r="Q71">
            <v>3.57</v>
          </cell>
        </row>
        <row r="72">
          <cell r="B72" t="str">
            <v>МБОУ СШ № 6</v>
          </cell>
          <cell r="D72">
            <v>4.0821917808219181</v>
          </cell>
          <cell r="E72">
            <v>3.91</v>
          </cell>
          <cell r="H72">
            <v>4</v>
          </cell>
          <cell r="I72">
            <v>3.9</v>
          </cell>
          <cell r="L72">
            <v>3.62</v>
          </cell>
          <cell r="M72">
            <v>3.71</v>
          </cell>
          <cell r="P72">
            <v>3.7</v>
          </cell>
          <cell r="Q72">
            <v>3.57</v>
          </cell>
        </row>
        <row r="73">
          <cell r="B73" t="str">
            <v>МБОУ СШ № 76</v>
          </cell>
          <cell r="D73">
            <v>4.0392156862745097</v>
          </cell>
          <cell r="E73">
            <v>3.91</v>
          </cell>
          <cell r="H73">
            <v>3.7875000000000001</v>
          </cell>
          <cell r="I73">
            <v>3.9</v>
          </cell>
          <cell r="L73">
            <v>3.55</v>
          </cell>
          <cell r="M73">
            <v>3.71</v>
          </cell>
          <cell r="P73">
            <v>3.7</v>
          </cell>
          <cell r="Q73">
            <v>3.57</v>
          </cell>
        </row>
        <row r="74">
          <cell r="B74" t="str">
            <v>МАОУ Гимназия № 14</v>
          </cell>
          <cell r="D74">
            <v>4.0306122448979593</v>
          </cell>
          <cell r="E74">
            <v>3.91</v>
          </cell>
          <cell r="H74">
            <v>4.0235294117647058</v>
          </cell>
          <cell r="I74">
            <v>3.9</v>
          </cell>
          <cell r="L74">
            <v>3.95</v>
          </cell>
          <cell r="M74">
            <v>3.71</v>
          </cell>
          <cell r="P74">
            <v>4</v>
          </cell>
          <cell r="Q74">
            <v>3.57</v>
          </cell>
        </row>
        <row r="75">
          <cell r="B75" t="str">
            <v>МБОУ СШ № 97</v>
          </cell>
          <cell r="D75">
            <v>3.9423076923076925</v>
          </cell>
          <cell r="E75">
            <v>3.91</v>
          </cell>
          <cell r="H75">
            <v>3.9</v>
          </cell>
          <cell r="I75">
            <v>3.9</v>
          </cell>
          <cell r="L75">
            <v>3.64</v>
          </cell>
          <cell r="M75">
            <v>3.71</v>
          </cell>
          <cell r="P75">
            <v>4.2</v>
          </cell>
          <cell r="Q75">
            <v>3.57</v>
          </cell>
        </row>
        <row r="76">
          <cell r="B76" t="str">
            <v>МАОУ СШ № 23</v>
          </cell>
          <cell r="D76">
            <v>3.9117647058823528</v>
          </cell>
          <cell r="E76">
            <v>3.91</v>
          </cell>
          <cell r="H76">
            <v>3.901098901098901</v>
          </cell>
          <cell r="I76">
            <v>3.9</v>
          </cell>
          <cell r="L76">
            <v>3.93</v>
          </cell>
          <cell r="M76">
            <v>3.71</v>
          </cell>
          <cell r="P76">
            <v>3.6</v>
          </cell>
          <cell r="Q76">
            <v>3.57</v>
          </cell>
        </row>
        <row r="77">
          <cell r="B77" t="str">
            <v>МБОУ СШ № 92</v>
          </cell>
          <cell r="D77">
            <v>3.8571428571428572</v>
          </cell>
          <cell r="E77">
            <v>3.91</v>
          </cell>
          <cell r="H77">
            <v>3.8</v>
          </cell>
          <cell r="I77">
            <v>3.9</v>
          </cell>
          <cell r="L77">
            <v>3.49</v>
          </cell>
          <cell r="M77">
            <v>3.71</v>
          </cell>
          <cell r="P77">
            <v>3.7</v>
          </cell>
          <cell r="Q77">
            <v>3.57</v>
          </cell>
        </row>
        <row r="78">
          <cell r="B78" t="str">
            <v>МБОУ СШ № 42</v>
          </cell>
          <cell r="D78">
            <v>3.8260869565217392</v>
          </cell>
          <cell r="E78">
            <v>3.91</v>
          </cell>
          <cell r="H78">
            <v>3.6734693877551021</v>
          </cell>
          <cell r="I78">
            <v>3.9</v>
          </cell>
          <cell r="L78">
            <v>3.93</v>
          </cell>
          <cell r="M78">
            <v>3.71</v>
          </cell>
          <cell r="P78">
            <v>3.5</v>
          </cell>
          <cell r="Q78">
            <v>3.57</v>
          </cell>
        </row>
        <row r="79">
          <cell r="B79" t="str">
            <v>МАОУ СШ № 137</v>
          </cell>
          <cell r="D79">
            <v>3.7684210526315791</v>
          </cell>
          <cell r="E79">
            <v>3.91</v>
          </cell>
          <cell r="H79">
            <v>3.8354430379746836</v>
          </cell>
          <cell r="I79">
            <v>3.9</v>
          </cell>
          <cell r="L79">
            <v>3.71</v>
          </cell>
          <cell r="M79">
            <v>3.71</v>
          </cell>
          <cell r="P79">
            <v>4</v>
          </cell>
          <cell r="Q79">
            <v>3.57</v>
          </cell>
        </row>
        <row r="80">
          <cell r="B80" t="str">
            <v>МБОУ СШ № 93</v>
          </cell>
          <cell r="D80">
            <v>3.7462686567164178</v>
          </cell>
          <cell r="E80">
            <v>3.91</v>
          </cell>
          <cell r="H80">
            <v>3.8148148148148149</v>
          </cell>
          <cell r="I80">
            <v>3.9</v>
          </cell>
          <cell r="L80">
            <v>3.71</v>
          </cell>
          <cell r="M80">
            <v>3.71</v>
          </cell>
          <cell r="P80">
            <v>3.7</v>
          </cell>
          <cell r="Q80">
            <v>3.57</v>
          </cell>
        </row>
        <row r="81">
          <cell r="B81" t="str">
            <v>МБОУ СШ № 62</v>
          </cell>
          <cell r="D81">
            <v>3.6734693877551021</v>
          </cell>
          <cell r="E81">
            <v>3.91</v>
          </cell>
          <cell r="H81">
            <v>3.4905660377358489</v>
          </cell>
          <cell r="I81">
            <v>3.9</v>
          </cell>
          <cell r="L81">
            <v>3.91</v>
          </cell>
          <cell r="M81">
            <v>3.71</v>
          </cell>
          <cell r="P81">
            <v>3.6</v>
          </cell>
          <cell r="Q81">
            <v>3.57</v>
          </cell>
        </row>
        <row r="82">
          <cell r="B82" t="str">
            <v>МБОУ СШ № 17</v>
          </cell>
          <cell r="D82">
            <v>3.6744186046511627</v>
          </cell>
          <cell r="E82">
            <v>3.91</v>
          </cell>
          <cell r="H82">
            <v>3.5319148936170213</v>
          </cell>
          <cell r="I82">
            <v>3.9</v>
          </cell>
          <cell r="L82">
            <v>3.63</v>
          </cell>
          <cell r="M82">
            <v>3.71</v>
          </cell>
          <cell r="P82">
            <v>3.5</v>
          </cell>
          <cell r="Q82">
            <v>3.57</v>
          </cell>
        </row>
        <row r="83">
          <cell r="B83" t="str">
            <v>МБОУ СШ № 45</v>
          </cell>
          <cell r="D83">
            <v>3.5294117647058822</v>
          </cell>
          <cell r="E83">
            <v>3.91</v>
          </cell>
          <cell r="H83">
            <v>3.5443037974683542</v>
          </cell>
          <cell r="I83">
            <v>3.9</v>
          </cell>
          <cell r="L83">
            <v>3.38</v>
          </cell>
          <cell r="M83">
            <v>3.71</v>
          </cell>
          <cell r="P83">
            <v>3.8</v>
          </cell>
          <cell r="Q83">
            <v>3.57</v>
          </cell>
        </row>
        <row r="84">
          <cell r="B84" t="str">
            <v>МБОУ СШ № 78</v>
          </cell>
          <cell r="D84">
            <v>3.5142857142857142</v>
          </cell>
          <cell r="E84">
            <v>3.91</v>
          </cell>
          <cell r="H84">
            <v>3.847826086956522</v>
          </cell>
          <cell r="I84">
            <v>3.9</v>
          </cell>
          <cell r="L84">
            <v>3.21</v>
          </cell>
          <cell r="M84">
            <v>3.71</v>
          </cell>
          <cell r="P84">
            <v>3.5</v>
          </cell>
          <cell r="Q84">
            <v>3.57</v>
          </cell>
        </row>
        <row r="85">
          <cell r="B85" t="str">
            <v>МБОУ СШ № 34</v>
          </cell>
          <cell r="D85">
            <v>3.4428571428571431</v>
          </cell>
          <cell r="E85">
            <v>3.91</v>
          </cell>
          <cell r="H85">
            <v>3.5303030303030303</v>
          </cell>
          <cell r="I85">
            <v>3.9</v>
          </cell>
          <cell r="L85">
            <v>3.73</v>
          </cell>
          <cell r="M85">
            <v>3.71</v>
          </cell>
          <cell r="P85">
            <v>3.4</v>
          </cell>
          <cell r="Q85">
            <v>3.57</v>
          </cell>
        </row>
        <row r="86">
          <cell r="B86" t="str">
            <v>МБОУ СШ № 25</v>
          </cell>
          <cell r="E86">
            <v>3.91</v>
          </cell>
          <cell r="H86">
            <v>3.9642857142857144</v>
          </cell>
          <cell r="I86">
            <v>3.9</v>
          </cell>
          <cell r="L86">
            <v>3.33</v>
          </cell>
          <cell r="M86">
            <v>3.71</v>
          </cell>
          <cell r="P86">
            <v>3.1</v>
          </cell>
          <cell r="Q86">
            <v>3.57</v>
          </cell>
        </row>
        <row r="87">
          <cell r="B87" t="str">
            <v>СОВЕТСКИЙ РАЙОН</v>
          </cell>
          <cell r="D87">
            <v>3.8487723932074336</v>
          </cell>
          <cell r="E87">
            <v>3.91</v>
          </cell>
          <cell r="H87">
            <v>3.7643935372278223</v>
          </cell>
          <cell r="I87">
            <v>3.9</v>
          </cell>
          <cell r="L87">
            <v>3.5982758620689652</v>
          </cell>
          <cell r="M87">
            <v>3.71</v>
          </cell>
          <cell r="P87">
            <v>3.4724137931034478</v>
          </cell>
          <cell r="Q87">
            <v>3.57</v>
          </cell>
        </row>
        <row r="88">
          <cell r="B88" t="str">
            <v>МАОУ СШ № 149</v>
          </cell>
          <cell r="D88">
            <v>4.1694915254237293</v>
          </cell>
          <cell r="E88">
            <v>3.91</v>
          </cell>
          <cell r="H88">
            <v>3.8953488372093021</v>
          </cell>
          <cell r="I88">
            <v>3.9</v>
          </cell>
          <cell r="L88">
            <v>3.99</v>
          </cell>
          <cell r="M88">
            <v>3.71</v>
          </cell>
          <cell r="P88">
            <v>4</v>
          </cell>
          <cell r="Q88">
            <v>3.57</v>
          </cell>
        </row>
        <row r="89">
          <cell r="B89" t="str">
            <v>МАОУ СШ № 151</v>
          </cell>
          <cell r="D89">
            <v>4.1314285714285717</v>
          </cell>
          <cell r="E89">
            <v>3.91</v>
          </cell>
          <cell r="H89">
            <v>4.117647058823529</v>
          </cell>
          <cell r="I89">
            <v>3.9</v>
          </cell>
          <cell r="L89">
            <v>3.79</v>
          </cell>
          <cell r="M89">
            <v>3.71</v>
          </cell>
          <cell r="P89">
            <v>3.6</v>
          </cell>
          <cell r="Q89">
            <v>3.57</v>
          </cell>
        </row>
        <row r="90">
          <cell r="B90" t="str">
            <v>МАОУ СШ № 152</v>
          </cell>
          <cell r="D90">
            <v>4.1307692307692312</v>
          </cell>
          <cell r="E90">
            <v>3.91</v>
          </cell>
          <cell r="H90">
            <v>4.243243243243243</v>
          </cell>
          <cell r="I90">
            <v>3.9</v>
          </cell>
          <cell r="L90">
            <v>3.88</v>
          </cell>
          <cell r="M90">
            <v>3.71</v>
          </cell>
          <cell r="P90">
            <v>4</v>
          </cell>
          <cell r="Q90">
            <v>3.57</v>
          </cell>
        </row>
        <row r="91">
          <cell r="B91" t="str">
            <v>МБОУ СШ № 7</v>
          </cell>
          <cell r="D91">
            <v>4.0961538461538458</v>
          </cell>
          <cell r="E91">
            <v>3.91</v>
          </cell>
          <cell r="H91">
            <v>3.9361702127659575</v>
          </cell>
          <cell r="I91">
            <v>3.9</v>
          </cell>
          <cell r="L91">
            <v>3.72</v>
          </cell>
          <cell r="M91">
            <v>3.71</v>
          </cell>
          <cell r="P91">
            <v>3.6</v>
          </cell>
          <cell r="Q91">
            <v>3.57</v>
          </cell>
        </row>
        <row r="92">
          <cell r="B92" t="str">
            <v>МАОУ СШ № 145</v>
          </cell>
          <cell r="D92">
            <v>4.0555555555555554</v>
          </cell>
          <cell r="E92">
            <v>3.91</v>
          </cell>
          <cell r="H92">
            <v>4.0092592592592595</v>
          </cell>
          <cell r="I92">
            <v>3.9</v>
          </cell>
          <cell r="L92">
            <v>3.86</v>
          </cell>
          <cell r="M92">
            <v>3.71</v>
          </cell>
          <cell r="P92">
            <v>3.9</v>
          </cell>
          <cell r="Q92">
            <v>3.57</v>
          </cell>
        </row>
        <row r="93">
          <cell r="B93" t="str">
            <v>МБОУ СШ № 147</v>
          </cell>
          <cell r="D93">
            <v>3.9866666666666668</v>
          </cell>
          <cell r="E93">
            <v>3.91</v>
          </cell>
          <cell r="H93">
            <v>3.6804123711340204</v>
          </cell>
          <cell r="I93">
            <v>3.9</v>
          </cell>
          <cell r="L93">
            <v>3.68</v>
          </cell>
          <cell r="M93">
            <v>3.71</v>
          </cell>
          <cell r="P93">
            <v>3.5</v>
          </cell>
          <cell r="Q93">
            <v>3.57</v>
          </cell>
        </row>
        <row r="94">
          <cell r="B94" t="str">
            <v>МАОУ СШ № 143</v>
          </cell>
          <cell r="D94">
            <v>3.9774774774774775</v>
          </cell>
          <cell r="E94">
            <v>3.91</v>
          </cell>
          <cell r="H94">
            <v>3.925925925925926</v>
          </cell>
          <cell r="I94">
            <v>3.9</v>
          </cell>
          <cell r="L94">
            <v>3.86</v>
          </cell>
          <cell r="M94">
            <v>3.71</v>
          </cell>
          <cell r="P94">
            <v>3.6</v>
          </cell>
          <cell r="Q94">
            <v>3.57</v>
          </cell>
        </row>
        <row r="95">
          <cell r="B95" t="str">
            <v>МБОУ СШ № 24</v>
          </cell>
          <cell r="D95">
            <v>3.9583333333333335</v>
          </cell>
          <cell r="E95">
            <v>3.91</v>
          </cell>
          <cell r="H95">
            <v>3.7543859649122808</v>
          </cell>
          <cell r="I95">
            <v>3.9</v>
          </cell>
          <cell r="L95">
            <v>3.64</v>
          </cell>
          <cell r="M95">
            <v>3.71</v>
          </cell>
          <cell r="P95">
            <v>3.4</v>
          </cell>
          <cell r="Q95">
            <v>3.57</v>
          </cell>
        </row>
        <row r="96">
          <cell r="B96" t="str">
            <v>МАОУ СШ № 150</v>
          </cell>
          <cell r="D96">
            <v>3.9502487562189055</v>
          </cell>
          <cell r="E96">
            <v>3.91</v>
          </cell>
          <cell r="H96">
            <v>4.0575916230366493</v>
          </cell>
          <cell r="I96">
            <v>3.9</v>
          </cell>
          <cell r="L96">
            <v>3.89</v>
          </cell>
          <cell r="M96">
            <v>3.71</v>
          </cell>
          <cell r="P96">
            <v>3.6</v>
          </cell>
          <cell r="Q96">
            <v>3.57</v>
          </cell>
        </row>
        <row r="97">
          <cell r="B97" t="str">
            <v>МБОУ СШ № 85</v>
          </cell>
          <cell r="D97">
            <v>3.9222222222222221</v>
          </cell>
          <cell r="E97">
            <v>3.91</v>
          </cell>
          <cell r="H97">
            <v>3.5522388059701493</v>
          </cell>
          <cell r="I97">
            <v>3.9</v>
          </cell>
          <cell r="L97">
            <v>3.47</v>
          </cell>
          <cell r="M97">
            <v>3.71</v>
          </cell>
          <cell r="P97">
            <v>3.3</v>
          </cell>
          <cell r="Q97">
            <v>3.57</v>
          </cell>
        </row>
        <row r="98">
          <cell r="B98" t="str">
            <v>МБОУ СШ № 144</v>
          </cell>
          <cell r="D98">
            <v>3.9090909090909092</v>
          </cell>
          <cell r="E98">
            <v>3.91</v>
          </cell>
          <cell r="H98">
            <v>3.891089108910891</v>
          </cell>
          <cell r="I98">
            <v>3.9</v>
          </cell>
          <cell r="L98">
            <v>3.74</v>
          </cell>
          <cell r="M98">
            <v>3.71</v>
          </cell>
          <cell r="P98">
            <v>3.2</v>
          </cell>
          <cell r="Q98">
            <v>3.57</v>
          </cell>
        </row>
        <row r="99">
          <cell r="B99" t="str">
            <v>МБОУ СШ № 18</v>
          </cell>
          <cell r="D99">
            <v>3.9026548672566372</v>
          </cell>
          <cell r="E99">
            <v>3.91</v>
          </cell>
          <cell r="H99">
            <v>3.6867469879518073</v>
          </cell>
          <cell r="I99">
            <v>3.9</v>
          </cell>
          <cell r="L99">
            <v>3.52</v>
          </cell>
          <cell r="M99">
            <v>3.71</v>
          </cell>
          <cell r="P99">
            <v>3.6</v>
          </cell>
          <cell r="Q99">
            <v>3.57</v>
          </cell>
        </row>
        <row r="100">
          <cell r="B100" t="str">
            <v>МБОУ СШ № 91</v>
          </cell>
          <cell r="D100">
            <v>3.8875000000000002</v>
          </cell>
          <cell r="E100">
            <v>3.91</v>
          </cell>
          <cell r="H100">
            <v>3.6212121212121211</v>
          </cell>
          <cell r="I100">
            <v>3.9</v>
          </cell>
          <cell r="L100">
            <v>3.49</v>
          </cell>
          <cell r="M100">
            <v>3.71</v>
          </cell>
          <cell r="P100">
            <v>3.2</v>
          </cell>
          <cell r="Q100">
            <v>3.57</v>
          </cell>
        </row>
        <row r="101">
          <cell r="B101" t="str">
            <v>МБОУ СШ № 139</v>
          </cell>
          <cell r="D101">
            <v>3.8588235294117648</v>
          </cell>
          <cell r="E101">
            <v>3.91</v>
          </cell>
          <cell r="H101">
            <v>3.5</v>
          </cell>
          <cell r="I101">
            <v>3.9</v>
          </cell>
          <cell r="L101">
            <v>3.4</v>
          </cell>
          <cell r="M101">
            <v>3.71</v>
          </cell>
          <cell r="P101">
            <v>3.3</v>
          </cell>
          <cell r="Q101">
            <v>3.57</v>
          </cell>
        </row>
        <row r="102">
          <cell r="B102" t="str">
            <v>МБОУ СШ № 108</v>
          </cell>
          <cell r="D102">
            <v>3.83</v>
          </cell>
          <cell r="E102">
            <v>3.91</v>
          </cell>
          <cell r="H102">
            <v>4</v>
          </cell>
          <cell r="I102">
            <v>3.9</v>
          </cell>
          <cell r="L102">
            <v>3.64</v>
          </cell>
          <cell r="M102">
            <v>3.71</v>
          </cell>
          <cell r="P102">
            <v>3.2</v>
          </cell>
          <cell r="Q102">
            <v>3.57</v>
          </cell>
        </row>
        <row r="103">
          <cell r="B103" t="str">
            <v>МБОУ СШ № 66</v>
          </cell>
          <cell r="D103">
            <v>3.8260869565217392</v>
          </cell>
          <cell r="E103">
            <v>3.91</v>
          </cell>
          <cell r="H103">
            <v>3.8333333333333335</v>
          </cell>
          <cell r="I103">
            <v>3.9</v>
          </cell>
          <cell r="L103">
            <v>3.43</v>
          </cell>
          <cell r="M103">
            <v>3.71</v>
          </cell>
          <cell r="P103">
            <v>3.4</v>
          </cell>
          <cell r="Q103">
            <v>3.57</v>
          </cell>
        </row>
        <row r="104">
          <cell r="B104" t="str">
            <v>МБОУ СШ № 1</v>
          </cell>
          <cell r="D104">
            <v>3.7777777777777777</v>
          </cell>
          <cell r="E104">
            <v>3.91</v>
          </cell>
          <cell r="H104">
            <v>3.8148148148148149</v>
          </cell>
          <cell r="I104">
            <v>3.9</v>
          </cell>
          <cell r="L104">
            <v>3.38</v>
          </cell>
          <cell r="M104">
            <v>3.71</v>
          </cell>
          <cell r="P104">
            <v>3.4</v>
          </cell>
          <cell r="Q104">
            <v>3.57</v>
          </cell>
        </row>
        <row r="105">
          <cell r="B105" t="str">
            <v>МБОУ СШ № 98</v>
          </cell>
          <cell r="D105">
            <v>3.7777777777777777</v>
          </cell>
          <cell r="E105">
            <v>3.91</v>
          </cell>
          <cell r="H105">
            <v>3.5675675675675675</v>
          </cell>
          <cell r="I105">
            <v>3.9</v>
          </cell>
          <cell r="L105">
            <v>3.57</v>
          </cell>
          <cell r="M105">
            <v>3.71</v>
          </cell>
          <cell r="P105">
            <v>3.4</v>
          </cell>
          <cell r="Q105">
            <v>3.57</v>
          </cell>
        </row>
        <row r="106">
          <cell r="B106" t="str">
            <v>МБОУ СШ № 5</v>
          </cell>
          <cell r="D106">
            <v>3.7676767676767677</v>
          </cell>
          <cell r="E106">
            <v>3.91</v>
          </cell>
          <cell r="H106">
            <v>3.7777777777777777</v>
          </cell>
          <cell r="I106">
            <v>3.9</v>
          </cell>
          <cell r="L106">
            <v>3.75</v>
          </cell>
          <cell r="M106">
            <v>3.71</v>
          </cell>
          <cell r="P106">
            <v>3.6</v>
          </cell>
          <cell r="Q106">
            <v>3.57</v>
          </cell>
        </row>
        <row r="107">
          <cell r="B107" t="str">
            <v>МБОУ СШ № 115</v>
          </cell>
          <cell r="D107">
            <v>3.7530864197530862</v>
          </cell>
          <cell r="E107">
            <v>3.91</v>
          </cell>
          <cell r="H107">
            <v>3.7066666666666666</v>
          </cell>
          <cell r="I107">
            <v>3.9</v>
          </cell>
          <cell r="L107">
            <v>3.57</v>
          </cell>
          <cell r="M107">
            <v>3.71</v>
          </cell>
          <cell r="P107">
            <v>3.3</v>
          </cell>
          <cell r="Q107">
            <v>3.57</v>
          </cell>
        </row>
        <row r="108">
          <cell r="B108" t="str">
            <v>МБОУ СШ № 141</v>
          </cell>
          <cell r="D108">
            <v>3.7422680412371134</v>
          </cell>
          <cell r="E108">
            <v>3.91</v>
          </cell>
          <cell r="H108">
            <v>3.8157894736842106</v>
          </cell>
          <cell r="I108">
            <v>3.9</v>
          </cell>
          <cell r="L108">
            <v>3.4</v>
          </cell>
          <cell r="M108">
            <v>3.71</v>
          </cell>
          <cell r="P108">
            <v>3.6</v>
          </cell>
          <cell r="Q108">
            <v>3.57</v>
          </cell>
        </row>
        <row r="109">
          <cell r="B109" t="str">
            <v>МБОУ СШ № 121</v>
          </cell>
          <cell r="D109">
            <v>3.7254901960784315</v>
          </cell>
          <cell r="E109">
            <v>3.91</v>
          </cell>
          <cell r="H109">
            <v>3.6976744186046511</v>
          </cell>
          <cell r="I109">
            <v>3.9</v>
          </cell>
          <cell r="L109">
            <v>3.8</v>
          </cell>
          <cell r="M109">
            <v>3.71</v>
          </cell>
          <cell r="P109">
            <v>3.6</v>
          </cell>
          <cell r="Q109">
            <v>3.57</v>
          </cell>
        </row>
        <row r="110">
          <cell r="B110" t="str">
            <v>МБОУ СШ № 69</v>
          </cell>
          <cell r="D110">
            <v>3.72</v>
          </cell>
          <cell r="E110">
            <v>3.91</v>
          </cell>
          <cell r="H110">
            <v>3.32</v>
          </cell>
          <cell r="I110">
            <v>3.9</v>
          </cell>
          <cell r="L110">
            <v>3.4</v>
          </cell>
          <cell r="M110">
            <v>3.71</v>
          </cell>
          <cell r="P110">
            <v>3.4</v>
          </cell>
          <cell r="Q110">
            <v>3.57</v>
          </cell>
        </row>
        <row r="111">
          <cell r="B111" t="str">
            <v>МБОУ СШ № 129</v>
          </cell>
          <cell r="D111">
            <v>3.7083333333333335</v>
          </cell>
          <cell r="E111">
            <v>3.91</v>
          </cell>
          <cell r="H111">
            <v>3.4047619047619047</v>
          </cell>
          <cell r="I111">
            <v>3.9</v>
          </cell>
          <cell r="L111">
            <v>3.35</v>
          </cell>
          <cell r="M111">
            <v>3.71</v>
          </cell>
          <cell r="P111">
            <v>3.3</v>
          </cell>
          <cell r="Q111">
            <v>3.57</v>
          </cell>
        </row>
        <row r="112">
          <cell r="B112" t="str">
            <v>МБОУ СШ № 134</v>
          </cell>
          <cell r="D112">
            <v>3.7</v>
          </cell>
          <cell r="E112">
            <v>3.91</v>
          </cell>
          <cell r="H112">
            <v>3.72</v>
          </cell>
          <cell r="I112">
            <v>3.9</v>
          </cell>
          <cell r="L112">
            <v>3.4</v>
          </cell>
          <cell r="M112">
            <v>3.71</v>
          </cell>
          <cell r="P112">
            <v>3.3</v>
          </cell>
          <cell r="Q112">
            <v>3.57</v>
          </cell>
        </row>
        <row r="113">
          <cell r="B113" t="str">
            <v>МБОУ СШ № 56</v>
          </cell>
          <cell r="D113">
            <v>3.6888888888888891</v>
          </cell>
          <cell r="E113">
            <v>3.91</v>
          </cell>
          <cell r="H113">
            <v>3.45</v>
          </cell>
          <cell r="I113">
            <v>3.9</v>
          </cell>
          <cell r="L113">
            <v>3.49</v>
          </cell>
          <cell r="M113">
            <v>3.71</v>
          </cell>
          <cell r="P113">
            <v>3.4</v>
          </cell>
          <cell r="Q113">
            <v>3.57</v>
          </cell>
        </row>
        <row r="114">
          <cell r="B114" t="str">
            <v>МБОУ СШ № 2</v>
          </cell>
          <cell r="D114">
            <v>3.6511627906976742</v>
          </cell>
          <cell r="E114">
            <v>3.91</v>
          </cell>
          <cell r="H114">
            <v>3.8</v>
          </cell>
          <cell r="I114">
            <v>3.9</v>
          </cell>
          <cell r="L114">
            <v>3.33</v>
          </cell>
          <cell r="M114">
            <v>3.71</v>
          </cell>
          <cell r="P114">
            <v>3.3</v>
          </cell>
          <cell r="Q114">
            <v>3.57</v>
          </cell>
        </row>
        <row r="115">
          <cell r="B115" t="str">
            <v>МБОУ СШ № 70</v>
          </cell>
          <cell r="D115">
            <v>3.5094339622641511</v>
          </cell>
          <cell r="E115">
            <v>3.91</v>
          </cell>
          <cell r="H115">
            <v>3.7551020408163267</v>
          </cell>
          <cell r="I115">
            <v>3.9</v>
          </cell>
          <cell r="L115">
            <v>3.27</v>
          </cell>
          <cell r="M115">
            <v>3.71</v>
          </cell>
          <cell r="P115">
            <v>3.3</v>
          </cell>
          <cell r="Q115">
            <v>3.57</v>
          </cell>
        </row>
        <row r="116">
          <cell r="B116" t="str">
            <v>МБОУ СШ № 22</v>
          </cell>
          <cell r="D116">
            <v>3.5</v>
          </cell>
          <cell r="E116">
            <v>3.91</v>
          </cell>
          <cell r="H116">
            <v>3.6326530612244898</v>
          </cell>
          <cell r="I116">
            <v>3.9</v>
          </cell>
          <cell r="L116">
            <v>3.64</v>
          </cell>
          <cell r="M116">
            <v>3.71</v>
          </cell>
          <cell r="P116">
            <v>3.4</v>
          </cell>
          <cell r="Q116">
            <v>3.57</v>
          </cell>
        </row>
        <row r="117">
          <cell r="B117" t="str">
            <v>ЦЕНТРАЛЬНЫЙ РАЙОН</v>
          </cell>
          <cell r="D117">
            <v>3.7901622374065633</v>
          </cell>
          <cell r="E117">
            <v>3.91</v>
          </cell>
          <cell r="H117">
            <v>3.9038505215205981</v>
          </cell>
          <cell r="I117">
            <v>3.9</v>
          </cell>
          <cell r="L117">
            <v>3.8600000000000003</v>
          </cell>
          <cell r="M117">
            <v>3.71</v>
          </cell>
          <cell r="P117">
            <v>3.6333333333333337</v>
          </cell>
          <cell r="Q117">
            <v>3.57</v>
          </cell>
        </row>
        <row r="118">
          <cell r="B118" t="str">
            <v xml:space="preserve">МБОУ СШ № 10 </v>
          </cell>
          <cell r="D118">
            <v>4.3457943925233646</v>
          </cell>
          <cell r="E118">
            <v>3.91</v>
          </cell>
          <cell r="H118">
            <v>4.4803921568627452</v>
          </cell>
          <cell r="I118">
            <v>3.9</v>
          </cell>
          <cell r="L118">
            <v>4.25</v>
          </cell>
          <cell r="M118">
            <v>3.71</v>
          </cell>
          <cell r="P118">
            <v>4.2</v>
          </cell>
          <cell r="Q118">
            <v>3.57</v>
          </cell>
        </row>
        <row r="119">
          <cell r="B119" t="str">
            <v>МАОУ Гимназия № 2</v>
          </cell>
          <cell r="D119">
            <v>4.2826086956521738</v>
          </cell>
          <cell r="E119">
            <v>3.91</v>
          </cell>
          <cell r="H119">
            <v>4.2300000000000004</v>
          </cell>
          <cell r="I119">
            <v>3.9</v>
          </cell>
          <cell r="L119">
            <v>4.21</v>
          </cell>
          <cell r="M119">
            <v>3.71</v>
          </cell>
          <cell r="P119">
            <v>3.9</v>
          </cell>
          <cell r="Q119">
            <v>3.57</v>
          </cell>
        </row>
        <row r="120">
          <cell r="B120" t="str">
            <v>МБОУ Гимназия  № 16</v>
          </cell>
          <cell r="D120">
            <v>3.948051948051948</v>
          </cell>
          <cell r="E120">
            <v>3.91</v>
          </cell>
          <cell r="H120">
            <v>3.9275362318840581</v>
          </cell>
          <cell r="I120">
            <v>3.9</v>
          </cell>
          <cell r="L120">
            <v>3.77</v>
          </cell>
          <cell r="M120">
            <v>3.71</v>
          </cell>
          <cell r="P120">
            <v>3.7</v>
          </cell>
          <cell r="Q120">
            <v>3.57</v>
          </cell>
        </row>
        <row r="121">
          <cell r="B121" t="str">
            <v>МБОУ СШ № 27</v>
          </cell>
          <cell r="D121">
            <v>3.8974358974358974</v>
          </cell>
          <cell r="E121">
            <v>3.91</v>
          </cell>
          <cell r="H121">
            <v>3.7818181818181817</v>
          </cell>
          <cell r="I121">
            <v>3.9</v>
          </cell>
          <cell r="L121">
            <v>3.61</v>
          </cell>
          <cell r="M121">
            <v>3.71</v>
          </cell>
          <cell r="P121">
            <v>3.5</v>
          </cell>
          <cell r="Q121">
            <v>3.57</v>
          </cell>
        </row>
        <row r="122">
          <cell r="B122" t="str">
            <v>МАОУ СШ № 153</v>
          </cell>
          <cell r="D122">
            <v>3.76</v>
          </cell>
          <cell r="E122">
            <v>3.91</v>
          </cell>
          <cell r="H122">
            <v>3.8205128205128207</v>
          </cell>
          <cell r="I122">
            <v>3.9</v>
          </cell>
          <cell r="L122">
            <v>3.53</v>
          </cell>
          <cell r="M122">
            <v>3.71</v>
          </cell>
          <cell r="Q122">
            <v>3.57</v>
          </cell>
        </row>
        <row r="123">
          <cell r="B123" t="str">
            <v>МБОУ Лицей № 2</v>
          </cell>
          <cell r="D123">
            <v>3.7551020408163267</v>
          </cell>
          <cell r="E123">
            <v>3.91</v>
          </cell>
          <cell r="H123">
            <v>4.2597402597402594</v>
          </cell>
          <cell r="I123">
            <v>3.9</v>
          </cell>
          <cell r="L123">
            <v>3.93</v>
          </cell>
          <cell r="M123">
            <v>3.71</v>
          </cell>
          <cell r="P123">
            <v>4</v>
          </cell>
          <cell r="Q123">
            <v>3.57</v>
          </cell>
        </row>
        <row r="124">
          <cell r="B124" t="str">
            <v>МБОУ СШ № 4</v>
          </cell>
          <cell r="D124">
            <v>3.7173913043478262</v>
          </cell>
          <cell r="E124">
            <v>3.91</v>
          </cell>
          <cell r="H124">
            <v>3.68</v>
          </cell>
          <cell r="I124">
            <v>3.9</v>
          </cell>
          <cell r="L124">
            <v>3.94</v>
          </cell>
          <cell r="M124">
            <v>3.71</v>
          </cell>
          <cell r="P124">
            <v>3.2</v>
          </cell>
          <cell r="Q124">
            <v>3.57</v>
          </cell>
        </row>
        <row r="125">
          <cell r="B125" t="str">
            <v>МБОУ СШ № 51</v>
          </cell>
          <cell r="D125">
            <v>3.5</v>
          </cell>
          <cell r="E125">
            <v>3.91</v>
          </cell>
          <cell r="H125">
            <v>3.2702702702702702</v>
          </cell>
          <cell r="I125">
            <v>3.9</v>
          </cell>
          <cell r="L125">
            <v>3.37</v>
          </cell>
          <cell r="M125">
            <v>3.71</v>
          </cell>
          <cell r="P125">
            <v>3.2</v>
          </cell>
          <cell r="Q125">
            <v>3.57</v>
          </cell>
        </row>
        <row r="126">
          <cell r="B126" t="str">
            <v>МБОУ Гимназия № 12 "М и Т"</v>
          </cell>
          <cell r="D126">
            <v>3.4285714285714284</v>
          </cell>
          <cell r="E126">
            <v>3.91</v>
          </cell>
          <cell r="H126">
            <v>4.5882352941176467</v>
          </cell>
          <cell r="I126">
            <v>3.9</v>
          </cell>
          <cell r="L126">
            <v>4.5599999999999996</v>
          </cell>
          <cell r="M126">
            <v>3.71</v>
          </cell>
          <cell r="P126">
            <v>4.3</v>
          </cell>
          <cell r="Q126">
            <v>3.57</v>
          </cell>
        </row>
        <row r="127">
          <cell r="B127" t="str">
            <v xml:space="preserve">МБОУ СШ № 14 </v>
          </cell>
          <cell r="D127">
            <v>3.2666666666666666</v>
          </cell>
          <cell r="E127">
            <v>3.91</v>
          </cell>
          <cell r="H127">
            <v>3</v>
          </cell>
          <cell r="I127">
            <v>3.9</v>
          </cell>
          <cell r="L127">
            <v>3.43</v>
          </cell>
          <cell r="M127">
            <v>3.71</v>
          </cell>
          <cell r="P127">
            <v>2.7</v>
          </cell>
          <cell r="Q127">
            <v>3.57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zoomScale="90" zoomScaleNormal="90" workbookViewId="0">
      <selection activeCell="F127" sqref="F127"/>
    </sheetView>
  </sheetViews>
  <sheetFormatPr defaultRowHeight="15" x14ac:dyDescent="0.25"/>
  <cols>
    <col min="1" max="1" width="5.7109375" customWidth="1"/>
    <col min="2" max="2" width="33.5703125" customWidth="1"/>
    <col min="3" max="6" width="7.7109375" customWidth="1"/>
    <col min="7" max="7" width="8.5703125" customWidth="1"/>
    <col min="8" max="23" width="7.7109375" customWidth="1"/>
    <col min="24" max="24" width="7.85546875" customWidth="1"/>
  </cols>
  <sheetData>
    <row r="1" spans="1:28" ht="409.5" customHeight="1" thickBot="1" x14ac:dyDescent="0.3"/>
    <row r="2" spans="1:28" ht="15" customHeight="1" x14ac:dyDescent="0.25">
      <c r="A2" s="364" t="s">
        <v>72</v>
      </c>
      <c r="B2" s="476" t="s">
        <v>157</v>
      </c>
      <c r="C2" s="477">
        <v>2019</v>
      </c>
      <c r="D2" s="478"/>
      <c r="E2" s="478"/>
      <c r="F2" s="366"/>
      <c r="G2" s="477">
        <v>2018</v>
      </c>
      <c r="H2" s="478"/>
      <c r="I2" s="478"/>
      <c r="J2" s="366"/>
      <c r="K2" s="477">
        <v>2017</v>
      </c>
      <c r="L2" s="478"/>
      <c r="M2" s="478"/>
      <c r="N2" s="366"/>
      <c r="O2" s="479">
        <v>2016</v>
      </c>
      <c r="P2" s="480"/>
      <c r="Q2" s="480"/>
      <c r="R2" s="481"/>
      <c r="S2" s="479">
        <v>2015</v>
      </c>
      <c r="T2" s="480"/>
      <c r="U2" s="480"/>
      <c r="V2" s="481"/>
      <c r="W2" s="366" t="s">
        <v>74</v>
      </c>
    </row>
    <row r="3" spans="1:28" ht="45" customHeight="1" thickBot="1" x14ac:dyDescent="0.3">
      <c r="A3" s="365"/>
      <c r="B3" s="482"/>
      <c r="C3" s="184" t="s">
        <v>125</v>
      </c>
      <c r="D3" s="483" t="s">
        <v>124</v>
      </c>
      <c r="E3" s="484" t="s">
        <v>123</v>
      </c>
      <c r="F3" s="485" t="s">
        <v>158</v>
      </c>
      <c r="G3" s="184" t="s">
        <v>125</v>
      </c>
      <c r="H3" s="483" t="s">
        <v>124</v>
      </c>
      <c r="I3" s="484" t="s">
        <v>123</v>
      </c>
      <c r="J3" s="485" t="s">
        <v>158</v>
      </c>
      <c r="K3" s="184" t="s">
        <v>125</v>
      </c>
      <c r="L3" s="483" t="s">
        <v>124</v>
      </c>
      <c r="M3" s="486" t="s">
        <v>123</v>
      </c>
      <c r="N3" s="485" t="s">
        <v>158</v>
      </c>
      <c r="O3" s="184" t="s">
        <v>125</v>
      </c>
      <c r="P3" s="483" t="s">
        <v>124</v>
      </c>
      <c r="Q3" s="486" t="s">
        <v>123</v>
      </c>
      <c r="R3" s="485" t="s">
        <v>158</v>
      </c>
      <c r="S3" s="487" t="s">
        <v>125</v>
      </c>
      <c r="T3" s="483" t="s">
        <v>124</v>
      </c>
      <c r="U3" s="486" t="s">
        <v>123</v>
      </c>
      <c r="V3" s="485" t="s">
        <v>158</v>
      </c>
      <c r="W3" s="367"/>
    </row>
    <row r="4" spans="1:28" ht="15" customHeight="1" thickBot="1" x14ac:dyDescent="0.3">
      <c r="A4" s="496"/>
      <c r="B4" s="718" t="s">
        <v>135</v>
      </c>
      <c r="C4" s="715">
        <f>C5+C6+C15+C30+C50+C70+C87+C118</f>
        <v>9644</v>
      </c>
      <c r="D4" s="749">
        <f>AVERAGE(D5,D7:D14,D16:D29,D31:D49,D51:D69,D71:D86,D88:D116,D119:D128)</f>
        <v>3.8613674363651209</v>
      </c>
      <c r="E4" s="719">
        <v>3.91</v>
      </c>
      <c r="F4" s="714"/>
      <c r="G4" s="488">
        <f>G5+G6+G15+G30+G50+G70+G87+G118</f>
        <v>8966</v>
      </c>
      <c r="H4" s="489">
        <f>AVERAGE(H5,H7:H14,H16:H29,H31:H49,H51:H69,H71:H86,H88:H116,H119:H128)</f>
        <v>3.8540542655207011</v>
      </c>
      <c r="I4" s="490">
        <f t="shared" ref="I4:I67" si="0">$H$130</f>
        <v>3.91</v>
      </c>
      <c r="J4" s="491"/>
      <c r="K4" s="492">
        <f>K5+K6+K15+K30+K50+K70+K87+K118</f>
        <v>7857</v>
      </c>
      <c r="L4" s="489">
        <f>AVERAGE(L5,L7:L14,L16:L29,L31:L49,L51:L69,L71:L86,L88:L116,L119:L128)</f>
        <v>3.8111281278844382</v>
      </c>
      <c r="M4" s="489">
        <f t="shared" ref="M4:M67" si="1">$L$130</f>
        <v>3.9</v>
      </c>
      <c r="N4" s="493"/>
      <c r="O4" s="492">
        <f>O5+O6+O15+O30+O50+O70+O87+O118</f>
        <v>7421</v>
      </c>
      <c r="P4" s="489">
        <f>AVERAGE(P5,P7:P14,P16:P29,P31:P49,P51:P69,P71:P86,P88:P116,P119:P128)</f>
        <v>3.6713793103448267</v>
      </c>
      <c r="Q4" s="489">
        <f t="shared" ref="Q4:Q67" si="2">$P$130</f>
        <v>3.71</v>
      </c>
      <c r="R4" s="493"/>
      <c r="S4" s="495">
        <f>S5+S6+S15+S30+S50+S70+S87+S118</f>
        <v>6970</v>
      </c>
      <c r="T4" s="489">
        <f>AVERAGE(T5,T7:T14,T16:T29,T31:T49,T51:T69,T71:T86,T88:T116,T119:T128)</f>
        <v>3.5275652173913037</v>
      </c>
      <c r="U4" s="489">
        <f t="shared" ref="U4:U67" si="3">$T$130</f>
        <v>3.57</v>
      </c>
      <c r="V4" s="493"/>
      <c r="W4" s="491"/>
      <c r="Y4" s="195"/>
      <c r="Z4" s="11" t="s">
        <v>110</v>
      </c>
    </row>
    <row r="5" spans="1:28" ht="15" customHeight="1" thickBot="1" x14ac:dyDescent="0.3">
      <c r="A5" s="496"/>
      <c r="B5" s="732" t="s">
        <v>36</v>
      </c>
      <c r="C5" s="733">
        <v>85</v>
      </c>
      <c r="D5" s="734">
        <v>4.0235294117647058</v>
      </c>
      <c r="E5" s="735">
        <v>3.91</v>
      </c>
      <c r="F5" s="736">
        <v>29</v>
      </c>
      <c r="G5" s="497">
        <v>57</v>
      </c>
      <c r="H5" s="498">
        <v>4.18</v>
      </c>
      <c r="I5" s="499">
        <f t="shared" si="0"/>
        <v>3.91</v>
      </c>
      <c r="J5" s="500">
        <v>12</v>
      </c>
      <c r="K5" s="501">
        <v>51</v>
      </c>
      <c r="L5" s="498">
        <v>4.3529411764705879</v>
      </c>
      <c r="M5" s="502">
        <f t="shared" si="1"/>
        <v>3.9</v>
      </c>
      <c r="N5" s="503">
        <v>6</v>
      </c>
      <c r="O5" s="504">
        <v>47</v>
      </c>
      <c r="P5" s="505">
        <v>3.83</v>
      </c>
      <c r="Q5" s="506">
        <f t="shared" si="2"/>
        <v>3.71</v>
      </c>
      <c r="R5" s="503">
        <v>34</v>
      </c>
      <c r="S5" s="504">
        <v>50</v>
      </c>
      <c r="T5" s="505">
        <v>4.0999999999999996</v>
      </c>
      <c r="U5" s="507">
        <f t="shared" si="3"/>
        <v>3.57</v>
      </c>
      <c r="V5" s="503">
        <v>7</v>
      </c>
      <c r="W5" s="737">
        <f>V5+R5+N5+J5+F5</f>
        <v>88</v>
      </c>
      <c r="Y5" s="171"/>
      <c r="Z5" s="11" t="s">
        <v>111</v>
      </c>
    </row>
    <row r="6" spans="1:28" ht="15" customHeight="1" thickBot="1" x14ac:dyDescent="0.3">
      <c r="A6" s="509"/>
      <c r="B6" s="510" t="s">
        <v>128</v>
      </c>
      <c r="C6" s="705">
        <f>SUM(C7:C14)</f>
        <v>719</v>
      </c>
      <c r="D6" s="746">
        <f>AVERAGE(D7:D14)</f>
        <v>3.9417908137895274</v>
      </c>
      <c r="E6" s="720">
        <v>3.91</v>
      </c>
      <c r="F6" s="706"/>
      <c r="G6" s="511">
        <f>SUM(G7:G14)</f>
        <v>685</v>
      </c>
      <c r="H6" s="512">
        <f>AVERAGE(H7:H14)</f>
        <v>3.995987569087152</v>
      </c>
      <c r="I6" s="513">
        <f t="shared" si="0"/>
        <v>3.91</v>
      </c>
      <c r="J6" s="514"/>
      <c r="K6" s="515">
        <f>SUM(K7:K14)</f>
        <v>594</v>
      </c>
      <c r="L6" s="512">
        <f>AVERAGE(L7:L14)</f>
        <v>3.9924452778034571</v>
      </c>
      <c r="M6" s="512">
        <f t="shared" si="1"/>
        <v>3.9</v>
      </c>
      <c r="N6" s="516"/>
      <c r="O6" s="515">
        <f>SUM(O7:O14)</f>
        <v>589</v>
      </c>
      <c r="P6" s="131">
        <f>AVERAGE(P7:P14)</f>
        <v>3.87</v>
      </c>
      <c r="Q6" s="512">
        <f t="shared" si="2"/>
        <v>3.71</v>
      </c>
      <c r="R6" s="516"/>
      <c r="S6" s="517">
        <f>SUM(S7:S14)</f>
        <v>493</v>
      </c>
      <c r="T6" s="512">
        <f>AVERAGE(T7:T14)</f>
        <v>3.6999999999999993</v>
      </c>
      <c r="U6" s="512">
        <f t="shared" si="3"/>
        <v>3.57</v>
      </c>
      <c r="V6" s="516"/>
      <c r="W6" s="514"/>
      <c r="Y6" s="170"/>
      <c r="Z6" s="11" t="s">
        <v>112</v>
      </c>
    </row>
    <row r="7" spans="1:28" ht="15" customHeight="1" x14ac:dyDescent="0.25">
      <c r="A7" s="518">
        <v>1</v>
      </c>
      <c r="B7" s="519" t="s">
        <v>1</v>
      </c>
      <c r="C7" s="738">
        <v>117</v>
      </c>
      <c r="D7" s="743">
        <v>3.9658119658119659</v>
      </c>
      <c r="E7" s="722">
        <v>3.91</v>
      </c>
      <c r="F7" s="793">
        <v>26</v>
      </c>
      <c r="G7" s="520">
        <v>99</v>
      </c>
      <c r="H7" s="521">
        <v>3.7676767676767677</v>
      </c>
      <c r="I7" s="522">
        <f t="shared" si="0"/>
        <v>3.91</v>
      </c>
      <c r="J7" s="523">
        <v>67</v>
      </c>
      <c r="K7" s="524">
        <v>110</v>
      </c>
      <c r="L7" s="521">
        <v>4.081818181818182</v>
      </c>
      <c r="M7" s="525">
        <f t="shared" si="1"/>
        <v>3.9</v>
      </c>
      <c r="N7" s="242">
        <v>16</v>
      </c>
      <c r="O7" s="526">
        <v>101</v>
      </c>
      <c r="P7" s="527">
        <v>3.88</v>
      </c>
      <c r="Q7" s="528">
        <f t="shared" si="2"/>
        <v>3.71</v>
      </c>
      <c r="R7" s="242">
        <v>24</v>
      </c>
      <c r="S7" s="526">
        <v>97</v>
      </c>
      <c r="T7" s="527">
        <v>3.7</v>
      </c>
      <c r="U7" s="529">
        <f t="shared" si="3"/>
        <v>3.57</v>
      </c>
      <c r="V7" s="242">
        <v>26</v>
      </c>
      <c r="W7" s="622">
        <f t="shared" ref="W7:W14" si="4">V7+R7+N7+J7+F7</f>
        <v>159</v>
      </c>
      <c r="Y7" s="32"/>
      <c r="Z7" s="11" t="s">
        <v>113</v>
      </c>
    </row>
    <row r="8" spans="1:28" x14ac:dyDescent="0.25">
      <c r="A8" s="532">
        <v>2</v>
      </c>
      <c r="B8" s="519" t="s">
        <v>84</v>
      </c>
      <c r="C8" s="738">
        <v>125</v>
      </c>
      <c r="D8" s="743">
        <v>4.032</v>
      </c>
      <c r="E8" s="722">
        <v>3.91</v>
      </c>
      <c r="F8" s="793">
        <v>36</v>
      </c>
      <c r="G8" s="520">
        <v>137</v>
      </c>
      <c r="H8" s="521">
        <v>4.0802919708029197</v>
      </c>
      <c r="I8" s="522">
        <f t="shared" si="0"/>
        <v>3.91</v>
      </c>
      <c r="J8" s="523">
        <v>21</v>
      </c>
      <c r="K8" s="524">
        <v>112</v>
      </c>
      <c r="L8" s="521">
        <v>3.9910714285714284</v>
      </c>
      <c r="M8" s="525">
        <f t="shared" si="1"/>
        <v>3.9</v>
      </c>
      <c r="N8" s="242">
        <v>30</v>
      </c>
      <c r="O8" s="526">
        <v>106</v>
      </c>
      <c r="P8" s="527">
        <v>3.65</v>
      </c>
      <c r="Q8" s="528">
        <f t="shared" si="2"/>
        <v>3.71</v>
      </c>
      <c r="R8" s="242">
        <v>55</v>
      </c>
      <c r="S8" s="526">
        <v>94</v>
      </c>
      <c r="T8" s="527">
        <v>3.6</v>
      </c>
      <c r="U8" s="529">
        <f t="shared" si="3"/>
        <v>3.57</v>
      </c>
      <c r="V8" s="242">
        <v>41</v>
      </c>
      <c r="W8" s="623">
        <f t="shared" si="4"/>
        <v>183</v>
      </c>
      <c r="AB8" s="531"/>
    </row>
    <row r="9" spans="1:28" x14ac:dyDescent="0.25">
      <c r="A9" s="532">
        <v>3</v>
      </c>
      <c r="B9" s="519" t="s">
        <v>75</v>
      </c>
      <c r="C9" s="738">
        <v>113</v>
      </c>
      <c r="D9" s="743">
        <v>4.3185840707964598</v>
      </c>
      <c r="E9" s="722">
        <v>3.91</v>
      </c>
      <c r="F9" s="793">
        <v>24</v>
      </c>
      <c r="G9" s="520">
        <v>130</v>
      </c>
      <c r="H9" s="521">
        <v>4.2846153846153845</v>
      </c>
      <c r="I9" s="522">
        <f t="shared" si="0"/>
        <v>3.91</v>
      </c>
      <c r="J9" s="523">
        <v>4</v>
      </c>
      <c r="K9" s="524">
        <v>94</v>
      </c>
      <c r="L9" s="521">
        <v>4.4680851063829783</v>
      </c>
      <c r="M9" s="525">
        <f t="shared" si="1"/>
        <v>3.9</v>
      </c>
      <c r="N9" s="242">
        <v>3</v>
      </c>
      <c r="O9" s="526">
        <v>99</v>
      </c>
      <c r="P9" s="527">
        <v>4.3499999999999996</v>
      </c>
      <c r="Q9" s="528">
        <f t="shared" si="2"/>
        <v>3.71</v>
      </c>
      <c r="R9" s="242">
        <v>2</v>
      </c>
      <c r="S9" s="526">
        <v>104</v>
      </c>
      <c r="T9" s="527">
        <v>4.0999999999999996</v>
      </c>
      <c r="U9" s="529">
        <f t="shared" si="3"/>
        <v>3.57</v>
      </c>
      <c r="V9" s="242">
        <v>5</v>
      </c>
      <c r="W9" s="624">
        <f t="shared" si="4"/>
        <v>38</v>
      </c>
      <c r="AB9" s="531"/>
    </row>
    <row r="10" spans="1:28" x14ac:dyDescent="0.25">
      <c r="A10" s="532">
        <v>4</v>
      </c>
      <c r="B10" s="519" t="s">
        <v>0</v>
      </c>
      <c r="C10" s="738">
        <v>40</v>
      </c>
      <c r="D10" s="743">
        <v>4.0750000000000002</v>
      </c>
      <c r="E10" s="722">
        <v>3.91</v>
      </c>
      <c r="F10" s="793">
        <v>5</v>
      </c>
      <c r="G10" s="520">
        <v>49</v>
      </c>
      <c r="H10" s="521">
        <v>4.2448979591836737</v>
      </c>
      <c r="I10" s="522">
        <f t="shared" si="0"/>
        <v>3.91</v>
      </c>
      <c r="J10" s="523">
        <v>7</v>
      </c>
      <c r="K10" s="524">
        <v>37</v>
      </c>
      <c r="L10" s="521">
        <v>4.1891891891891895</v>
      </c>
      <c r="M10" s="525">
        <f t="shared" si="1"/>
        <v>3.9</v>
      </c>
      <c r="N10" s="242">
        <v>13</v>
      </c>
      <c r="O10" s="526">
        <v>48</v>
      </c>
      <c r="P10" s="527">
        <v>4.25</v>
      </c>
      <c r="Q10" s="528">
        <f t="shared" si="2"/>
        <v>3.71</v>
      </c>
      <c r="R10" s="242">
        <v>6</v>
      </c>
      <c r="S10" s="526">
        <v>29</v>
      </c>
      <c r="T10" s="527">
        <v>3.8</v>
      </c>
      <c r="U10" s="529">
        <f t="shared" si="3"/>
        <v>3.57</v>
      </c>
      <c r="V10" s="242">
        <v>23</v>
      </c>
      <c r="W10" s="533">
        <f t="shared" si="4"/>
        <v>54</v>
      </c>
      <c r="Y10" s="535"/>
      <c r="Z10" s="531"/>
      <c r="AB10" s="531"/>
    </row>
    <row r="11" spans="1:28" x14ac:dyDescent="0.25">
      <c r="A11" s="532">
        <v>5</v>
      </c>
      <c r="B11" s="58" t="s">
        <v>80</v>
      </c>
      <c r="C11" s="739">
        <v>79</v>
      </c>
      <c r="D11" s="744">
        <v>3.8734177215189876</v>
      </c>
      <c r="E11" s="723">
        <v>3.91</v>
      </c>
      <c r="F11" s="794">
        <v>19</v>
      </c>
      <c r="G11" s="520">
        <v>30</v>
      </c>
      <c r="H11" s="521">
        <v>3.9</v>
      </c>
      <c r="I11" s="534">
        <f t="shared" si="0"/>
        <v>3.91</v>
      </c>
      <c r="J11" s="523">
        <v>55</v>
      </c>
      <c r="K11" s="524">
        <v>29</v>
      </c>
      <c r="L11" s="521">
        <v>4.068965517241379</v>
      </c>
      <c r="M11" s="525">
        <f t="shared" si="1"/>
        <v>3.9</v>
      </c>
      <c r="N11" s="242">
        <v>20</v>
      </c>
      <c r="O11" s="526">
        <v>41</v>
      </c>
      <c r="P11" s="527">
        <v>3.85</v>
      </c>
      <c r="Q11" s="528">
        <f t="shared" si="2"/>
        <v>3.71</v>
      </c>
      <c r="R11" s="242">
        <v>29</v>
      </c>
      <c r="S11" s="526">
        <v>27</v>
      </c>
      <c r="T11" s="527">
        <v>4.0999999999999996</v>
      </c>
      <c r="U11" s="529">
        <f t="shared" si="3"/>
        <v>3.57</v>
      </c>
      <c r="V11" s="242">
        <v>8</v>
      </c>
      <c r="W11" s="533">
        <f t="shared" si="4"/>
        <v>131</v>
      </c>
      <c r="Y11" s="535"/>
      <c r="Z11" s="531"/>
      <c r="AB11" s="531"/>
    </row>
    <row r="12" spans="1:28" x14ac:dyDescent="0.25">
      <c r="A12" s="532">
        <v>6</v>
      </c>
      <c r="B12" s="58" t="s">
        <v>100</v>
      </c>
      <c r="C12" s="739">
        <v>100</v>
      </c>
      <c r="D12" s="744">
        <v>3.63</v>
      </c>
      <c r="E12" s="723">
        <v>3.91</v>
      </c>
      <c r="F12" s="794">
        <v>54</v>
      </c>
      <c r="G12" s="520">
        <v>99</v>
      </c>
      <c r="H12" s="521">
        <v>3.8989898989898988</v>
      </c>
      <c r="I12" s="534">
        <f t="shared" si="0"/>
        <v>3.91</v>
      </c>
      <c r="J12" s="523">
        <v>52</v>
      </c>
      <c r="K12" s="524">
        <v>76</v>
      </c>
      <c r="L12" s="521">
        <v>3.5263157894736841</v>
      </c>
      <c r="M12" s="525">
        <f t="shared" si="1"/>
        <v>3.9</v>
      </c>
      <c r="N12" s="242">
        <v>96</v>
      </c>
      <c r="O12" s="526">
        <v>86</v>
      </c>
      <c r="P12" s="527">
        <v>3.56</v>
      </c>
      <c r="Q12" s="528">
        <f t="shared" si="2"/>
        <v>3.71</v>
      </c>
      <c r="R12" s="242">
        <v>73</v>
      </c>
      <c r="S12" s="526">
        <v>51</v>
      </c>
      <c r="T12" s="527">
        <v>3.4</v>
      </c>
      <c r="U12" s="529">
        <f t="shared" si="3"/>
        <v>3.57</v>
      </c>
      <c r="V12" s="242">
        <v>71</v>
      </c>
      <c r="W12" s="537">
        <f t="shared" si="4"/>
        <v>346</v>
      </c>
      <c r="Y12" s="535"/>
      <c r="Z12" s="531"/>
      <c r="AB12" s="531"/>
    </row>
    <row r="13" spans="1:28" x14ac:dyDescent="0.25">
      <c r="A13" s="532">
        <v>7</v>
      </c>
      <c r="B13" s="58" t="s">
        <v>88</v>
      </c>
      <c r="C13" s="739">
        <v>71</v>
      </c>
      <c r="D13" s="744">
        <v>3.7746478873239435</v>
      </c>
      <c r="E13" s="723">
        <v>3.91</v>
      </c>
      <c r="F13" s="794">
        <v>94</v>
      </c>
      <c r="G13" s="520">
        <v>70</v>
      </c>
      <c r="H13" s="536">
        <v>3.8714285714285714</v>
      </c>
      <c r="I13" s="534">
        <f t="shared" si="0"/>
        <v>3.91</v>
      </c>
      <c r="J13" s="523">
        <v>57</v>
      </c>
      <c r="K13" s="524">
        <v>71</v>
      </c>
      <c r="L13" s="625">
        <v>3.7987323943661999</v>
      </c>
      <c r="M13" s="525">
        <f t="shared" si="1"/>
        <v>3.9</v>
      </c>
      <c r="N13" s="242">
        <v>62</v>
      </c>
      <c r="O13" s="526">
        <v>50</v>
      </c>
      <c r="P13" s="527">
        <v>3.78</v>
      </c>
      <c r="Q13" s="528">
        <f t="shared" si="2"/>
        <v>3.71</v>
      </c>
      <c r="R13" s="242">
        <v>41</v>
      </c>
      <c r="S13" s="526">
        <v>51</v>
      </c>
      <c r="T13" s="527">
        <v>3.5</v>
      </c>
      <c r="U13" s="529">
        <f t="shared" si="3"/>
        <v>3.57</v>
      </c>
      <c r="V13" s="242">
        <v>59</v>
      </c>
      <c r="W13" s="533">
        <f t="shared" si="4"/>
        <v>313</v>
      </c>
      <c r="Y13" s="535"/>
      <c r="Z13" s="531"/>
      <c r="AB13" s="531"/>
    </row>
    <row r="14" spans="1:28" ht="15.75" thickBot="1" x14ac:dyDescent="0.3">
      <c r="A14" s="538">
        <v>8</v>
      </c>
      <c r="B14" s="89" t="s">
        <v>136</v>
      </c>
      <c r="C14" s="740">
        <v>74</v>
      </c>
      <c r="D14" s="745">
        <v>3.8648648648648649</v>
      </c>
      <c r="E14" s="724">
        <v>3.91</v>
      </c>
      <c r="F14" s="795">
        <v>75</v>
      </c>
      <c r="G14" s="539">
        <v>71</v>
      </c>
      <c r="H14" s="540">
        <v>3.92</v>
      </c>
      <c r="I14" s="626">
        <f t="shared" si="0"/>
        <v>3.91</v>
      </c>
      <c r="J14" s="541">
        <v>45</v>
      </c>
      <c r="K14" s="542">
        <v>65</v>
      </c>
      <c r="L14" s="540">
        <v>3.8153846153846156</v>
      </c>
      <c r="M14" s="543">
        <f t="shared" si="1"/>
        <v>3.9</v>
      </c>
      <c r="N14" s="245">
        <v>57</v>
      </c>
      <c r="O14" s="544">
        <v>58</v>
      </c>
      <c r="P14" s="545">
        <v>3.64</v>
      </c>
      <c r="Q14" s="546">
        <f t="shared" si="2"/>
        <v>3.71</v>
      </c>
      <c r="R14" s="245">
        <v>59</v>
      </c>
      <c r="S14" s="544">
        <v>40</v>
      </c>
      <c r="T14" s="545">
        <v>3.4</v>
      </c>
      <c r="U14" s="547">
        <f t="shared" si="3"/>
        <v>3.57</v>
      </c>
      <c r="V14" s="245">
        <v>77</v>
      </c>
      <c r="W14" s="548">
        <f t="shared" si="4"/>
        <v>313</v>
      </c>
      <c r="Y14" s="535"/>
      <c r="Z14" s="531"/>
      <c r="AB14" s="531"/>
    </row>
    <row r="15" spans="1:28" ht="15.75" thickBot="1" x14ac:dyDescent="0.3">
      <c r="A15" s="509"/>
      <c r="B15" s="549" t="s">
        <v>129</v>
      </c>
      <c r="C15" s="550">
        <f>SUM(C16:C29)</f>
        <v>1092</v>
      </c>
      <c r="D15" s="512">
        <f>AVERAGE(D16:D29)</f>
        <v>3.7766648756869285</v>
      </c>
      <c r="E15" s="513">
        <v>3.91</v>
      </c>
      <c r="F15" s="514"/>
      <c r="G15" s="550">
        <f>SUM(G16:G29)</f>
        <v>957</v>
      </c>
      <c r="H15" s="512">
        <f>AVERAGE(H16:H29)</f>
        <v>3.8106545368295284</v>
      </c>
      <c r="I15" s="513">
        <f t="shared" si="0"/>
        <v>3.91</v>
      </c>
      <c r="J15" s="514"/>
      <c r="K15" s="551">
        <f>SUM(K16:K29)</f>
        <v>843</v>
      </c>
      <c r="L15" s="552">
        <f>AVERAGE(L16:L29)</f>
        <v>3.7079040409503112</v>
      </c>
      <c r="M15" s="553">
        <f t="shared" si="1"/>
        <v>3.9</v>
      </c>
      <c r="N15" s="554"/>
      <c r="O15" s="509">
        <f>SUM(O16:O29)</f>
        <v>781</v>
      </c>
      <c r="P15" s="555">
        <f>AVERAGE(P16:P29)</f>
        <v>3.6328571428571435</v>
      </c>
      <c r="Q15" s="556">
        <f t="shared" si="2"/>
        <v>3.71</v>
      </c>
      <c r="R15" s="554"/>
      <c r="S15" s="509">
        <f>SUM(S16:S29)</f>
        <v>843</v>
      </c>
      <c r="T15" s="557">
        <f>AVERAGE(T16:T29)</f>
        <v>3.4142857142857146</v>
      </c>
      <c r="U15" s="556">
        <f t="shared" si="3"/>
        <v>3.57</v>
      </c>
      <c r="V15" s="554"/>
      <c r="W15" s="558"/>
      <c r="Y15" s="535"/>
      <c r="Z15" s="531"/>
      <c r="AB15" s="531"/>
    </row>
    <row r="16" spans="1:28" x14ac:dyDescent="0.25">
      <c r="A16" s="518">
        <v>1</v>
      </c>
      <c r="B16" s="454" t="s">
        <v>2</v>
      </c>
      <c r="C16" s="751">
        <v>104</v>
      </c>
      <c r="D16" s="752">
        <v>3.9903846153846154</v>
      </c>
      <c r="E16" s="725">
        <v>3.91</v>
      </c>
      <c r="F16" s="796">
        <v>56</v>
      </c>
      <c r="G16" s="520">
        <v>99</v>
      </c>
      <c r="H16" s="521">
        <v>4.0101010101010104</v>
      </c>
      <c r="I16" s="559">
        <f t="shared" si="0"/>
        <v>3.91</v>
      </c>
      <c r="J16" s="523">
        <v>31</v>
      </c>
      <c r="K16" s="524">
        <v>98</v>
      </c>
      <c r="L16" s="521">
        <v>3.8571428571428572</v>
      </c>
      <c r="M16" s="525">
        <f t="shared" si="1"/>
        <v>3.9</v>
      </c>
      <c r="N16" s="242">
        <v>51</v>
      </c>
      <c r="O16" s="526">
        <v>75</v>
      </c>
      <c r="P16" s="527">
        <v>3.69</v>
      </c>
      <c r="Q16" s="528">
        <f t="shared" si="2"/>
        <v>3.71</v>
      </c>
      <c r="R16" s="242">
        <v>52</v>
      </c>
      <c r="S16" s="526">
        <v>81</v>
      </c>
      <c r="T16" s="527">
        <v>3.8</v>
      </c>
      <c r="U16" s="529">
        <f t="shared" si="3"/>
        <v>3.57</v>
      </c>
      <c r="V16" s="242">
        <v>20</v>
      </c>
      <c r="W16" s="533">
        <f t="shared" ref="W16:W79" si="5">V16+R16+N16+J16+F16</f>
        <v>210</v>
      </c>
      <c r="Y16" s="531"/>
      <c r="Z16" s="531"/>
      <c r="AB16" s="531"/>
    </row>
    <row r="17" spans="1:28" x14ac:dyDescent="0.25">
      <c r="A17" s="532">
        <v>2</v>
      </c>
      <c r="B17" s="454" t="s">
        <v>4</v>
      </c>
      <c r="C17" s="751">
        <v>67</v>
      </c>
      <c r="D17" s="752">
        <v>3.955223880597015</v>
      </c>
      <c r="E17" s="725">
        <v>3.91</v>
      </c>
      <c r="F17" s="796">
        <v>40</v>
      </c>
      <c r="G17" s="520">
        <v>50</v>
      </c>
      <c r="H17" s="521">
        <v>4.04</v>
      </c>
      <c r="I17" s="559">
        <f t="shared" si="0"/>
        <v>3.91</v>
      </c>
      <c r="J17" s="523">
        <v>28</v>
      </c>
      <c r="K17" s="524">
        <v>51</v>
      </c>
      <c r="L17" s="521">
        <v>3.5882352941176472</v>
      </c>
      <c r="M17" s="525">
        <f t="shared" si="1"/>
        <v>3.9</v>
      </c>
      <c r="N17" s="242">
        <v>91</v>
      </c>
      <c r="O17" s="526">
        <v>45</v>
      </c>
      <c r="P17" s="527">
        <v>3.89</v>
      </c>
      <c r="Q17" s="528">
        <f t="shared" si="2"/>
        <v>3.71</v>
      </c>
      <c r="R17" s="242">
        <v>23</v>
      </c>
      <c r="S17" s="526">
        <v>56</v>
      </c>
      <c r="T17" s="527">
        <v>3.6</v>
      </c>
      <c r="U17" s="529">
        <f t="shared" si="3"/>
        <v>3.57</v>
      </c>
      <c r="V17" s="242">
        <v>47</v>
      </c>
      <c r="W17" s="576">
        <f t="shared" si="5"/>
        <v>229</v>
      </c>
      <c r="Y17" s="531"/>
      <c r="Z17" s="531"/>
      <c r="AB17" s="531"/>
    </row>
    <row r="18" spans="1:28" x14ac:dyDescent="0.25">
      <c r="A18" s="532">
        <v>3</v>
      </c>
      <c r="B18" s="454" t="s">
        <v>13</v>
      </c>
      <c r="C18" s="751">
        <v>77</v>
      </c>
      <c r="D18" s="752">
        <v>4.0129870129870131</v>
      </c>
      <c r="E18" s="725">
        <v>3.91</v>
      </c>
      <c r="F18" s="796">
        <v>31</v>
      </c>
      <c r="G18" s="520">
        <v>98</v>
      </c>
      <c r="H18" s="521">
        <v>4.1224489795918364</v>
      </c>
      <c r="I18" s="559">
        <f t="shared" si="0"/>
        <v>3.91</v>
      </c>
      <c r="J18" s="523">
        <v>17</v>
      </c>
      <c r="K18" s="524">
        <v>92</v>
      </c>
      <c r="L18" s="521">
        <v>3.8695652173913042</v>
      </c>
      <c r="M18" s="525">
        <f t="shared" si="1"/>
        <v>3.9</v>
      </c>
      <c r="N18" s="242">
        <v>50</v>
      </c>
      <c r="O18" s="526">
        <v>68</v>
      </c>
      <c r="P18" s="527">
        <v>3.96</v>
      </c>
      <c r="Q18" s="528">
        <f t="shared" si="2"/>
        <v>3.71</v>
      </c>
      <c r="R18" s="242">
        <v>12</v>
      </c>
      <c r="S18" s="526">
        <v>103</v>
      </c>
      <c r="T18" s="527">
        <v>3.7</v>
      </c>
      <c r="U18" s="529">
        <f t="shared" si="3"/>
        <v>3.57</v>
      </c>
      <c r="V18" s="242">
        <v>24</v>
      </c>
      <c r="W18" s="537">
        <f t="shared" si="5"/>
        <v>134</v>
      </c>
      <c r="Y18" s="531"/>
      <c r="Z18" s="531"/>
      <c r="AB18" s="531"/>
    </row>
    <row r="19" spans="1:28" x14ac:dyDescent="0.25">
      <c r="A19" s="532">
        <v>4</v>
      </c>
      <c r="B19" s="454" t="s">
        <v>3</v>
      </c>
      <c r="C19" s="751">
        <v>161</v>
      </c>
      <c r="D19" s="752">
        <v>4.0931677018633543</v>
      </c>
      <c r="E19" s="725">
        <v>3.91</v>
      </c>
      <c r="F19" s="796">
        <v>17</v>
      </c>
      <c r="G19" s="520">
        <v>148</v>
      </c>
      <c r="H19" s="521">
        <v>4.1756756756756754</v>
      </c>
      <c r="I19" s="559">
        <f t="shared" si="0"/>
        <v>3.91</v>
      </c>
      <c r="J19" s="523">
        <v>10</v>
      </c>
      <c r="K19" s="524">
        <v>153</v>
      </c>
      <c r="L19" s="521">
        <v>4.0392156862745097</v>
      </c>
      <c r="M19" s="525">
        <f t="shared" si="1"/>
        <v>3.9</v>
      </c>
      <c r="N19" s="242">
        <v>22</v>
      </c>
      <c r="O19" s="526">
        <v>141</v>
      </c>
      <c r="P19" s="527">
        <v>3.87</v>
      </c>
      <c r="Q19" s="528">
        <f t="shared" si="2"/>
        <v>3.71</v>
      </c>
      <c r="R19" s="242">
        <v>26</v>
      </c>
      <c r="S19" s="526">
        <v>143</v>
      </c>
      <c r="T19" s="527">
        <v>2.8</v>
      </c>
      <c r="U19" s="529">
        <f t="shared" si="3"/>
        <v>3.57</v>
      </c>
      <c r="V19" s="242">
        <v>114</v>
      </c>
      <c r="W19" s="533">
        <f t="shared" si="5"/>
        <v>189</v>
      </c>
      <c r="Y19" s="531"/>
      <c r="Z19" s="531"/>
      <c r="AB19" s="531"/>
    </row>
    <row r="20" spans="1:28" x14ac:dyDescent="0.25">
      <c r="A20" s="532">
        <v>5</v>
      </c>
      <c r="B20" s="454" t="s">
        <v>5</v>
      </c>
      <c r="C20" s="751">
        <v>120</v>
      </c>
      <c r="D20" s="752">
        <v>3.9583333333333335</v>
      </c>
      <c r="E20" s="725">
        <v>3.91</v>
      </c>
      <c r="F20" s="796">
        <v>41</v>
      </c>
      <c r="G20" s="520">
        <v>119</v>
      </c>
      <c r="H20" s="521">
        <v>4.0504201680672267</v>
      </c>
      <c r="I20" s="559">
        <f t="shared" si="0"/>
        <v>3.91</v>
      </c>
      <c r="J20" s="523">
        <v>26</v>
      </c>
      <c r="K20" s="524">
        <v>113</v>
      </c>
      <c r="L20" s="521">
        <v>4.0707964601769913</v>
      </c>
      <c r="M20" s="525">
        <f t="shared" si="1"/>
        <v>3.9</v>
      </c>
      <c r="N20" s="242">
        <v>17</v>
      </c>
      <c r="O20" s="526">
        <v>96</v>
      </c>
      <c r="P20" s="527">
        <v>3.84</v>
      </c>
      <c r="Q20" s="528">
        <f t="shared" si="2"/>
        <v>3.71</v>
      </c>
      <c r="R20" s="242">
        <v>31</v>
      </c>
      <c r="S20" s="526">
        <v>110</v>
      </c>
      <c r="T20" s="527">
        <v>3.8</v>
      </c>
      <c r="U20" s="529">
        <f t="shared" si="3"/>
        <v>3.57</v>
      </c>
      <c r="V20" s="242">
        <v>19</v>
      </c>
      <c r="W20" s="533">
        <f t="shared" si="5"/>
        <v>134</v>
      </c>
      <c r="Y20" s="531"/>
      <c r="Z20" s="531"/>
      <c r="AB20" s="531"/>
    </row>
    <row r="21" spans="1:28" x14ac:dyDescent="0.25">
      <c r="A21" s="532">
        <v>6</v>
      </c>
      <c r="B21" s="58" t="s">
        <v>114</v>
      </c>
      <c r="C21" s="707">
        <v>71</v>
      </c>
      <c r="D21" s="741">
        <v>3.591549295774648</v>
      </c>
      <c r="E21" s="723">
        <v>3.91</v>
      </c>
      <c r="F21" s="794">
        <v>99</v>
      </c>
      <c r="G21" s="520">
        <v>53</v>
      </c>
      <c r="H21" s="521">
        <v>3.6037735849056602</v>
      </c>
      <c r="I21" s="534">
        <f t="shared" si="0"/>
        <v>3.91</v>
      </c>
      <c r="J21" s="523">
        <v>98</v>
      </c>
      <c r="K21" s="524">
        <v>26</v>
      </c>
      <c r="L21" s="521">
        <v>3.6923076923076925</v>
      </c>
      <c r="M21" s="525">
        <f t="shared" si="1"/>
        <v>3.9</v>
      </c>
      <c r="N21" s="242">
        <v>78</v>
      </c>
      <c r="O21" s="526">
        <v>29</v>
      </c>
      <c r="P21" s="527">
        <v>3.62</v>
      </c>
      <c r="Q21" s="528">
        <f t="shared" si="2"/>
        <v>3.71</v>
      </c>
      <c r="R21" s="242">
        <v>64</v>
      </c>
      <c r="S21" s="526">
        <v>27</v>
      </c>
      <c r="T21" s="527">
        <v>3</v>
      </c>
      <c r="U21" s="529">
        <f t="shared" si="3"/>
        <v>3.57</v>
      </c>
      <c r="V21" s="242">
        <v>113</v>
      </c>
      <c r="W21" s="533">
        <f t="shared" si="5"/>
        <v>452</v>
      </c>
      <c r="Y21" s="531"/>
      <c r="Z21" s="531"/>
      <c r="AB21" s="531"/>
    </row>
    <row r="22" spans="1:28" x14ac:dyDescent="0.25">
      <c r="A22" s="532">
        <v>7</v>
      </c>
      <c r="B22" s="454" t="s">
        <v>6</v>
      </c>
      <c r="C22" s="751">
        <v>122</v>
      </c>
      <c r="D22" s="752">
        <v>3.7704918032786887</v>
      </c>
      <c r="E22" s="725">
        <v>3.91</v>
      </c>
      <c r="F22" s="796">
        <v>74</v>
      </c>
      <c r="G22" s="520">
        <v>97</v>
      </c>
      <c r="H22" s="521">
        <v>3.6185567010309279</v>
      </c>
      <c r="I22" s="559">
        <f t="shared" si="0"/>
        <v>3.91</v>
      </c>
      <c r="J22" s="523">
        <v>96</v>
      </c>
      <c r="K22" s="524">
        <v>56</v>
      </c>
      <c r="L22" s="521">
        <v>3.6785714285714284</v>
      </c>
      <c r="M22" s="525">
        <f t="shared" si="1"/>
        <v>3.9</v>
      </c>
      <c r="N22" s="242">
        <v>80</v>
      </c>
      <c r="O22" s="526">
        <v>76</v>
      </c>
      <c r="P22" s="527">
        <v>3.46</v>
      </c>
      <c r="Q22" s="528">
        <f t="shared" si="2"/>
        <v>3.71</v>
      </c>
      <c r="R22" s="242">
        <v>87</v>
      </c>
      <c r="S22" s="526">
        <v>69</v>
      </c>
      <c r="T22" s="527">
        <v>3.6</v>
      </c>
      <c r="U22" s="529">
        <f t="shared" si="3"/>
        <v>3.57</v>
      </c>
      <c r="V22" s="242">
        <v>44</v>
      </c>
      <c r="W22" s="533">
        <f t="shared" si="5"/>
        <v>381</v>
      </c>
      <c r="Y22" s="531"/>
      <c r="Z22" s="531"/>
      <c r="AB22" s="531"/>
    </row>
    <row r="23" spans="1:28" x14ac:dyDescent="0.25">
      <c r="A23" s="532">
        <v>8</v>
      </c>
      <c r="B23" s="454" t="s">
        <v>7</v>
      </c>
      <c r="C23" s="751">
        <v>52</v>
      </c>
      <c r="D23" s="752">
        <v>3.5192307692307692</v>
      </c>
      <c r="E23" s="725">
        <v>3.91</v>
      </c>
      <c r="F23" s="796">
        <v>105</v>
      </c>
      <c r="G23" s="520">
        <v>26</v>
      </c>
      <c r="H23" s="521">
        <v>3.7692307692307692</v>
      </c>
      <c r="I23" s="559">
        <f t="shared" si="0"/>
        <v>3.91</v>
      </c>
      <c r="J23" s="523">
        <v>70</v>
      </c>
      <c r="K23" s="524">
        <v>25</v>
      </c>
      <c r="L23" s="521">
        <v>3.32</v>
      </c>
      <c r="M23" s="525">
        <f t="shared" si="1"/>
        <v>3.9</v>
      </c>
      <c r="N23" s="242">
        <v>111</v>
      </c>
      <c r="O23" s="526">
        <v>26</v>
      </c>
      <c r="P23" s="527">
        <v>3.65</v>
      </c>
      <c r="Q23" s="528">
        <f t="shared" si="2"/>
        <v>3.71</v>
      </c>
      <c r="R23" s="242">
        <v>56</v>
      </c>
      <c r="S23" s="526">
        <v>26</v>
      </c>
      <c r="T23" s="527">
        <v>3.3</v>
      </c>
      <c r="U23" s="529">
        <f t="shared" si="3"/>
        <v>3.57</v>
      </c>
      <c r="V23" s="242">
        <v>92</v>
      </c>
      <c r="W23" s="533">
        <f t="shared" si="5"/>
        <v>434</v>
      </c>
      <c r="Y23" s="531"/>
      <c r="Z23" s="531"/>
      <c r="AB23" s="531"/>
    </row>
    <row r="24" spans="1:28" x14ac:dyDescent="0.25">
      <c r="A24" s="532">
        <v>9</v>
      </c>
      <c r="B24" s="454" t="s">
        <v>8</v>
      </c>
      <c r="C24" s="751">
        <v>66</v>
      </c>
      <c r="D24" s="752">
        <v>3.7727272727272729</v>
      </c>
      <c r="E24" s="725">
        <v>3.91</v>
      </c>
      <c r="F24" s="796">
        <v>76</v>
      </c>
      <c r="G24" s="520">
        <v>21</v>
      </c>
      <c r="H24" s="521">
        <v>3.6190476190476191</v>
      </c>
      <c r="I24" s="559">
        <f t="shared" si="0"/>
        <v>3.91</v>
      </c>
      <c r="J24" s="523">
        <v>97</v>
      </c>
      <c r="K24" s="524">
        <v>25</v>
      </c>
      <c r="L24" s="578">
        <v>3.48</v>
      </c>
      <c r="M24" s="525">
        <f t="shared" si="1"/>
        <v>3.9</v>
      </c>
      <c r="N24" s="242">
        <v>103</v>
      </c>
      <c r="O24" s="526">
        <v>24</v>
      </c>
      <c r="P24" s="527">
        <v>3.75</v>
      </c>
      <c r="Q24" s="528">
        <f t="shared" si="2"/>
        <v>3.71</v>
      </c>
      <c r="R24" s="242">
        <v>45</v>
      </c>
      <c r="S24" s="526">
        <v>25</v>
      </c>
      <c r="T24" s="527">
        <v>3.4</v>
      </c>
      <c r="U24" s="529">
        <f t="shared" si="3"/>
        <v>3.57</v>
      </c>
      <c r="V24" s="242">
        <v>81</v>
      </c>
      <c r="W24" s="533">
        <f t="shared" si="5"/>
        <v>402</v>
      </c>
      <c r="Y24" s="531"/>
      <c r="Z24" s="531"/>
      <c r="AB24" s="531"/>
    </row>
    <row r="25" spans="1:28" x14ac:dyDescent="0.25">
      <c r="A25" s="532">
        <v>10</v>
      </c>
      <c r="B25" s="454" t="s">
        <v>9</v>
      </c>
      <c r="C25" s="751">
        <v>58</v>
      </c>
      <c r="D25" s="752">
        <v>3.7241379310344827</v>
      </c>
      <c r="E25" s="725">
        <v>3.91</v>
      </c>
      <c r="F25" s="796">
        <v>63</v>
      </c>
      <c r="G25" s="520">
        <v>49</v>
      </c>
      <c r="H25" s="521">
        <v>3.4693877551020407</v>
      </c>
      <c r="I25" s="559">
        <f t="shared" si="0"/>
        <v>3.91</v>
      </c>
      <c r="J25" s="523">
        <v>108</v>
      </c>
      <c r="K25" s="524">
        <v>52</v>
      </c>
      <c r="L25" s="521">
        <v>3.6346153846153846</v>
      </c>
      <c r="M25" s="525">
        <f t="shared" si="1"/>
        <v>3.9</v>
      </c>
      <c r="N25" s="242">
        <v>86</v>
      </c>
      <c r="O25" s="526">
        <v>49</v>
      </c>
      <c r="P25" s="527">
        <v>3.43</v>
      </c>
      <c r="Q25" s="528">
        <f t="shared" si="2"/>
        <v>3.71</v>
      </c>
      <c r="R25" s="242">
        <v>91</v>
      </c>
      <c r="S25" s="526">
        <v>28</v>
      </c>
      <c r="T25" s="527">
        <v>3.5</v>
      </c>
      <c r="U25" s="529">
        <f t="shared" si="3"/>
        <v>3.57</v>
      </c>
      <c r="V25" s="242">
        <v>65</v>
      </c>
      <c r="W25" s="533">
        <f t="shared" si="5"/>
        <v>413</v>
      </c>
      <c r="Y25" s="531"/>
      <c r="Z25" s="531"/>
      <c r="AB25" s="531"/>
    </row>
    <row r="26" spans="1:28" x14ac:dyDescent="0.25">
      <c r="A26" s="532">
        <v>11</v>
      </c>
      <c r="B26" s="627" t="s">
        <v>10</v>
      </c>
      <c r="C26" s="753"/>
      <c r="D26" s="754"/>
      <c r="E26" s="726">
        <v>3.91</v>
      </c>
      <c r="F26" s="797">
        <v>114</v>
      </c>
      <c r="G26" s="628"/>
      <c r="H26" s="559"/>
      <c r="I26" s="559">
        <f t="shared" si="0"/>
        <v>3.91</v>
      </c>
      <c r="J26" s="523">
        <v>115</v>
      </c>
      <c r="K26" s="524">
        <v>25</v>
      </c>
      <c r="L26" s="521">
        <v>3.44</v>
      </c>
      <c r="M26" s="525">
        <f t="shared" si="1"/>
        <v>3.9</v>
      </c>
      <c r="N26" s="242">
        <v>107</v>
      </c>
      <c r="O26" s="526">
        <v>26</v>
      </c>
      <c r="P26" s="527">
        <v>3.46</v>
      </c>
      <c r="Q26" s="528">
        <f t="shared" si="2"/>
        <v>3.71</v>
      </c>
      <c r="R26" s="242">
        <v>88</v>
      </c>
      <c r="S26" s="526">
        <v>29</v>
      </c>
      <c r="T26" s="527">
        <v>3.5</v>
      </c>
      <c r="U26" s="529">
        <f t="shared" si="3"/>
        <v>3.57</v>
      </c>
      <c r="V26" s="242">
        <v>64</v>
      </c>
      <c r="W26" s="533">
        <f t="shared" si="5"/>
        <v>488</v>
      </c>
      <c r="Y26" s="531"/>
      <c r="Z26" s="531"/>
      <c r="AB26" s="531"/>
    </row>
    <row r="27" spans="1:28" x14ac:dyDescent="0.25">
      <c r="A27" s="532">
        <v>12</v>
      </c>
      <c r="B27" s="454" t="s">
        <v>11</v>
      </c>
      <c r="C27" s="751">
        <v>75</v>
      </c>
      <c r="D27" s="752">
        <v>3.48</v>
      </c>
      <c r="E27" s="725">
        <v>3.91</v>
      </c>
      <c r="F27" s="796">
        <v>108</v>
      </c>
      <c r="G27" s="520">
        <v>73</v>
      </c>
      <c r="H27" s="521">
        <v>3.6301369863013697</v>
      </c>
      <c r="I27" s="559">
        <f t="shared" si="0"/>
        <v>3.91</v>
      </c>
      <c r="J27" s="523">
        <v>93</v>
      </c>
      <c r="K27" s="524">
        <v>52</v>
      </c>
      <c r="L27" s="521">
        <v>3.6730769230769229</v>
      </c>
      <c r="M27" s="525">
        <f t="shared" si="1"/>
        <v>3.9</v>
      </c>
      <c r="N27" s="242">
        <v>82</v>
      </c>
      <c r="O27" s="526">
        <v>27</v>
      </c>
      <c r="P27" s="527">
        <v>3.56</v>
      </c>
      <c r="Q27" s="528">
        <f t="shared" si="2"/>
        <v>3.71</v>
      </c>
      <c r="R27" s="242">
        <v>74</v>
      </c>
      <c r="S27" s="526">
        <v>49</v>
      </c>
      <c r="T27" s="527">
        <v>3.1</v>
      </c>
      <c r="U27" s="529">
        <f t="shared" si="3"/>
        <v>3.57</v>
      </c>
      <c r="V27" s="242">
        <v>106</v>
      </c>
      <c r="W27" s="533">
        <f t="shared" si="5"/>
        <v>463</v>
      </c>
      <c r="Y27" s="531"/>
      <c r="Z27" s="531"/>
      <c r="AB27" s="531"/>
    </row>
    <row r="28" spans="1:28" x14ac:dyDescent="0.25">
      <c r="A28" s="532">
        <v>13</v>
      </c>
      <c r="B28" s="568" t="s">
        <v>12</v>
      </c>
      <c r="C28" s="755">
        <v>73</v>
      </c>
      <c r="D28" s="756">
        <v>3.6849315068493151</v>
      </c>
      <c r="E28" s="727">
        <v>3.91</v>
      </c>
      <c r="F28" s="798">
        <v>89</v>
      </c>
      <c r="G28" s="539">
        <v>50</v>
      </c>
      <c r="H28" s="540">
        <v>3.7</v>
      </c>
      <c r="I28" s="561">
        <f t="shared" si="0"/>
        <v>3.91</v>
      </c>
      <c r="J28" s="541">
        <v>86</v>
      </c>
      <c r="K28" s="542">
        <v>48</v>
      </c>
      <c r="L28" s="540">
        <v>3.6041666666666665</v>
      </c>
      <c r="M28" s="543">
        <f t="shared" si="1"/>
        <v>3.9</v>
      </c>
      <c r="N28" s="245">
        <v>90</v>
      </c>
      <c r="O28" s="544">
        <v>51</v>
      </c>
      <c r="P28" s="545">
        <v>3.45</v>
      </c>
      <c r="Q28" s="546">
        <f t="shared" si="2"/>
        <v>3.71</v>
      </c>
      <c r="R28" s="245">
        <v>89</v>
      </c>
      <c r="S28" s="544">
        <v>52</v>
      </c>
      <c r="T28" s="545">
        <v>3.5</v>
      </c>
      <c r="U28" s="547">
        <f t="shared" si="3"/>
        <v>3.57</v>
      </c>
      <c r="V28" s="245">
        <v>58</v>
      </c>
      <c r="W28" s="576">
        <f t="shared" si="5"/>
        <v>412</v>
      </c>
      <c r="Y28" s="531"/>
      <c r="Z28" s="531"/>
      <c r="AB28" s="531"/>
    </row>
    <row r="29" spans="1:28" ht="15.75" thickBot="1" x14ac:dyDescent="0.3">
      <c r="A29" s="538">
        <v>14</v>
      </c>
      <c r="B29" s="454" t="s">
        <v>14</v>
      </c>
      <c r="C29" s="751">
        <v>46</v>
      </c>
      <c r="D29" s="752">
        <v>3.5434782608695654</v>
      </c>
      <c r="E29" s="725">
        <v>3.91</v>
      </c>
      <c r="F29" s="796">
        <v>102</v>
      </c>
      <c r="G29" s="520">
        <v>74</v>
      </c>
      <c r="H29" s="521">
        <v>3.7297297297297298</v>
      </c>
      <c r="I29" s="559">
        <f t="shared" si="0"/>
        <v>3.91</v>
      </c>
      <c r="J29" s="523">
        <v>78</v>
      </c>
      <c r="K29" s="524">
        <v>27</v>
      </c>
      <c r="L29" s="521">
        <v>3.9629629629629628</v>
      </c>
      <c r="M29" s="525">
        <f t="shared" si="1"/>
        <v>3.9</v>
      </c>
      <c r="N29" s="242">
        <v>34</v>
      </c>
      <c r="O29" s="526">
        <v>48</v>
      </c>
      <c r="P29" s="527">
        <v>3.23</v>
      </c>
      <c r="Q29" s="528">
        <f t="shared" si="2"/>
        <v>3.71</v>
      </c>
      <c r="R29" s="242">
        <v>114</v>
      </c>
      <c r="S29" s="526">
        <v>45</v>
      </c>
      <c r="T29" s="527">
        <v>3.2</v>
      </c>
      <c r="U29" s="529">
        <f t="shared" si="3"/>
        <v>3.57</v>
      </c>
      <c r="V29" s="242">
        <v>103</v>
      </c>
      <c r="W29" s="537">
        <f t="shared" si="5"/>
        <v>431</v>
      </c>
      <c r="Y29" s="531"/>
      <c r="Z29" s="531"/>
      <c r="AB29" s="531"/>
    </row>
    <row r="30" spans="1:28" ht="15.75" thickBot="1" x14ac:dyDescent="0.3">
      <c r="A30" s="509"/>
      <c r="B30" s="562" t="s">
        <v>130</v>
      </c>
      <c r="C30" s="757">
        <f>SUM(C31:C49)</f>
        <v>1405</v>
      </c>
      <c r="D30" s="564">
        <f>AVERAGE(D31:D49)</f>
        <v>3.7154973821326545</v>
      </c>
      <c r="E30" s="565">
        <v>3.91</v>
      </c>
      <c r="F30" s="566"/>
      <c r="G30" s="563">
        <f>SUM(G31:G49)</f>
        <v>1302</v>
      </c>
      <c r="H30" s="564">
        <f>AVERAGE(H31:H49)</f>
        <v>3.7481546690223584</v>
      </c>
      <c r="I30" s="565">
        <f t="shared" si="0"/>
        <v>3.91</v>
      </c>
      <c r="J30" s="566"/>
      <c r="K30" s="551">
        <f>SUM(K31:K49)</f>
        <v>1155</v>
      </c>
      <c r="L30" s="552">
        <f>AVERAGE(L31:L49)</f>
        <v>3.7390480287994698</v>
      </c>
      <c r="M30" s="553">
        <f t="shared" si="1"/>
        <v>3.9</v>
      </c>
      <c r="N30" s="554"/>
      <c r="O30" s="509">
        <f>SUM(O31:O49)</f>
        <v>1134</v>
      </c>
      <c r="P30" s="555">
        <f>AVERAGE(P31:P49)</f>
        <v>3.5336842105263164</v>
      </c>
      <c r="Q30" s="556">
        <f t="shared" si="2"/>
        <v>3.71</v>
      </c>
      <c r="R30" s="554"/>
      <c r="S30" s="509">
        <f>SUM(S31:S49)</f>
        <v>1025</v>
      </c>
      <c r="T30" s="557">
        <f>AVERAGE(T31:T49)</f>
        <v>3.3684210526315788</v>
      </c>
      <c r="U30" s="556">
        <f t="shared" si="3"/>
        <v>3.57</v>
      </c>
      <c r="V30" s="554"/>
      <c r="W30" s="558"/>
      <c r="Y30" s="531"/>
      <c r="Z30" s="531"/>
      <c r="AB30" s="531"/>
    </row>
    <row r="31" spans="1:28" x14ac:dyDescent="0.25">
      <c r="A31" s="518">
        <v>1</v>
      </c>
      <c r="B31" s="57" t="s">
        <v>82</v>
      </c>
      <c r="C31" s="758">
        <v>97</v>
      </c>
      <c r="D31" s="763">
        <v>3.8865979381443299</v>
      </c>
      <c r="E31" s="728">
        <v>3.91</v>
      </c>
      <c r="F31" s="800">
        <v>50</v>
      </c>
      <c r="G31" s="601">
        <v>102</v>
      </c>
      <c r="H31" s="602">
        <v>3.9803921568627452</v>
      </c>
      <c r="I31" s="603">
        <f t="shared" si="0"/>
        <v>3.91</v>
      </c>
      <c r="J31" s="629">
        <v>35</v>
      </c>
      <c r="K31" s="604">
        <v>116</v>
      </c>
      <c r="L31" s="602">
        <v>3.9655172413793105</v>
      </c>
      <c r="M31" s="605">
        <f t="shared" si="1"/>
        <v>3.9</v>
      </c>
      <c r="N31" s="240">
        <v>32</v>
      </c>
      <c r="O31" s="606">
        <v>101</v>
      </c>
      <c r="P31" s="607">
        <v>3.83</v>
      </c>
      <c r="Q31" s="608">
        <f t="shared" si="2"/>
        <v>3.71</v>
      </c>
      <c r="R31" s="240">
        <v>32</v>
      </c>
      <c r="S31" s="606">
        <v>77</v>
      </c>
      <c r="T31" s="607">
        <v>3.7</v>
      </c>
      <c r="U31" s="609">
        <f t="shared" si="3"/>
        <v>3.57</v>
      </c>
      <c r="V31" s="240">
        <v>28</v>
      </c>
      <c r="W31" s="560">
        <f t="shared" si="5"/>
        <v>177</v>
      </c>
      <c r="Y31" s="531"/>
      <c r="Z31" s="531"/>
      <c r="AB31" s="531"/>
    </row>
    <row r="32" spans="1:28" x14ac:dyDescent="0.25">
      <c r="A32" s="532">
        <v>2</v>
      </c>
      <c r="B32" s="85" t="s">
        <v>141</v>
      </c>
      <c r="C32" s="759">
        <v>116</v>
      </c>
      <c r="D32" s="764">
        <v>3.9396551724137931</v>
      </c>
      <c r="E32" s="729">
        <v>3.91</v>
      </c>
      <c r="F32" s="801">
        <v>44</v>
      </c>
      <c r="G32" s="630">
        <v>114</v>
      </c>
      <c r="H32" s="631">
        <v>3.9385964912280702</v>
      </c>
      <c r="I32" s="632">
        <f t="shared" si="0"/>
        <v>3.91</v>
      </c>
      <c r="J32" s="633">
        <v>41</v>
      </c>
      <c r="K32" s="634">
        <v>130</v>
      </c>
      <c r="L32" s="631">
        <v>3.8923076923076922</v>
      </c>
      <c r="M32" s="635">
        <f t="shared" si="1"/>
        <v>3.9</v>
      </c>
      <c r="N32" s="102">
        <v>46</v>
      </c>
      <c r="O32" s="636">
        <v>56</v>
      </c>
      <c r="P32" s="637">
        <v>3.8</v>
      </c>
      <c r="Q32" s="638">
        <f t="shared" si="2"/>
        <v>3.71</v>
      </c>
      <c r="R32" s="102">
        <v>38</v>
      </c>
      <c r="S32" s="636">
        <v>99</v>
      </c>
      <c r="T32" s="637">
        <v>3.7</v>
      </c>
      <c r="U32" s="639">
        <f t="shared" si="3"/>
        <v>3.57</v>
      </c>
      <c r="V32" s="102">
        <v>25</v>
      </c>
      <c r="W32" s="537">
        <f t="shared" si="5"/>
        <v>194</v>
      </c>
      <c r="Y32" s="531"/>
      <c r="Z32" s="531"/>
      <c r="AB32" s="531"/>
    </row>
    <row r="33" spans="1:28" x14ac:dyDescent="0.25">
      <c r="A33" s="640">
        <v>3</v>
      </c>
      <c r="B33" s="58" t="s">
        <v>101</v>
      </c>
      <c r="C33" s="759">
        <v>111</v>
      </c>
      <c r="D33" s="744">
        <v>3.855855855855856</v>
      </c>
      <c r="E33" s="723">
        <v>3.91</v>
      </c>
      <c r="F33" s="794">
        <v>57</v>
      </c>
      <c r="G33" s="520">
        <v>107</v>
      </c>
      <c r="H33" s="521">
        <v>3.7663551401869158</v>
      </c>
      <c r="I33" s="534">
        <f t="shared" si="0"/>
        <v>3.91</v>
      </c>
      <c r="J33" s="523">
        <v>66</v>
      </c>
      <c r="K33" s="524">
        <v>73</v>
      </c>
      <c r="L33" s="521">
        <v>3.6027397260273974</v>
      </c>
      <c r="M33" s="525">
        <f t="shared" si="1"/>
        <v>3.9</v>
      </c>
      <c r="N33" s="242">
        <v>89</v>
      </c>
      <c r="O33" s="526">
        <v>94</v>
      </c>
      <c r="P33" s="527">
        <v>3.36</v>
      </c>
      <c r="Q33" s="528">
        <f t="shared" si="2"/>
        <v>3.71</v>
      </c>
      <c r="R33" s="242">
        <v>104</v>
      </c>
      <c r="S33" s="526">
        <v>91</v>
      </c>
      <c r="T33" s="527">
        <v>3.4</v>
      </c>
      <c r="U33" s="529">
        <f t="shared" si="3"/>
        <v>3.57</v>
      </c>
      <c r="V33" s="242">
        <v>69</v>
      </c>
      <c r="W33" s="533">
        <f t="shared" si="5"/>
        <v>385</v>
      </c>
      <c r="Y33" s="531"/>
      <c r="Z33" s="531"/>
      <c r="AB33" s="531"/>
    </row>
    <row r="34" spans="1:28" x14ac:dyDescent="0.25">
      <c r="A34" s="532">
        <v>4</v>
      </c>
      <c r="B34" s="58" t="s">
        <v>81</v>
      </c>
      <c r="C34" s="760">
        <v>75</v>
      </c>
      <c r="D34" s="744">
        <v>4.08</v>
      </c>
      <c r="E34" s="723">
        <v>3.91</v>
      </c>
      <c r="F34" s="794">
        <v>20</v>
      </c>
      <c r="G34" s="520">
        <v>73</v>
      </c>
      <c r="H34" s="521">
        <v>4.0684931506849313</v>
      </c>
      <c r="I34" s="534">
        <f t="shared" si="0"/>
        <v>3.91</v>
      </c>
      <c r="J34" s="523">
        <v>23</v>
      </c>
      <c r="K34" s="524">
        <v>60</v>
      </c>
      <c r="L34" s="521">
        <v>3.9833333333333334</v>
      </c>
      <c r="M34" s="525">
        <f t="shared" si="1"/>
        <v>3.9</v>
      </c>
      <c r="N34" s="242">
        <v>31</v>
      </c>
      <c r="O34" s="526">
        <v>76</v>
      </c>
      <c r="P34" s="527">
        <v>3.89</v>
      </c>
      <c r="Q34" s="528">
        <f t="shared" si="2"/>
        <v>3.71</v>
      </c>
      <c r="R34" s="242">
        <v>22</v>
      </c>
      <c r="S34" s="526">
        <v>54</v>
      </c>
      <c r="T34" s="527">
        <v>3.7</v>
      </c>
      <c r="U34" s="529">
        <f t="shared" si="3"/>
        <v>3.57</v>
      </c>
      <c r="V34" s="242">
        <v>30</v>
      </c>
      <c r="W34" s="533">
        <f t="shared" si="5"/>
        <v>126</v>
      </c>
      <c r="Y34" s="531"/>
      <c r="Z34" s="531"/>
      <c r="AB34" s="531"/>
    </row>
    <row r="35" spans="1:28" x14ac:dyDescent="0.25">
      <c r="A35" s="532">
        <v>5</v>
      </c>
      <c r="B35" s="454" t="s">
        <v>89</v>
      </c>
      <c r="C35" s="759">
        <v>98</v>
      </c>
      <c r="D35" s="765">
        <v>3.989795918367347</v>
      </c>
      <c r="E35" s="725">
        <v>3.91</v>
      </c>
      <c r="F35" s="796">
        <v>33</v>
      </c>
      <c r="G35" s="520">
        <v>123</v>
      </c>
      <c r="H35" s="521">
        <v>3.910569105691057</v>
      </c>
      <c r="I35" s="559">
        <f t="shared" si="0"/>
        <v>3.91</v>
      </c>
      <c r="J35" s="523">
        <v>48</v>
      </c>
      <c r="K35" s="524">
        <v>103</v>
      </c>
      <c r="L35" s="521">
        <v>3.8932038834951457</v>
      </c>
      <c r="M35" s="525">
        <f t="shared" si="1"/>
        <v>3.9</v>
      </c>
      <c r="N35" s="242">
        <v>47</v>
      </c>
      <c r="O35" s="526">
        <v>97</v>
      </c>
      <c r="P35" s="527">
        <v>3.55</v>
      </c>
      <c r="Q35" s="528">
        <f t="shared" si="2"/>
        <v>3.71</v>
      </c>
      <c r="R35" s="242">
        <v>75</v>
      </c>
      <c r="S35" s="526">
        <v>100</v>
      </c>
      <c r="T35" s="527">
        <v>3.5</v>
      </c>
      <c r="U35" s="529">
        <f t="shared" si="3"/>
        <v>3.57</v>
      </c>
      <c r="V35" s="242">
        <v>52</v>
      </c>
      <c r="W35" s="533">
        <f t="shared" si="5"/>
        <v>255</v>
      </c>
      <c r="Y35" s="531"/>
      <c r="Z35" s="531"/>
      <c r="AB35" s="531"/>
    </row>
    <row r="36" spans="1:28" x14ac:dyDescent="0.25">
      <c r="A36" s="532">
        <v>6</v>
      </c>
      <c r="B36" s="58" t="s">
        <v>15</v>
      </c>
      <c r="C36" s="759">
        <v>31</v>
      </c>
      <c r="D36" s="744">
        <v>3.4838709677419355</v>
      </c>
      <c r="E36" s="723">
        <v>3.91</v>
      </c>
      <c r="F36" s="794">
        <v>109</v>
      </c>
      <c r="G36" s="520">
        <v>29</v>
      </c>
      <c r="H36" s="521">
        <v>3.5517241379310347</v>
      </c>
      <c r="I36" s="534">
        <f t="shared" si="0"/>
        <v>3.91</v>
      </c>
      <c r="J36" s="523">
        <v>101</v>
      </c>
      <c r="K36" s="524">
        <v>35</v>
      </c>
      <c r="L36" s="521">
        <v>3.4571428571428573</v>
      </c>
      <c r="M36" s="525">
        <f t="shared" si="1"/>
        <v>3.9</v>
      </c>
      <c r="N36" s="242">
        <v>104</v>
      </c>
      <c r="O36" s="526">
        <v>21</v>
      </c>
      <c r="P36" s="527">
        <v>3.43</v>
      </c>
      <c r="Q36" s="528">
        <f t="shared" si="2"/>
        <v>3.71</v>
      </c>
      <c r="R36" s="242">
        <v>94</v>
      </c>
      <c r="S36" s="526">
        <v>32</v>
      </c>
      <c r="T36" s="527">
        <v>3</v>
      </c>
      <c r="U36" s="529">
        <f t="shared" si="3"/>
        <v>3.57</v>
      </c>
      <c r="V36" s="242">
        <v>112</v>
      </c>
      <c r="W36" s="533">
        <f t="shared" si="5"/>
        <v>520</v>
      </c>
      <c r="Y36" s="531"/>
      <c r="Z36" s="531"/>
      <c r="AB36" s="531"/>
    </row>
    <row r="37" spans="1:28" x14ac:dyDescent="0.25">
      <c r="A37" s="532">
        <v>7</v>
      </c>
      <c r="B37" s="58" t="s">
        <v>16</v>
      </c>
      <c r="C37" s="759">
        <v>62</v>
      </c>
      <c r="D37" s="744">
        <v>3.4838709677419355</v>
      </c>
      <c r="E37" s="723">
        <v>3.91</v>
      </c>
      <c r="F37" s="794">
        <v>107</v>
      </c>
      <c r="G37" s="520">
        <v>70</v>
      </c>
      <c r="H37" s="521">
        <v>3.6714285714285713</v>
      </c>
      <c r="I37" s="534">
        <f t="shared" si="0"/>
        <v>3.91</v>
      </c>
      <c r="J37" s="523">
        <v>88</v>
      </c>
      <c r="K37" s="524">
        <v>56</v>
      </c>
      <c r="L37" s="521">
        <v>3.7142857142857144</v>
      </c>
      <c r="M37" s="525">
        <f t="shared" si="1"/>
        <v>3.9</v>
      </c>
      <c r="N37" s="242">
        <v>75</v>
      </c>
      <c r="O37" s="526">
        <v>65</v>
      </c>
      <c r="P37" s="527">
        <v>3.28</v>
      </c>
      <c r="Q37" s="528">
        <f t="shared" si="2"/>
        <v>3.71</v>
      </c>
      <c r="R37" s="242">
        <v>109</v>
      </c>
      <c r="S37" s="526">
        <v>52</v>
      </c>
      <c r="T37" s="527">
        <v>3.1</v>
      </c>
      <c r="U37" s="529">
        <f t="shared" si="3"/>
        <v>3.57</v>
      </c>
      <c r="V37" s="242">
        <v>105</v>
      </c>
      <c r="W37" s="533">
        <f t="shared" si="5"/>
        <v>484</v>
      </c>
      <c r="Y37" s="531"/>
      <c r="Z37" s="531"/>
      <c r="AB37" s="531"/>
    </row>
    <row r="38" spans="1:28" x14ac:dyDescent="0.25">
      <c r="A38" s="532">
        <v>8</v>
      </c>
      <c r="B38" s="58" t="s">
        <v>17</v>
      </c>
      <c r="C38" s="759">
        <v>23</v>
      </c>
      <c r="D38" s="744">
        <v>3.4347826086956523</v>
      </c>
      <c r="E38" s="723">
        <v>3.91</v>
      </c>
      <c r="F38" s="794">
        <v>112</v>
      </c>
      <c r="G38" s="520">
        <v>26</v>
      </c>
      <c r="H38" s="521">
        <v>4.115384615384615</v>
      </c>
      <c r="I38" s="534">
        <f t="shared" si="0"/>
        <v>3.91</v>
      </c>
      <c r="J38" s="523">
        <v>18</v>
      </c>
      <c r="K38" s="524">
        <v>21</v>
      </c>
      <c r="L38" s="521">
        <v>3.7619047619047619</v>
      </c>
      <c r="M38" s="525">
        <f t="shared" si="1"/>
        <v>3.9</v>
      </c>
      <c r="N38" s="242">
        <v>70</v>
      </c>
      <c r="O38" s="526">
        <v>29</v>
      </c>
      <c r="P38" s="527">
        <v>3.28</v>
      </c>
      <c r="Q38" s="528">
        <f t="shared" si="2"/>
        <v>3.71</v>
      </c>
      <c r="R38" s="242">
        <v>110</v>
      </c>
      <c r="S38" s="526">
        <v>28</v>
      </c>
      <c r="T38" s="527">
        <v>3.2</v>
      </c>
      <c r="U38" s="529">
        <f t="shared" si="3"/>
        <v>3.57</v>
      </c>
      <c r="V38" s="242">
        <v>104</v>
      </c>
      <c r="W38" s="533">
        <f t="shared" si="5"/>
        <v>414</v>
      </c>
      <c r="Y38" s="531"/>
      <c r="Z38" s="531"/>
      <c r="AB38" s="531"/>
    </row>
    <row r="39" spans="1:28" x14ac:dyDescent="0.25">
      <c r="A39" s="532">
        <v>9</v>
      </c>
      <c r="B39" s="58" t="s">
        <v>18</v>
      </c>
      <c r="C39" s="759">
        <v>74</v>
      </c>
      <c r="D39" s="744">
        <v>3.7432432432432434</v>
      </c>
      <c r="E39" s="723">
        <v>3.91</v>
      </c>
      <c r="F39" s="794">
        <v>79</v>
      </c>
      <c r="G39" s="520">
        <v>57</v>
      </c>
      <c r="H39" s="521">
        <v>3.7017543859649122</v>
      </c>
      <c r="I39" s="534">
        <f t="shared" si="0"/>
        <v>3.91</v>
      </c>
      <c r="J39" s="523">
        <v>85</v>
      </c>
      <c r="K39" s="524">
        <v>52</v>
      </c>
      <c r="L39" s="521">
        <v>3.75</v>
      </c>
      <c r="M39" s="525">
        <f t="shared" si="1"/>
        <v>3.9</v>
      </c>
      <c r="N39" s="242">
        <v>72</v>
      </c>
      <c r="O39" s="526">
        <v>50</v>
      </c>
      <c r="P39" s="527">
        <v>3.48</v>
      </c>
      <c r="Q39" s="528">
        <f t="shared" si="2"/>
        <v>3.71</v>
      </c>
      <c r="R39" s="242">
        <v>85</v>
      </c>
      <c r="S39" s="526">
        <v>42</v>
      </c>
      <c r="T39" s="527">
        <v>3.3</v>
      </c>
      <c r="U39" s="529">
        <f t="shared" si="3"/>
        <v>3.57</v>
      </c>
      <c r="V39" s="242">
        <v>90</v>
      </c>
      <c r="W39" s="533">
        <f t="shared" si="5"/>
        <v>411</v>
      </c>
      <c r="Y39" s="531"/>
      <c r="Z39" s="531"/>
      <c r="AB39" s="531"/>
    </row>
    <row r="40" spans="1:28" x14ac:dyDescent="0.25">
      <c r="A40" s="532">
        <v>10</v>
      </c>
      <c r="B40" s="58" t="s">
        <v>19</v>
      </c>
      <c r="C40" s="759">
        <v>43</v>
      </c>
      <c r="D40" s="744">
        <v>3.8837209302325579</v>
      </c>
      <c r="E40" s="723">
        <v>3.91</v>
      </c>
      <c r="F40" s="794">
        <v>53</v>
      </c>
      <c r="G40" s="520">
        <v>39</v>
      </c>
      <c r="H40" s="521">
        <v>3.8974358974358974</v>
      </c>
      <c r="I40" s="534">
        <f t="shared" si="0"/>
        <v>3.91</v>
      </c>
      <c r="J40" s="523">
        <v>54</v>
      </c>
      <c r="K40" s="524">
        <v>50</v>
      </c>
      <c r="L40" s="521">
        <v>3.64</v>
      </c>
      <c r="M40" s="525">
        <f t="shared" si="1"/>
        <v>3.9</v>
      </c>
      <c r="N40" s="242">
        <v>85</v>
      </c>
      <c r="O40" s="526">
        <v>69</v>
      </c>
      <c r="P40" s="527">
        <v>3.41</v>
      </c>
      <c r="Q40" s="528">
        <f t="shared" si="2"/>
        <v>3.71</v>
      </c>
      <c r="R40" s="242">
        <v>96</v>
      </c>
      <c r="S40" s="526">
        <v>18</v>
      </c>
      <c r="T40" s="527">
        <v>3.5</v>
      </c>
      <c r="U40" s="529">
        <f t="shared" si="3"/>
        <v>3.57</v>
      </c>
      <c r="V40" s="242">
        <v>67</v>
      </c>
      <c r="W40" s="533">
        <f t="shared" si="5"/>
        <v>355</v>
      </c>
      <c r="Y40" s="531"/>
      <c r="Z40" s="531"/>
      <c r="AB40" s="531"/>
    </row>
    <row r="41" spans="1:28" x14ac:dyDescent="0.25">
      <c r="A41" s="532">
        <v>11</v>
      </c>
      <c r="B41" s="454" t="s">
        <v>20</v>
      </c>
      <c r="C41" s="759">
        <v>39</v>
      </c>
      <c r="D41" s="765">
        <v>3.6153846153846154</v>
      </c>
      <c r="E41" s="725">
        <v>3.91</v>
      </c>
      <c r="F41" s="796">
        <v>98</v>
      </c>
      <c r="G41" s="520">
        <v>31</v>
      </c>
      <c r="H41" s="521">
        <v>3.5161290322580645</v>
      </c>
      <c r="I41" s="559">
        <f t="shared" si="0"/>
        <v>3.91</v>
      </c>
      <c r="J41" s="523">
        <v>103</v>
      </c>
      <c r="K41" s="524">
        <v>18</v>
      </c>
      <c r="L41" s="521">
        <v>3.5555555555555554</v>
      </c>
      <c r="M41" s="525">
        <f t="shared" si="1"/>
        <v>3.9</v>
      </c>
      <c r="N41" s="242">
        <v>93</v>
      </c>
      <c r="O41" s="526">
        <v>30</v>
      </c>
      <c r="P41" s="527">
        <v>3.3</v>
      </c>
      <c r="Q41" s="528">
        <f t="shared" si="2"/>
        <v>3.71</v>
      </c>
      <c r="R41" s="242">
        <v>108</v>
      </c>
      <c r="S41" s="526">
        <v>21</v>
      </c>
      <c r="T41" s="527">
        <v>3.1</v>
      </c>
      <c r="U41" s="529">
        <f t="shared" si="3"/>
        <v>3.57</v>
      </c>
      <c r="V41" s="242">
        <v>109</v>
      </c>
      <c r="W41" s="533">
        <f t="shared" si="5"/>
        <v>511</v>
      </c>
      <c r="Y41" s="531"/>
      <c r="Z41" s="531"/>
      <c r="AB41" s="531"/>
    </row>
    <row r="42" spans="1:28" x14ac:dyDescent="0.25">
      <c r="A42" s="532">
        <v>12</v>
      </c>
      <c r="B42" s="454" t="s">
        <v>21</v>
      </c>
      <c r="C42" s="759">
        <v>81</v>
      </c>
      <c r="D42" s="765">
        <v>3.617283950617284</v>
      </c>
      <c r="E42" s="725">
        <v>3.91</v>
      </c>
      <c r="F42" s="796">
        <v>97</v>
      </c>
      <c r="G42" s="520">
        <v>68</v>
      </c>
      <c r="H42" s="521">
        <v>3.4558823529411766</v>
      </c>
      <c r="I42" s="559">
        <f t="shared" si="0"/>
        <v>3.91</v>
      </c>
      <c r="J42" s="523">
        <v>109</v>
      </c>
      <c r="K42" s="524">
        <v>70</v>
      </c>
      <c r="L42" s="521">
        <v>3.4142857142857141</v>
      </c>
      <c r="M42" s="525">
        <f t="shared" si="1"/>
        <v>3.9</v>
      </c>
      <c r="N42" s="242">
        <v>108</v>
      </c>
      <c r="O42" s="526">
        <v>70</v>
      </c>
      <c r="P42" s="527">
        <v>3.6</v>
      </c>
      <c r="Q42" s="528">
        <f t="shared" si="2"/>
        <v>3.71</v>
      </c>
      <c r="R42" s="242">
        <v>66</v>
      </c>
      <c r="S42" s="526">
        <v>48</v>
      </c>
      <c r="T42" s="527">
        <v>3.4</v>
      </c>
      <c r="U42" s="529">
        <f t="shared" si="3"/>
        <v>3.57</v>
      </c>
      <c r="V42" s="242">
        <v>74</v>
      </c>
      <c r="W42" s="533">
        <f t="shared" si="5"/>
        <v>454</v>
      </c>
      <c r="Y42" s="531"/>
      <c r="Z42" s="531"/>
      <c r="AB42" s="531"/>
    </row>
    <row r="43" spans="1:28" x14ac:dyDescent="0.25">
      <c r="A43" s="532">
        <v>13</v>
      </c>
      <c r="B43" s="454" t="s">
        <v>22</v>
      </c>
      <c r="C43" s="759">
        <v>97</v>
      </c>
      <c r="D43" s="765">
        <v>3.8969072164948453</v>
      </c>
      <c r="E43" s="725">
        <v>3.91</v>
      </c>
      <c r="F43" s="796">
        <v>46</v>
      </c>
      <c r="G43" s="520">
        <v>76</v>
      </c>
      <c r="H43" s="521">
        <v>4.1842105263157894</v>
      </c>
      <c r="I43" s="559">
        <f t="shared" si="0"/>
        <v>3.91</v>
      </c>
      <c r="J43" s="523">
        <v>11</v>
      </c>
      <c r="K43" s="524">
        <v>71</v>
      </c>
      <c r="L43" s="521">
        <v>4.323943661971831</v>
      </c>
      <c r="M43" s="525">
        <f t="shared" si="1"/>
        <v>3.9</v>
      </c>
      <c r="N43" s="242">
        <v>7</v>
      </c>
      <c r="O43" s="526">
        <v>70</v>
      </c>
      <c r="P43" s="527">
        <v>3.77</v>
      </c>
      <c r="Q43" s="528">
        <f t="shared" si="2"/>
        <v>3.71</v>
      </c>
      <c r="R43" s="242">
        <v>42</v>
      </c>
      <c r="S43" s="526">
        <v>53</v>
      </c>
      <c r="T43" s="527">
        <v>3.7</v>
      </c>
      <c r="U43" s="529">
        <f t="shared" si="3"/>
        <v>3.57</v>
      </c>
      <c r="V43" s="242">
        <v>33</v>
      </c>
      <c r="W43" s="533">
        <f t="shared" si="5"/>
        <v>139</v>
      </c>
      <c r="Y43" s="531"/>
      <c r="Z43" s="531"/>
      <c r="AB43" s="531"/>
    </row>
    <row r="44" spans="1:28" x14ac:dyDescent="0.25">
      <c r="A44" s="532">
        <v>14</v>
      </c>
      <c r="B44" s="454" t="s">
        <v>102</v>
      </c>
      <c r="C44" s="759">
        <v>73</v>
      </c>
      <c r="D44" s="765">
        <v>3.4794520547945207</v>
      </c>
      <c r="E44" s="725">
        <v>3.91</v>
      </c>
      <c r="F44" s="796">
        <v>106</v>
      </c>
      <c r="G44" s="520">
        <v>44</v>
      </c>
      <c r="H44" s="521">
        <v>3.2045454545454546</v>
      </c>
      <c r="I44" s="559">
        <f t="shared" si="0"/>
        <v>3.91</v>
      </c>
      <c r="J44" s="523">
        <v>114</v>
      </c>
      <c r="K44" s="524">
        <v>65</v>
      </c>
      <c r="L44" s="521">
        <v>3.3692307692307693</v>
      </c>
      <c r="M44" s="525">
        <f t="shared" si="1"/>
        <v>3.9</v>
      </c>
      <c r="N44" s="242">
        <v>110</v>
      </c>
      <c r="O44" s="526">
        <v>50</v>
      </c>
      <c r="P44" s="527">
        <v>3.42</v>
      </c>
      <c r="Q44" s="528">
        <f t="shared" si="2"/>
        <v>3.71</v>
      </c>
      <c r="R44" s="242">
        <v>95</v>
      </c>
      <c r="S44" s="526">
        <v>39</v>
      </c>
      <c r="T44" s="527">
        <v>3</v>
      </c>
      <c r="U44" s="529">
        <f t="shared" si="3"/>
        <v>3.57</v>
      </c>
      <c r="V44" s="242">
        <v>111</v>
      </c>
      <c r="W44" s="533">
        <f t="shared" si="5"/>
        <v>536</v>
      </c>
      <c r="Y44" s="531"/>
      <c r="Z44" s="531"/>
      <c r="AB44" s="531"/>
    </row>
    <row r="45" spans="1:28" x14ac:dyDescent="0.25">
      <c r="A45" s="532">
        <v>15</v>
      </c>
      <c r="B45" s="454" t="s">
        <v>104</v>
      </c>
      <c r="C45" s="759">
        <v>66</v>
      </c>
      <c r="D45" s="765">
        <v>3.6515151515151514</v>
      </c>
      <c r="E45" s="725">
        <v>3.91</v>
      </c>
      <c r="F45" s="796">
        <v>93</v>
      </c>
      <c r="G45" s="520">
        <v>23</v>
      </c>
      <c r="H45" s="521">
        <v>3.3913043478260869</v>
      </c>
      <c r="I45" s="559">
        <f t="shared" si="0"/>
        <v>3.91</v>
      </c>
      <c r="J45" s="523">
        <v>112</v>
      </c>
      <c r="K45" s="524">
        <v>22</v>
      </c>
      <c r="L45" s="521">
        <v>3.4545454545454546</v>
      </c>
      <c r="M45" s="525">
        <f t="shared" si="1"/>
        <v>3.9</v>
      </c>
      <c r="N45" s="242">
        <v>106</v>
      </c>
      <c r="O45" s="526">
        <v>37</v>
      </c>
      <c r="P45" s="527">
        <v>3.27</v>
      </c>
      <c r="Q45" s="528">
        <f t="shared" si="2"/>
        <v>3.71</v>
      </c>
      <c r="R45" s="242">
        <v>112</v>
      </c>
      <c r="S45" s="526">
        <v>39</v>
      </c>
      <c r="T45" s="527">
        <v>3.1</v>
      </c>
      <c r="U45" s="529">
        <f t="shared" si="3"/>
        <v>3.57</v>
      </c>
      <c r="V45" s="242">
        <v>107</v>
      </c>
      <c r="W45" s="533">
        <f t="shared" si="5"/>
        <v>530</v>
      </c>
      <c r="Y45" s="531"/>
      <c r="Z45" s="531"/>
      <c r="AB45" s="531"/>
    </row>
    <row r="46" spans="1:28" x14ac:dyDescent="0.25">
      <c r="A46" s="532">
        <v>16</v>
      </c>
      <c r="B46" s="454" t="s">
        <v>23</v>
      </c>
      <c r="C46" s="759">
        <v>50</v>
      </c>
      <c r="D46" s="765">
        <v>3.58</v>
      </c>
      <c r="E46" s="725">
        <v>3.91</v>
      </c>
      <c r="F46" s="796">
        <v>100</v>
      </c>
      <c r="G46" s="520">
        <v>53</v>
      </c>
      <c r="H46" s="521">
        <v>3.5660377358490565</v>
      </c>
      <c r="I46" s="559">
        <f t="shared" si="0"/>
        <v>3.91</v>
      </c>
      <c r="J46" s="523">
        <v>100</v>
      </c>
      <c r="K46" s="524">
        <v>27</v>
      </c>
      <c r="L46" s="521">
        <v>3.8888888888888888</v>
      </c>
      <c r="M46" s="525">
        <f t="shared" si="1"/>
        <v>3.9</v>
      </c>
      <c r="N46" s="242">
        <v>49</v>
      </c>
      <c r="O46" s="526">
        <v>25</v>
      </c>
      <c r="P46" s="527">
        <v>3.6</v>
      </c>
      <c r="Q46" s="528">
        <f t="shared" si="2"/>
        <v>3.71</v>
      </c>
      <c r="R46" s="242">
        <v>67</v>
      </c>
      <c r="S46" s="526">
        <v>41</v>
      </c>
      <c r="T46" s="527">
        <v>3.3</v>
      </c>
      <c r="U46" s="529">
        <f t="shared" si="3"/>
        <v>3.57</v>
      </c>
      <c r="V46" s="242">
        <v>83</v>
      </c>
      <c r="W46" s="533">
        <f t="shared" si="5"/>
        <v>399</v>
      </c>
      <c r="Y46" s="531"/>
      <c r="Z46" s="531"/>
      <c r="AB46" s="531"/>
    </row>
    <row r="47" spans="1:28" x14ac:dyDescent="0.25">
      <c r="A47" s="532">
        <v>17</v>
      </c>
      <c r="B47" s="454" t="s">
        <v>24</v>
      </c>
      <c r="C47" s="759">
        <v>67</v>
      </c>
      <c r="D47" s="765">
        <v>3.4477611940298507</v>
      </c>
      <c r="E47" s="725">
        <v>3.91</v>
      </c>
      <c r="F47" s="796">
        <v>110</v>
      </c>
      <c r="G47" s="520">
        <v>46</v>
      </c>
      <c r="H47" s="567">
        <v>3.6304347826086958</v>
      </c>
      <c r="I47" s="559">
        <f t="shared" si="0"/>
        <v>3.91</v>
      </c>
      <c r="J47" s="523">
        <v>94</v>
      </c>
      <c r="K47" s="524">
        <v>39</v>
      </c>
      <c r="L47" s="521">
        <v>3.7948717948717898</v>
      </c>
      <c r="M47" s="525">
        <f t="shared" si="1"/>
        <v>3.9</v>
      </c>
      <c r="N47" s="242">
        <v>65</v>
      </c>
      <c r="O47" s="526">
        <v>44</v>
      </c>
      <c r="P47" s="527">
        <v>3.57</v>
      </c>
      <c r="Q47" s="528">
        <f t="shared" si="2"/>
        <v>3.71</v>
      </c>
      <c r="R47" s="242">
        <v>71</v>
      </c>
      <c r="S47" s="526">
        <v>49</v>
      </c>
      <c r="T47" s="527">
        <v>3.2</v>
      </c>
      <c r="U47" s="529">
        <f t="shared" si="3"/>
        <v>3.57</v>
      </c>
      <c r="V47" s="242">
        <v>99</v>
      </c>
      <c r="W47" s="533">
        <f t="shared" si="5"/>
        <v>439</v>
      </c>
      <c r="Y47" s="531"/>
      <c r="Z47" s="531"/>
      <c r="AB47" s="531"/>
    </row>
    <row r="48" spans="1:28" x14ac:dyDescent="0.25">
      <c r="A48" s="532">
        <v>18</v>
      </c>
      <c r="B48" s="568" t="s">
        <v>25</v>
      </c>
      <c r="C48" s="759">
        <v>101</v>
      </c>
      <c r="D48" s="766">
        <v>3.8118811881188117</v>
      </c>
      <c r="E48" s="727">
        <v>3.91</v>
      </c>
      <c r="F48" s="798">
        <v>66</v>
      </c>
      <c r="G48" s="539">
        <v>123</v>
      </c>
      <c r="H48" s="540">
        <v>3.7560975609756095</v>
      </c>
      <c r="I48" s="561">
        <f t="shared" si="0"/>
        <v>3.91</v>
      </c>
      <c r="J48" s="541">
        <v>72</v>
      </c>
      <c r="K48" s="542">
        <v>74</v>
      </c>
      <c r="L48" s="540">
        <v>3.6486486486486487</v>
      </c>
      <c r="M48" s="543">
        <f t="shared" si="1"/>
        <v>3.9</v>
      </c>
      <c r="N48" s="245">
        <v>84</v>
      </c>
      <c r="O48" s="544">
        <v>82</v>
      </c>
      <c r="P48" s="545">
        <v>3.8</v>
      </c>
      <c r="Q48" s="546">
        <f t="shared" si="2"/>
        <v>3.71</v>
      </c>
      <c r="R48" s="245">
        <v>37</v>
      </c>
      <c r="S48" s="544">
        <v>77</v>
      </c>
      <c r="T48" s="545">
        <v>3.5</v>
      </c>
      <c r="U48" s="547">
        <f t="shared" si="3"/>
        <v>3.57</v>
      </c>
      <c r="V48" s="245">
        <v>54</v>
      </c>
      <c r="W48" s="548">
        <f t="shared" si="5"/>
        <v>313</v>
      </c>
      <c r="Y48" s="531"/>
      <c r="Z48" s="531"/>
      <c r="AB48" s="531"/>
    </row>
    <row r="49" spans="1:28" ht="15.75" thickBot="1" x14ac:dyDescent="0.3">
      <c r="A49" s="538">
        <v>19</v>
      </c>
      <c r="B49" s="454" t="s">
        <v>26</v>
      </c>
      <c r="C49" s="761">
        <v>101</v>
      </c>
      <c r="D49" s="767">
        <v>3.7128712871287131</v>
      </c>
      <c r="E49" s="762">
        <v>3.91</v>
      </c>
      <c r="F49" s="799">
        <v>84</v>
      </c>
      <c r="G49" s="520">
        <v>98</v>
      </c>
      <c r="H49" s="521">
        <v>3.9081632653061225</v>
      </c>
      <c r="I49" s="559">
        <f t="shared" si="0"/>
        <v>3.91</v>
      </c>
      <c r="J49" s="523">
        <v>49</v>
      </c>
      <c r="K49" s="524">
        <v>73</v>
      </c>
      <c r="L49" s="521">
        <v>3.9315068493150687</v>
      </c>
      <c r="M49" s="525">
        <f t="shared" si="1"/>
        <v>3.9</v>
      </c>
      <c r="N49" s="242">
        <v>37</v>
      </c>
      <c r="O49" s="526">
        <v>68</v>
      </c>
      <c r="P49" s="527">
        <v>3.5</v>
      </c>
      <c r="Q49" s="528">
        <f t="shared" si="2"/>
        <v>3.71</v>
      </c>
      <c r="R49" s="242">
        <v>81</v>
      </c>
      <c r="S49" s="526">
        <v>65</v>
      </c>
      <c r="T49" s="527">
        <v>3.6</v>
      </c>
      <c r="U49" s="529">
        <f t="shared" si="3"/>
        <v>3.57</v>
      </c>
      <c r="V49" s="242">
        <v>46</v>
      </c>
      <c r="W49" s="533">
        <f t="shared" si="5"/>
        <v>297</v>
      </c>
      <c r="Y49" s="531"/>
      <c r="Z49" s="531"/>
      <c r="AB49" s="531"/>
    </row>
    <row r="50" spans="1:28" ht="15.75" thickBot="1" x14ac:dyDescent="0.3">
      <c r="A50" s="509"/>
      <c r="B50" s="562" t="s">
        <v>131</v>
      </c>
      <c r="C50" s="563">
        <f>SUM(C51:C69)</f>
        <v>1403</v>
      </c>
      <c r="D50" s="564">
        <f>AVERAGE(D51:D69)</f>
        <v>3.9873928416891258</v>
      </c>
      <c r="E50" s="565">
        <v>3.91</v>
      </c>
      <c r="F50" s="566"/>
      <c r="G50" s="563">
        <f>SUM(G51:G69)</f>
        <v>1276</v>
      </c>
      <c r="H50" s="564">
        <f>AVERAGE(H51:H69)</f>
        <v>3.9902869953164046</v>
      </c>
      <c r="I50" s="565">
        <f t="shared" si="0"/>
        <v>3.91</v>
      </c>
      <c r="J50" s="566"/>
      <c r="K50" s="551">
        <f>SUM(K51:K69)</f>
        <v>1187</v>
      </c>
      <c r="L50" s="552">
        <f>AVERAGE(L51:L69)</f>
        <v>3.8999465301726972</v>
      </c>
      <c r="M50" s="553">
        <f t="shared" si="1"/>
        <v>3.9</v>
      </c>
      <c r="N50" s="554"/>
      <c r="O50" s="509">
        <f>SUM(O51:O69)</f>
        <v>1157</v>
      </c>
      <c r="P50" s="555">
        <f>AVERAGE(P51:P69)</f>
        <v>3.7684210526315796</v>
      </c>
      <c r="Q50" s="556">
        <f t="shared" si="2"/>
        <v>3.71</v>
      </c>
      <c r="R50" s="554"/>
      <c r="S50" s="509">
        <f>SUM(S51:S69)</f>
        <v>962</v>
      </c>
      <c r="T50" s="557">
        <f>AVERAGE(T51:T69)</f>
        <v>3.5773684210526313</v>
      </c>
      <c r="U50" s="556">
        <f t="shared" si="3"/>
        <v>3.57</v>
      </c>
      <c r="V50" s="554"/>
      <c r="W50" s="558"/>
      <c r="Y50" s="531"/>
      <c r="Z50" s="531"/>
      <c r="AB50" s="531"/>
    </row>
    <row r="51" spans="1:28" x14ac:dyDescent="0.25">
      <c r="A51" s="518">
        <v>1</v>
      </c>
      <c r="B51" s="58" t="s">
        <v>85</v>
      </c>
      <c r="C51" s="739">
        <v>179</v>
      </c>
      <c r="D51" s="744">
        <v>4.1787709497206702</v>
      </c>
      <c r="E51" s="723">
        <v>3.91</v>
      </c>
      <c r="F51" s="708">
        <v>11</v>
      </c>
      <c r="G51" s="520">
        <v>171</v>
      </c>
      <c r="H51" s="569">
        <v>4.2456140350877192</v>
      </c>
      <c r="I51" s="534">
        <f t="shared" si="0"/>
        <v>3.91</v>
      </c>
      <c r="J51" s="523">
        <v>6</v>
      </c>
      <c r="K51" s="524">
        <v>149</v>
      </c>
      <c r="L51" s="569">
        <v>3.8993288590604025</v>
      </c>
      <c r="M51" s="525">
        <f t="shared" si="1"/>
        <v>3.9</v>
      </c>
      <c r="N51" s="242">
        <v>42</v>
      </c>
      <c r="O51" s="526">
        <v>149</v>
      </c>
      <c r="P51" s="527">
        <v>3.84</v>
      </c>
      <c r="Q51" s="528">
        <f t="shared" si="2"/>
        <v>3.71</v>
      </c>
      <c r="R51" s="242">
        <v>30</v>
      </c>
      <c r="S51" s="526">
        <v>154</v>
      </c>
      <c r="T51" s="527">
        <v>3.5</v>
      </c>
      <c r="U51" s="529">
        <f t="shared" si="3"/>
        <v>3.57</v>
      </c>
      <c r="V51" s="242">
        <v>51</v>
      </c>
      <c r="W51" s="560">
        <f t="shared" si="5"/>
        <v>140</v>
      </c>
      <c r="Y51" s="531"/>
      <c r="Z51" s="531"/>
      <c r="AB51" s="531"/>
    </row>
    <row r="52" spans="1:28" x14ac:dyDescent="0.25">
      <c r="A52" s="532">
        <v>2</v>
      </c>
      <c r="B52" s="58" t="s">
        <v>143</v>
      </c>
      <c r="C52" s="739">
        <v>61</v>
      </c>
      <c r="D52" s="744">
        <v>4.360655737704918</v>
      </c>
      <c r="E52" s="723">
        <v>3.91</v>
      </c>
      <c r="F52" s="708">
        <v>4</v>
      </c>
      <c r="G52" s="520">
        <v>56</v>
      </c>
      <c r="H52" s="569">
        <v>4.2321428571428568</v>
      </c>
      <c r="I52" s="534">
        <f t="shared" si="0"/>
        <v>3.91</v>
      </c>
      <c r="J52" s="523">
        <v>8</v>
      </c>
      <c r="K52" s="524">
        <v>57</v>
      </c>
      <c r="L52" s="569">
        <v>4.192982456140351</v>
      </c>
      <c r="M52" s="525">
        <f t="shared" si="1"/>
        <v>3.9</v>
      </c>
      <c r="N52" s="242">
        <v>12</v>
      </c>
      <c r="O52" s="526">
        <v>52</v>
      </c>
      <c r="P52" s="527">
        <v>4.1900000000000004</v>
      </c>
      <c r="Q52" s="528">
        <f t="shared" si="2"/>
        <v>3.71</v>
      </c>
      <c r="R52" s="242">
        <v>8</v>
      </c>
      <c r="S52" s="526">
        <v>41</v>
      </c>
      <c r="T52" s="527">
        <v>3.7</v>
      </c>
      <c r="U52" s="529">
        <f t="shared" si="3"/>
        <v>3.57</v>
      </c>
      <c r="V52" s="242">
        <v>35</v>
      </c>
      <c r="W52" s="533">
        <f t="shared" si="5"/>
        <v>67</v>
      </c>
      <c r="Y52" s="531"/>
      <c r="Z52" s="531"/>
      <c r="AB52" s="531"/>
    </row>
    <row r="53" spans="1:28" x14ac:dyDescent="0.25">
      <c r="A53" s="532">
        <v>3</v>
      </c>
      <c r="B53" s="58" t="s">
        <v>76</v>
      </c>
      <c r="C53" s="739">
        <v>145</v>
      </c>
      <c r="D53" s="744">
        <v>4.4413793103448276</v>
      </c>
      <c r="E53" s="723">
        <v>3.91</v>
      </c>
      <c r="F53" s="708">
        <v>1</v>
      </c>
      <c r="G53" s="520">
        <v>153</v>
      </c>
      <c r="H53" s="569">
        <v>4.3137254901960782</v>
      </c>
      <c r="I53" s="534">
        <f t="shared" si="0"/>
        <v>3.91</v>
      </c>
      <c r="J53" s="523">
        <v>3</v>
      </c>
      <c r="K53" s="524">
        <v>129</v>
      </c>
      <c r="L53" s="569">
        <v>4.387596899224806</v>
      </c>
      <c r="M53" s="525">
        <f t="shared" si="1"/>
        <v>3.9</v>
      </c>
      <c r="N53" s="242">
        <v>5</v>
      </c>
      <c r="O53" s="526">
        <v>108</v>
      </c>
      <c r="P53" s="527">
        <v>4.26</v>
      </c>
      <c r="Q53" s="528">
        <f t="shared" si="2"/>
        <v>3.71</v>
      </c>
      <c r="R53" s="242">
        <v>3</v>
      </c>
      <c r="S53" s="526">
        <v>102</v>
      </c>
      <c r="T53" s="527">
        <v>4.0999999999999996</v>
      </c>
      <c r="U53" s="529">
        <f t="shared" si="3"/>
        <v>3.57</v>
      </c>
      <c r="V53" s="242">
        <v>6</v>
      </c>
      <c r="W53" s="533">
        <f t="shared" si="5"/>
        <v>18</v>
      </c>
      <c r="Y53" s="531"/>
      <c r="Z53" s="531"/>
      <c r="AB53" s="531"/>
    </row>
    <row r="54" spans="1:28" x14ac:dyDescent="0.25">
      <c r="A54" s="532">
        <v>4</v>
      </c>
      <c r="B54" s="58" t="s">
        <v>115</v>
      </c>
      <c r="C54" s="739">
        <v>167</v>
      </c>
      <c r="D54" s="744">
        <v>4.1077844311377243</v>
      </c>
      <c r="E54" s="723">
        <v>3.91</v>
      </c>
      <c r="F54" s="708">
        <v>14</v>
      </c>
      <c r="G54" s="520">
        <v>162</v>
      </c>
      <c r="H54" s="569">
        <v>3.9135802469135803</v>
      </c>
      <c r="I54" s="534">
        <f t="shared" si="0"/>
        <v>3.91</v>
      </c>
      <c r="J54" s="523">
        <v>46</v>
      </c>
      <c r="K54" s="524">
        <v>169</v>
      </c>
      <c r="L54" s="569">
        <v>4</v>
      </c>
      <c r="M54" s="525">
        <f t="shared" si="1"/>
        <v>3.9</v>
      </c>
      <c r="N54" s="242">
        <v>25</v>
      </c>
      <c r="O54" s="526">
        <v>160</v>
      </c>
      <c r="P54" s="527">
        <v>3.81</v>
      </c>
      <c r="Q54" s="528">
        <f t="shared" si="2"/>
        <v>3.71</v>
      </c>
      <c r="R54" s="242">
        <v>36</v>
      </c>
      <c r="S54" s="526">
        <v>114</v>
      </c>
      <c r="T54" s="527">
        <v>3.9</v>
      </c>
      <c r="U54" s="529">
        <f t="shared" si="3"/>
        <v>3.57</v>
      </c>
      <c r="V54" s="242">
        <v>17</v>
      </c>
      <c r="W54" s="533">
        <f t="shared" si="5"/>
        <v>138</v>
      </c>
      <c r="Y54" s="531"/>
      <c r="Z54" s="531"/>
      <c r="AB54" s="531"/>
    </row>
    <row r="55" spans="1:28" x14ac:dyDescent="0.25">
      <c r="A55" s="532">
        <v>5</v>
      </c>
      <c r="B55" s="58" t="s">
        <v>28</v>
      </c>
      <c r="C55" s="739">
        <v>101</v>
      </c>
      <c r="D55" s="744">
        <v>3.9702970297029703</v>
      </c>
      <c r="E55" s="723">
        <v>3.91</v>
      </c>
      <c r="F55" s="708">
        <v>37</v>
      </c>
      <c r="G55" s="520">
        <v>103</v>
      </c>
      <c r="H55" s="569">
        <v>4.2038834951456314</v>
      </c>
      <c r="I55" s="534">
        <f t="shared" si="0"/>
        <v>3.91</v>
      </c>
      <c r="J55" s="523">
        <v>9</v>
      </c>
      <c r="K55" s="524">
        <v>73</v>
      </c>
      <c r="L55" s="569">
        <v>4.0684931506849313</v>
      </c>
      <c r="M55" s="525">
        <f t="shared" si="1"/>
        <v>3.9</v>
      </c>
      <c r="N55" s="242">
        <v>19</v>
      </c>
      <c r="O55" s="526">
        <v>50</v>
      </c>
      <c r="P55" s="527">
        <v>3.74</v>
      </c>
      <c r="Q55" s="528">
        <f t="shared" si="2"/>
        <v>3.71</v>
      </c>
      <c r="R55" s="242">
        <v>47</v>
      </c>
      <c r="S55" s="526">
        <v>50</v>
      </c>
      <c r="T55" s="527">
        <v>3.92</v>
      </c>
      <c r="U55" s="529">
        <f t="shared" si="3"/>
        <v>3.57</v>
      </c>
      <c r="V55" s="242">
        <v>15</v>
      </c>
      <c r="W55" s="533">
        <f t="shared" si="5"/>
        <v>127</v>
      </c>
      <c r="Y55" s="531"/>
      <c r="Z55" s="531"/>
      <c r="AB55" s="531"/>
    </row>
    <row r="56" spans="1:28" ht="15" customHeight="1" x14ac:dyDescent="0.25">
      <c r="A56" s="532">
        <v>6</v>
      </c>
      <c r="B56" s="58" t="s">
        <v>29</v>
      </c>
      <c r="C56" s="739">
        <v>82</v>
      </c>
      <c r="D56" s="744">
        <v>4.1341463414634143</v>
      </c>
      <c r="E56" s="723">
        <v>3.91</v>
      </c>
      <c r="F56" s="708">
        <v>13</v>
      </c>
      <c r="G56" s="520">
        <v>76</v>
      </c>
      <c r="H56" s="569">
        <v>4.0263157894736841</v>
      </c>
      <c r="I56" s="534">
        <f t="shared" si="0"/>
        <v>3.91</v>
      </c>
      <c r="J56" s="523">
        <v>30</v>
      </c>
      <c r="K56" s="524">
        <v>70</v>
      </c>
      <c r="L56" s="569">
        <v>4.4142857142857146</v>
      </c>
      <c r="M56" s="525">
        <f t="shared" si="1"/>
        <v>3.9</v>
      </c>
      <c r="N56" s="242">
        <v>4</v>
      </c>
      <c r="O56" s="526">
        <v>53</v>
      </c>
      <c r="P56" s="527">
        <v>4.0599999999999996</v>
      </c>
      <c r="Q56" s="528">
        <f t="shared" si="2"/>
        <v>3.71</v>
      </c>
      <c r="R56" s="242">
        <v>9</v>
      </c>
      <c r="S56" s="526">
        <v>49</v>
      </c>
      <c r="T56" s="527">
        <v>3.5</v>
      </c>
      <c r="U56" s="529">
        <f t="shared" si="3"/>
        <v>3.57</v>
      </c>
      <c r="V56" s="242">
        <v>61</v>
      </c>
      <c r="W56" s="533">
        <f t="shared" si="5"/>
        <v>117</v>
      </c>
      <c r="Y56" s="531"/>
      <c r="Z56" s="531"/>
      <c r="AB56" s="531"/>
    </row>
    <row r="57" spans="1:28" x14ac:dyDescent="0.25">
      <c r="A57" s="532">
        <v>7</v>
      </c>
      <c r="B57" s="58" t="s">
        <v>142</v>
      </c>
      <c r="C57" s="739">
        <v>32</v>
      </c>
      <c r="D57" s="744">
        <v>4.4375</v>
      </c>
      <c r="E57" s="723">
        <v>3.91</v>
      </c>
      <c r="F57" s="708">
        <v>2</v>
      </c>
      <c r="G57" s="520">
        <v>25</v>
      </c>
      <c r="H57" s="569">
        <v>4.6399999999999997</v>
      </c>
      <c r="I57" s="534">
        <f t="shared" si="0"/>
        <v>3.91</v>
      </c>
      <c r="J57" s="523">
        <v>1</v>
      </c>
      <c r="K57" s="524">
        <v>39</v>
      </c>
      <c r="L57" s="569">
        <v>4.1282051282051286</v>
      </c>
      <c r="M57" s="525">
        <f t="shared" si="1"/>
        <v>3.9</v>
      </c>
      <c r="N57" s="242">
        <v>14</v>
      </c>
      <c r="O57" s="526">
        <v>47</v>
      </c>
      <c r="P57" s="527">
        <v>4.26</v>
      </c>
      <c r="Q57" s="528">
        <f t="shared" si="2"/>
        <v>3.71</v>
      </c>
      <c r="R57" s="242">
        <v>4</v>
      </c>
      <c r="S57" s="526">
        <v>21</v>
      </c>
      <c r="T57" s="527">
        <v>4.2</v>
      </c>
      <c r="U57" s="529">
        <f t="shared" si="3"/>
        <v>3.57</v>
      </c>
      <c r="V57" s="242">
        <v>4</v>
      </c>
      <c r="W57" s="576">
        <f t="shared" si="5"/>
        <v>25</v>
      </c>
      <c r="Y57" s="531"/>
      <c r="Z57" s="531"/>
      <c r="AB57" s="531"/>
    </row>
    <row r="58" spans="1:28" x14ac:dyDescent="0.25">
      <c r="A58" s="532">
        <v>8</v>
      </c>
      <c r="B58" s="58" t="s">
        <v>27</v>
      </c>
      <c r="C58" s="739">
        <v>54</v>
      </c>
      <c r="D58" s="744">
        <v>3.6296296296296298</v>
      </c>
      <c r="E58" s="723">
        <v>3.91</v>
      </c>
      <c r="F58" s="708">
        <v>95</v>
      </c>
      <c r="G58" s="520">
        <v>48</v>
      </c>
      <c r="H58" s="569">
        <v>3.9583333333333335</v>
      </c>
      <c r="I58" s="534">
        <f t="shared" si="0"/>
        <v>3.91</v>
      </c>
      <c r="J58" s="523">
        <v>37</v>
      </c>
      <c r="K58" s="524">
        <v>43</v>
      </c>
      <c r="L58" s="569">
        <v>3.9069767441860463</v>
      </c>
      <c r="M58" s="525">
        <f t="shared" si="1"/>
        <v>3.9</v>
      </c>
      <c r="N58" s="242">
        <v>40</v>
      </c>
      <c r="O58" s="526">
        <v>50</v>
      </c>
      <c r="P58" s="527">
        <v>4.04</v>
      </c>
      <c r="Q58" s="528">
        <f t="shared" si="2"/>
        <v>3.71</v>
      </c>
      <c r="R58" s="242">
        <v>10</v>
      </c>
      <c r="S58" s="526">
        <v>40</v>
      </c>
      <c r="T58" s="527">
        <v>3.4</v>
      </c>
      <c r="U58" s="529">
        <f t="shared" si="3"/>
        <v>3.57</v>
      </c>
      <c r="V58" s="242">
        <v>78</v>
      </c>
      <c r="W58" s="533">
        <f t="shared" si="5"/>
        <v>260</v>
      </c>
      <c r="Y58" s="531"/>
      <c r="Z58" s="531"/>
      <c r="AB58" s="531"/>
    </row>
    <row r="59" spans="1:28" x14ac:dyDescent="0.25">
      <c r="A59" s="532">
        <v>9</v>
      </c>
      <c r="B59" s="58" t="s">
        <v>98</v>
      </c>
      <c r="C59" s="739">
        <v>46</v>
      </c>
      <c r="D59" s="744">
        <v>3.8913043478260869</v>
      </c>
      <c r="E59" s="723">
        <v>3.91</v>
      </c>
      <c r="F59" s="708">
        <v>51</v>
      </c>
      <c r="G59" s="520">
        <v>59</v>
      </c>
      <c r="H59" s="569">
        <v>3.593220338983051</v>
      </c>
      <c r="I59" s="534">
        <f t="shared" si="0"/>
        <v>3.91</v>
      </c>
      <c r="J59" s="523">
        <v>99</v>
      </c>
      <c r="K59" s="524">
        <v>29</v>
      </c>
      <c r="L59" s="569">
        <v>3.7586206896551726</v>
      </c>
      <c r="M59" s="525">
        <f t="shared" si="1"/>
        <v>3.9</v>
      </c>
      <c r="N59" s="242">
        <v>69</v>
      </c>
      <c r="O59" s="526">
        <v>49</v>
      </c>
      <c r="P59" s="527">
        <v>3.57</v>
      </c>
      <c r="Q59" s="528">
        <f t="shared" si="2"/>
        <v>3.71</v>
      </c>
      <c r="R59" s="242">
        <v>70</v>
      </c>
      <c r="S59" s="526">
        <v>25</v>
      </c>
      <c r="T59" s="527">
        <v>3.3</v>
      </c>
      <c r="U59" s="529">
        <f t="shared" si="3"/>
        <v>3.57</v>
      </c>
      <c r="V59" s="242">
        <v>93</v>
      </c>
      <c r="W59" s="533">
        <f t="shared" si="5"/>
        <v>382</v>
      </c>
      <c r="Y59" s="531"/>
      <c r="Z59" s="531"/>
      <c r="AB59" s="531"/>
    </row>
    <row r="60" spans="1:28" x14ac:dyDescent="0.25">
      <c r="A60" s="532">
        <v>10</v>
      </c>
      <c r="B60" s="58" t="s">
        <v>99</v>
      </c>
      <c r="C60" s="739">
        <v>21</v>
      </c>
      <c r="D60" s="744">
        <v>3.8095238095238093</v>
      </c>
      <c r="E60" s="723">
        <v>3.91</v>
      </c>
      <c r="F60" s="794">
        <v>67</v>
      </c>
      <c r="G60" s="520">
        <v>17</v>
      </c>
      <c r="H60" s="569">
        <v>3.7058823529411766</v>
      </c>
      <c r="I60" s="534">
        <f t="shared" si="0"/>
        <v>3.91</v>
      </c>
      <c r="J60" s="523">
        <v>83</v>
      </c>
      <c r="K60" s="524">
        <v>11</v>
      </c>
      <c r="L60" s="569">
        <v>4</v>
      </c>
      <c r="M60" s="525">
        <f t="shared" si="1"/>
        <v>3.9</v>
      </c>
      <c r="N60" s="242">
        <v>29</v>
      </c>
      <c r="O60" s="526">
        <v>12</v>
      </c>
      <c r="P60" s="527">
        <v>3.25</v>
      </c>
      <c r="Q60" s="528">
        <f t="shared" si="2"/>
        <v>3.71</v>
      </c>
      <c r="R60" s="242">
        <v>113</v>
      </c>
      <c r="S60" s="526">
        <v>16</v>
      </c>
      <c r="T60" s="527">
        <v>3.25</v>
      </c>
      <c r="U60" s="529">
        <f t="shared" si="3"/>
        <v>3.57</v>
      </c>
      <c r="V60" s="242">
        <v>95</v>
      </c>
      <c r="W60" s="533">
        <f t="shared" si="5"/>
        <v>387</v>
      </c>
      <c r="Y60" s="531"/>
      <c r="Z60" s="531"/>
      <c r="AB60" s="531"/>
    </row>
    <row r="61" spans="1:28" x14ac:dyDescent="0.25">
      <c r="A61" s="532">
        <v>11</v>
      </c>
      <c r="B61" s="58" t="s">
        <v>31</v>
      </c>
      <c r="C61" s="739">
        <v>26</v>
      </c>
      <c r="D61" s="744">
        <v>3.6923076923076925</v>
      </c>
      <c r="E61" s="723">
        <v>3.91</v>
      </c>
      <c r="F61" s="794">
        <v>87</v>
      </c>
      <c r="G61" s="520">
        <v>27</v>
      </c>
      <c r="H61" s="569">
        <v>3.6296296296296298</v>
      </c>
      <c r="I61" s="534">
        <f t="shared" si="0"/>
        <v>3.91</v>
      </c>
      <c r="J61" s="523">
        <v>95</v>
      </c>
      <c r="K61" s="524">
        <v>24</v>
      </c>
      <c r="L61" s="569">
        <v>3.0833333333333335</v>
      </c>
      <c r="M61" s="525">
        <f t="shared" si="1"/>
        <v>3.9</v>
      </c>
      <c r="N61" s="242">
        <v>115</v>
      </c>
      <c r="O61" s="526">
        <v>26</v>
      </c>
      <c r="P61" s="527">
        <v>3.54</v>
      </c>
      <c r="Q61" s="528">
        <f t="shared" si="2"/>
        <v>3.71</v>
      </c>
      <c r="R61" s="242">
        <v>77</v>
      </c>
      <c r="S61" s="526">
        <v>24</v>
      </c>
      <c r="T61" s="527">
        <v>3.5</v>
      </c>
      <c r="U61" s="529">
        <f t="shared" si="3"/>
        <v>3.57</v>
      </c>
      <c r="V61" s="242">
        <v>66</v>
      </c>
      <c r="W61" s="533">
        <f t="shared" si="5"/>
        <v>440</v>
      </c>
      <c r="Y61" s="531"/>
      <c r="Z61" s="531"/>
      <c r="AB61" s="531"/>
    </row>
    <row r="62" spans="1:28" x14ac:dyDescent="0.25">
      <c r="A62" s="532">
        <v>12</v>
      </c>
      <c r="B62" s="454" t="s">
        <v>32</v>
      </c>
      <c r="C62" s="750">
        <v>41</v>
      </c>
      <c r="D62" s="765">
        <v>3.8292682926829267</v>
      </c>
      <c r="E62" s="725">
        <v>3.91</v>
      </c>
      <c r="F62" s="796">
        <v>65</v>
      </c>
      <c r="G62" s="520">
        <v>16</v>
      </c>
      <c r="H62" s="569">
        <v>3.8125</v>
      </c>
      <c r="I62" s="559">
        <f t="shared" si="0"/>
        <v>3.91</v>
      </c>
      <c r="J62" s="523">
        <v>63</v>
      </c>
      <c r="K62" s="524">
        <v>30</v>
      </c>
      <c r="L62" s="569">
        <v>3.1666666666666665</v>
      </c>
      <c r="M62" s="525">
        <f t="shared" si="1"/>
        <v>3.9</v>
      </c>
      <c r="N62" s="242">
        <v>114</v>
      </c>
      <c r="O62" s="526">
        <v>25</v>
      </c>
      <c r="P62" s="527">
        <v>3.44</v>
      </c>
      <c r="Q62" s="528">
        <f t="shared" si="2"/>
        <v>3.71</v>
      </c>
      <c r="R62" s="242">
        <v>90</v>
      </c>
      <c r="S62" s="526">
        <v>16</v>
      </c>
      <c r="T62" s="527">
        <v>3.3</v>
      </c>
      <c r="U62" s="529">
        <f t="shared" si="3"/>
        <v>3.57</v>
      </c>
      <c r="V62" s="242">
        <v>94</v>
      </c>
      <c r="W62" s="533">
        <f t="shared" si="5"/>
        <v>426</v>
      </c>
      <c r="Y62" s="531"/>
      <c r="Z62" s="531"/>
      <c r="AB62" s="531"/>
    </row>
    <row r="63" spans="1:28" x14ac:dyDescent="0.25">
      <c r="A63" s="532">
        <v>13</v>
      </c>
      <c r="B63" s="58" t="s">
        <v>144</v>
      </c>
      <c r="C63" s="739">
        <v>83</v>
      </c>
      <c r="D63" s="744">
        <v>4.024096385542169</v>
      </c>
      <c r="E63" s="723">
        <v>3.91</v>
      </c>
      <c r="F63" s="794">
        <v>30</v>
      </c>
      <c r="G63" s="520">
        <v>73</v>
      </c>
      <c r="H63" s="570">
        <v>4.0684931506849313</v>
      </c>
      <c r="I63" s="534">
        <f t="shared" si="0"/>
        <v>3.91</v>
      </c>
      <c r="J63" s="523">
        <v>24</v>
      </c>
      <c r="K63" s="524">
        <v>74</v>
      </c>
      <c r="L63" s="570">
        <v>4.0675675675675675</v>
      </c>
      <c r="M63" s="525">
        <f t="shared" si="1"/>
        <v>3.9</v>
      </c>
      <c r="N63" s="242">
        <v>18</v>
      </c>
      <c r="O63" s="526">
        <v>52</v>
      </c>
      <c r="P63" s="527">
        <v>3.83</v>
      </c>
      <c r="Q63" s="528">
        <f t="shared" si="2"/>
        <v>3.71</v>
      </c>
      <c r="R63" s="242">
        <v>33</v>
      </c>
      <c r="S63" s="526">
        <v>66</v>
      </c>
      <c r="T63" s="527">
        <v>4</v>
      </c>
      <c r="U63" s="529">
        <f t="shared" si="3"/>
        <v>3.57</v>
      </c>
      <c r="V63" s="242">
        <v>13</v>
      </c>
      <c r="W63" s="533">
        <f t="shared" si="5"/>
        <v>118</v>
      </c>
      <c r="Y63" s="531"/>
      <c r="Z63" s="531"/>
      <c r="AB63" s="531"/>
    </row>
    <row r="64" spans="1:28" x14ac:dyDescent="0.25">
      <c r="A64" s="532">
        <v>14</v>
      </c>
      <c r="B64" s="58" t="s">
        <v>94</v>
      </c>
      <c r="C64" s="739">
        <v>10</v>
      </c>
      <c r="D64" s="744">
        <v>3.9</v>
      </c>
      <c r="E64" s="723">
        <v>3.91</v>
      </c>
      <c r="F64" s="794">
        <v>49</v>
      </c>
      <c r="G64" s="520">
        <v>7</v>
      </c>
      <c r="H64" s="569">
        <v>4</v>
      </c>
      <c r="I64" s="534">
        <f t="shared" si="0"/>
        <v>3.91</v>
      </c>
      <c r="J64" s="523">
        <v>32</v>
      </c>
      <c r="K64" s="524">
        <v>8</v>
      </c>
      <c r="L64" s="569">
        <v>4.25</v>
      </c>
      <c r="M64" s="525">
        <f t="shared" si="1"/>
        <v>3.9</v>
      </c>
      <c r="N64" s="242">
        <v>9</v>
      </c>
      <c r="O64" s="526">
        <v>19</v>
      </c>
      <c r="P64" s="527">
        <v>3.53</v>
      </c>
      <c r="Q64" s="528">
        <f t="shared" si="2"/>
        <v>3.71</v>
      </c>
      <c r="R64" s="242">
        <v>79</v>
      </c>
      <c r="S64" s="526">
        <v>16</v>
      </c>
      <c r="T64" s="527">
        <v>3.1</v>
      </c>
      <c r="U64" s="529">
        <f t="shared" si="3"/>
        <v>3.57</v>
      </c>
      <c r="V64" s="242">
        <v>110</v>
      </c>
      <c r="W64" s="533">
        <f t="shared" si="5"/>
        <v>279</v>
      </c>
      <c r="Y64" s="531"/>
      <c r="Z64" s="531"/>
      <c r="AB64" s="531"/>
    </row>
    <row r="65" spans="1:28" x14ac:dyDescent="0.25">
      <c r="A65" s="532">
        <v>15</v>
      </c>
      <c r="B65" s="58" t="s">
        <v>33</v>
      </c>
      <c r="C65" s="739">
        <v>68</v>
      </c>
      <c r="D65" s="744">
        <v>3.9705882352941178</v>
      </c>
      <c r="E65" s="723">
        <v>3.91</v>
      </c>
      <c r="F65" s="794">
        <v>39</v>
      </c>
      <c r="G65" s="520">
        <v>44</v>
      </c>
      <c r="H65" s="569">
        <v>3.9318181818181817</v>
      </c>
      <c r="I65" s="534">
        <f t="shared" si="0"/>
        <v>3.91</v>
      </c>
      <c r="J65" s="523">
        <v>43</v>
      </c>
      <c r="K65" s="524">
        <v>44</v>
      </c>
      <c r="L65" s="569">
        <v>3.9318181818181817</v>
      </c>
      <c r="M65" s="525">
        <f t="shared" si="1"/>
        <v>3.9</v>
      </c>
      <c r="N65" s="242">
        <v>39</v>
      </c>
      <c r="O65" s="526">
        <v>48</v>
      </c>
      <c r="P65" s="527">
        <v>3.69</v>
      </c>
      <c r="Q65" s="528">
        <f t="shared" si="2"/>
        <v>3.71</v>
      </c>
      <c r="R65" s="242">
        <v>53</v>
      </c>
      <c r="S65" s="526">
        <v>46</v>
      </c>
      <c r="T65" s="527">
        <v>3.2</v>
      </c>
      <c r="U65" s="529">
        <f t="shared" si="3"/>
        <v>3.57</v>
      </c>
      <c r="V65" s="242">
        <v>101</v>
      </c>
      <c r="W65" s="533">
        <f t="shared" si="5"/>
        <v>275</v>
      </c>
      <c r="Y65" s="531"/>
      <c r="Z65" s="531"/>
      <c r="AB65" s="531"/>
    </row>
    <row r="66" spans="1:28" x14ac:dyDescent="0.25">
      <c r="A66" s="532">
        <v>16</v>
      </c>
      <c r="B66" s="59" t="s">
        <v>34</v>
      </c>
      <c r="C66" s="768">
        <v>63</v>
      </c>
      <c r="D66" s="769">
        <v>3.7301587301587302</v>
      </c>
      <c r="E66" s="730">
        <v>3.91</v>
      </c>
      <c r="F66" s="802">
        <v>82</v>
      </c>
      <c r="G66" s="520">
        <v>46</v>
      </c>
      <c r="H66" s="569">
        <v>3.7608695652173911</v>
      </c>
      <c r="I66" s="571">
        <f t="shared" si="0"/>
        <v>3.91</v>
      </c>
      <c r="J66" s="523">
        <v>74</v>
      </c>
      <c r="K66" s="524">
        <v>54</v>
      </c>
      <c r="L66" s="569">
        <v>3.5185185185185186</v>
      </c>
      <c r="M66" s="525">
        <f t="shared" si="1"/>
        <v>3.9</v>
      </c>
      <c r="N66" s="242">
        <v>100</v>
      </c>
      <c r="O66" s="526">
        <v>44</v>
      </c>
      <c r="P66" s="527">
        <v>3.57</v>
      </c>
      <c r="Q66" s="528">
        <f t="shared" si="2"/>
        <v>3.71</v>
      </c>
      <c r="R66" s="242">
        <v>72</v>
      </c>
      <c r="S66" s="526">
        <v>40</v>
      </c>
      <c r="T66" s="527">
        <v>3.4</v>
      </c>
      <c r="U66" s="529">
        <f t="shared" si="3"/>
        <v>3.57</v>
      </c>
      <c r="V66" s="242">
        <v>79</v>
      </c>
      <c r="W66" s="533">
        <f t="shared" si="5"/>
        <v>407</v>
      </c>
      <c r="Y66" s="531"/>
      <c r="Z66" s="531"/>
      <c r="AB66" s="531"/>
    </row>
    <row r="67" spans="1:28" x14ac:dyDescent="0.25">
      <c r="A67" s="532">
        <v>17</v>
      </c>
      <c r="B67" s="58" t="s">
        <v>92</v>
      </c>
      <c r="C67" s="739">
        <v>64</v>
      </c>
      <c r="D67" s="744">
        <v>3.65625</v>
      </c>
      <c r="E67" s="723">
        <v>3.91</v>
      </c>
      <c r="F67" s="794">
        <v>90</v>
      </c>
      <c r="G67" s="520">
        <v>72</v>
      </c>
      <c r="H67" s="569">
        <v>3.6527777777777777</v>
      </c>
      <c r="I67" s="534">
        <f t="shared" si="0"/>
        <v>3.91</v>
      </c>
      <c r="J67" s="523">
        <v>91</v>
      </c>
      <c r="K67" s="524">
        <v>61</v>
      </c>
      <c r="L67" s="569">
        <v>3.5245901639344264</v>
      </c>
      <c r="M67" s="525">
        <f t="shared" si="1"/>
        <v>3.9</v>
      </c>
      <c r="N67" s="242">
        <v>99</v>
      </c>
      <c r="O67" s="526">
        <v>50</v>
      </c>
      <c r="P67" s="527">
        <v>3.9</v>
      </c>
      <c r="Q67" s="528">
        <f t="shared" si="2"/>
        <v>3.71</v>
      </c>
      <c r="R67" s="242">
        <v>20</v>
      </c>
      <c r="S67" s="526">
        <v>43</v>
      </c>
      <c r="T67" s="527">
        <v>3.5</v>
      </c>
      <c r="U67" s="529">
        <f t="shared" si="3"/>
        <v>3.57</v>
      </c>
      <c r="V67" s="242">
        <v>63</v>
      </c>
      <c r="W67" s="533">
        <f t="shared" si="5"/>
        <v>363</v>
      </c>
      <c r="Y67" s="531"/>
      <c r="Z67" s="531"/>
      <c r="AB67" s="531"/>
    </row>
    <row r="68" spans="1:28" x14ac:dyDescent="0.25">
      <c r="A68" s="532">
        <v>18</v>
      </c>
      <c r="B68" s="58" t="s">
        <v>35</v>
      </c>
      <c r="C68" s="739">
        <v>92</v>
      </c>
      <c r="D68" s="744">
        <v>4.2173913043478262</v>
      </c>
      <c r="E68" s="723">
        <v>3.91</v>
      </c>
      <c r="F68" s="794">
        <v>7</v>
      </c>
      <c r="G68" s="520">
        <v>96</v>
      </c>
      <c r="H68" s="569">
        <v>4.166666666666667</v>
      </c>
      <c r="I68" s="534">
        <f t="shared" ref="I68:I128" si="6">$H$130</f>
        <v>3.91</v>
      </c>
      <c r="J68" s="523">
        <v>14</v>
      </c>
      <c r="K68" s="524">
        <v>100</v>
      </c>
      <c r="L68" s="569">
        <v>3.8</v>
      </c>
      <c r="M68" s="525">
        <f t="shared" ref="M68:M128" si="7">$L$130</f>
        <v>3.9</v>
      </c>
      <c r="N68" s="242">
        <v>60</v>
      </c>
      <c r="O68" s="526">
        <v>97</v>
      </c>
      <c r="P68" s="527">
        <v>3.9</v>
      </c>
      <c r="Q68" s="528">
        <f t="shared" ref="Q68:Q128" si="8">$P$130</f>
        <v>3.71</v>
      </c>
      <c r="R68" s="242">
        <v>19</v>
      </c>
      <c r="S68" s="526">
        <v>71</v>
      </c>
      <c r="T68" s="527">
        <v>3.5</v>
      </c>
      <c r="U68" s="529">
        <f t="shared" ref="U68:U128" si="9">$T$130</f>
        <v>3.57</v>
      </c>
      <c r="V68" s="242">
        <v>55</v>
      </c>
      <c r="W68" s="537">
        <f t="shared" si="5"/>
        <v>155</v>
      </c>
      <c r="Y68" s="531"/>
      <c r="Z68" s="531"/>
      <c r="AB68" s="531"/>
    </row>
    <row r="69" spans="1:28" ht="15.75" thickBot="1" x14ac:dyDescent="0.3">
      <c r="A69" s="572">
        <v>19</v>
      </c>
      <c r="B69" s="58" t="s">
        <v>30</v>
      </c>
      <c r="C69" s="739">
        <v>68</v>
      </c>
      <c r="D69" s="744">
        <v>3.7794117647058822</v>
      </c>
      <c r="E69" s="723">
        <v>3.91</v>
      </c>
      <c r="F69" s="708">
        <v>73</v>
      </c>
      <c r="G69" s="520">
        <v>25</v>
      </c>
      <c r="H69" s="569">
        <v>3.96</v>
      </c>
      <c r="I69" s="534">
        <f t="shared" si="6"/>
        <v>3.91</v>
      </c>
      <c r="J69" s="523">
        <v>38</v>
      </c>
      <c r="K69" s="524">
        <v>23</v>
      </c>
      <c r="L69" s="569">
        <v>4</v>
      </c>
      <c r="M69" s="525">
        <f t="shared" si="7"/>
        <v>3.9</v>
      </c>
      <c r="N69" s="242">
        <v>28</v>
      </c>
      <c r="O69" s="526">
        <v>66</v>
      </c>
      <c r="P69" s="527">
        <v>3.18</v>
      </c>
      <c r="Q69" s="528">
        <f t="shared" si="8"/>
        <v>3.71</v>
      </c>
      <c r="R69" s="242">
        <v>116</v>
      </c>
      <c r="S69" s="526">
        <v>28</v>
      </c>
      <c r="T69" s="527">
        <v>3.7</v>
      </c>
      <c r="U69" s="529">
        <f t="shared" si="9"/>
        <v>3.57</v>
      </c>
      <c r="V69" s="242">
        <v>36</v>
      </c>
      <c r="W69" s="537">
        <f t="shared" si="5"/>
        <v>291</v>
      </c>
      <c r="Y69" s="531"/>
      <c r="Z69" s="531"/>
      <c r="AB69" s="531"/>
    </row>
    <row r="70" spans="1:28" ht="15.75" thickBot="1" x14ac:dyDescent="0.3">
      <c r="A70" s="509"/>
      <c r="B70" s="549" t="s">
        <v>132</v>
      </c>
      <c r="C70" s="550">
        <f>SUM(C71:C86)</f>
        <v>1151</v>
      </c>
      <c r="D70" s="512">
        <f>AVERAGE(D71:D86)</f>
        <v>3.8538056771740554</v>
      </c>
      <c r="E70" s="513">
        <v>3.91</v>
      </c>
      <c r="F70" s="514"/>
      <c r="G70" s="550">
        <f>SUM(G71:G86)</f>
        <v>1084</v>
      </c>
      <c r="H70" s="512">
        <f>AVERAGE(H71:H86)</f>
        <v>3.8086242225574076</v>
      </c>
      <c r="I70" s="513">
        <f t="shared" si="6"/>
        <v>3.91</v>
      </c>
      <c r="J70" s="514"/>
      <c r="K70" s="551">
        <f>SUM(K71:K86)</f>
        <v>983</v>
      </c>
      <c r="L70" s="552">
        <f>AVERAGE(L71:L86)</f>
        <v>3.783805527944252</v>
      </c>
      <c r="M70" s="574">
        <f t="shared" si="7"/>
        <v>3.9</v>
      </c>
      <c r="N70" s="554"/>
      <c r="O70" s="509">
        <f>SUM(O71:O86)</f>
        <v>834</v>
      </c>
      <c r="P70" s="555">
        <f>AVERAGE(P71:P86)</f>
        <v>3.6587500000000004</v>
      </c>
      <c r="Q70" s="556">
        <f t="shared" si="8"/>
        <v>3.71</v>
      </c>
      <c r="R70" s="554"/>
      <c r="S70" s="509">
        <f>SUM(S71:S86)</f>
        <v>893</v>
      </c>
      <c r="T70" s="557">
        <f>AVERAGE(T71:T86)</f>
        <v>3.6750000000000007</v>
      </c>
      <c r="U70" s="556">
        <f t="shared" si="9"/>
        <v>3.57</v>
      </c>
      <c r="V70" s="554"/>
      <c r="W70" s="558"/>
      <c r="Y70" s="531"/>
      <c r="Z70" s="531"/>
      <c r="AB70" s="531"/>
    </row>
    <row r="71" spans="1:28" x14ac:dyDescent="0.25">
      <c r="A71" s="575">
        <v>1</v>
      </c>
      <c r="B71" s="58" t="s">
        <v>79</v>
      </c>
      <c r="C71" s="707">
        <v>83</v>
      </c>
      <c r="D71" s="741">
        <v>4.1807228915662646</v>
      </c>
      <c r="E71" s="723">
        <v>3.91</v>
      </c>
      <c r="F71" s="708">
        <v>12</v>
      </c>
      <c r="G71" s="520">
        <v>98</v>
      </c>
      <c r="H71" s="521">
        <v>4.0306122448979593</v>
      </c>
      <c r="I71" s="534">
        <f t="shared" si="6"/>
        <v>3.91</v>
      </c>
      <c r="J71" s="523">
        <v>29</v>
      </c>
      <c r="K71" s="524">
        <v>85</v>
      </c>
      <c r="L71" s="521">
        <v>4.0235294117647058</v>
      </c>
      <c r="M71" s="525">
        <f t="shared" si="7"/>
        <v>3.9</v>
      </c>
      <c r="N71" s="242">
        <v>23</v>
      </c>
      <c r="O71" s="526">
        <v>58</v>
      </c>
      <c r="P71" s="527">
        <v>3.95</v>
      </c>
      <c r="Q71" s="528">
        <f t="shared" si="8"/>
        <v>3.71</v>
      </c>
      <c r="R71" s="242">
        <v>13</v>
      </c>
      <c r="S71" s="526">
        <v>74</v>
      </c>
      <c r="T71" s="527">
        <v>4</v>
      </c>
      <c r="U71" s="529">
        <f t="shared" si="9"/>
        <v>3.57</v>
      </c>
      <c r="V71" s="242">
        <v>12</v>
      </c>
      <c r="W71" s="641">
        <f t="shared" si="5"/>
        <v>89</v>
      </c>
      <c r="Y71" s="531"/>
      <c r="Z71" s="531"/>
      <c r="AB71" s="531"/>
    </row>
    <row r="72" spans="1:28" x14ac:dyDescent="0.25">
      <c r="A72" s="532">
        <v>2</v>
      </c>
      <c r="B72" s="58" t="s">
        <v>83</v>
      </c>
      <c r="C72" s="707">
        <v>119</v>
      </c>
      <c r="D72" s="741">
        <v>4.1092436974789912</v>
      </c>
      <c r="E72" s="723">
        <v>3.91</v>
      </c>
      <c r="F72" s="708">
        <v>15</v>
      </c>
      <c r="G72" s="520">
        <v>99</v>
      </c>
      <c r="H72" s="521">
        <v>4.0909090909090908</v>
      </c>
      <c r="I72" s="534">
        <f t="shared" si="6"/>
        <v>3.91</v>
      </c>
      <c r="J72" s="523">
        <v>20</v>
      </c>
      <c r="K72" s="524">
        <v>96</v>
      </c>
      <c r="L72" s="521">
        <v>3.8958333333333335</v>
      </c>
      <c r="M72" s="525">
        <f t="shared" si="7"/>
        <v>3.9</v>
      </c>
      <c r="N72" s="242">
        <v>43</v>
      </c>
      <c r="O72" s="526">
        <v>79</v>
      </c>
      <c r="P72" s="527">
        <v>3.82</v>
      </c>
      <c r="Q72" s="528">
        <f t="shared" si="8"/>
        <v>3.71</v>
      </c>
      <c r="R72" s="242">
        <v>35</v>
      </c>
      <c r="S72" s="526">
        <v>77</v>
      </c>
      <c r="T72" s="527">
        <v>3.8</v>
      </c>
      <c r="U72" s="529">
        <f t="shared" si="9"/>
        <v>3.57</v>
      </c>
      <c r="V72" s="242">
        <v>21</v>
      </c>
      <c r="W72" s="642">
        <f t="shared" si="5"/>
        <v>134</v>
      </c>
      <c r="Y72" s="531"/>
      <c r="Z72" s="531"/>
      <c r="AB72" s="531"/>
    </row>
    <row r="73" spans="1:28" x14ac:dyDescent="0.25">
      <c r="A73" s="532">
        <v>3</v>
      </c>
      <c r="B73" s="58" t="s">
        <v>37</v>
      </c>
      <c r="C73" s="707">
        <v>57</v>
      </c>
      <c r="D73" s="741">
        <v>3.8596491228070176</v>
      </c>
      <c r="E73" s="723">
        <v>3.91</v>
      </c>
      <c r="F73" s="708">
        <v>59</v>
      </c>
      <c r="G73" s="520">
        <v>73</v>
      </c>
      <c r="H73" s="521">
        <v>4.0821917808219181</v>
      </c>
      <c r="I73" s="534">
        <f t="shared" si="6"/>
        <v>3.91</v>
      </c>
      <c r="J73" s="523">
        <v>22</v>
      </c>
      <c r="K73" s="524">
        <v>49</v>
      </c>
      <c r="L73" s="521">
        <v>4</v>
      </c>
      <c r="M73" s="525">
        <f t="shared" si="7"/>
        <v>3.9</v>
      </c>
      <c r="N73" s="242">
        <v>27</v>
      </c>
      <c r="O73" s="526">
        <v>63</v>
      </c>
      <c r="P73" s="527">
        <v>3.62</v>
      </c>
      <c r="Q73" s="528">
        <f t="shared" si="8"/>
        <v>3.71</v>
      </c>
      <c r="R73" s="242">
        <v>63</v>
      </c>
      <c r="S73" s="526">
        <v>52</v>
      </c>
      <c r="T73" s="527">
        <v>3.7</v>
      </c>
      <c r="U73" s="529">
        <f t="shared" si="9"/>
        <v>3.57</v>
      </c>
      <c r="V73" s="242">
        <v>34</v>
      </c>
      <c r="W73" s="576">
        <f t="shared" si="5"/>
        <v>205</v>
      </c>
      <c r="Y73" s="531"/>
      <c r="Z73" s="531"/>
      <c r="AB73" s="531"/>
    </row>
    <row r="74" spans="1:28" x14ac:dyDescent="0.25">
      <c r="A74" s="532">
        <v>4</v>
      </c>
      <c r="B74" s="58" t="s">
        <v>38</v>
      </c>
      <c r="C74" s="707">
        <v>47</v>
      </c>
      <c r="D74" s="741">
        <v>3.8297872340425534</v>
      </c>
      <c r="E74" s="723">
        <v>3.91</v>
      </c>
      <c r="F74" s="708">
        <v>64</v>
      </c>
      <c r="G74" s="520">
        <v>43</v>
      </c>
      <c r="H74" s="521">
        <v>3.6744186046511627</v>
      </c>
      <c r="I74" s="534">
        <f t="shared" si="6"/>
        <v>3.91</v>
      </c>
      <c r="J74" s="523">
        <v>90</v>
      </c>
      <c r="K74" s="524">
        <v>47</v>
      </c>
      <c r="L74" s="521">
        <v>3.5319148936170213</v>
      </c>
      <c r="M74" s="525">
        <f t="shared" si="7"/>
        <v>3.9</v>
      </c>
      <c r="N74" s="242">
        <v>98</v>
      </c>
      <c r="O74" s="526">
        <v>83</v>
      </c>
      <c r="P74" s="527">
        <v>3.63</v>
      </c>
      <c r="Q74" s="528">
        <f t="shared" si="8"/>
        <v>3.71</v>
      </c>
      <c r="R74" s="242">
        <v>62</v>
      </c>
      <c r="S74" s="526">
        <v>53</v>
      </c>
      <c r="T74" s="527">
        <v>3.5</v>
      </c>
      <c r="U74" s="529">
        <f t="shared" si="9"/>
        <v>3.57</v>
      </c>
      <c r="V74" s="242">
        <v>57</v>
      </c>
      <c r="W74" s="576">
        <f t="shared" si="5"/>
        <v>371</v>
      </c>
      <c r="Y74" s="531"/>
      <c r="Z74" s="531"/>
      <c r="AB74" s="531"/>
    </row>
    <row r="75" spans="1:28" x14ac:dyDescent="0.25">
      <c r="A75" s="532">
        <v>5</v>
      </c>
      <c r="B75" s="58" t="s">
        <v>116</v>
      </c>
      <c r="C75" s="707">
        <v>93</v>
      </c>
      <c r="D75" s="741">
        <v>4.021505376344086</v>
      </c>
      <c r="E75" s="723">
        <v>3.91</v>
      </c>
      <c r="F75" s="708">
        <v>28</v>
      </c>
      <c r="G75" s="520">
        <v>68</v>
      </c>
      <c r="H75" s="521">
        <v>3.9117647058823528</v>
      </c>
      <c r="I75" s="534">
        <f t="shared" si="6"/>
        <v>3.91</v>
      </c>
      <c r="J75" s="523">
        <v>50</v>
      </c>
      <c r="K75" s="524">
        <v>91</v>
      </c>
      <c r="L75" s="521">
        <v>3.901098901098901</v>
      </c>
      <c r="M75" s="525">
        <f t="shared" si="7"/>
        <v>3.9</v>
      </c>
      <c r="N75" s="242">
        <v>44</v>
      </c>
      <c r="O75" s="526">
        <v>45</v>
      </c>
      <c r="P75" s="527">
        <v>3.93</v>
      </c>
      <c r="Q75" s="528">
        <f t="shared" si="8"/>
        <v>3.71</v>
      </c>
      <c r="R75" s="242">
        <v>16</v>
      </c>
      <c r="S75" s="526">
        <v>71</v>
      </c>
      <c r="T75" s="527">
        <v>3.6</v>
      </c>
      <c r="U75" s="529">
        <f t="shared" si="9"/>
        <v>3.57</v>
      </c>
      <c r="V75" s="242">
        <v>43</v>
      </c>
      <c r="W75" s="576">
        <f t="shared" si="5"/>
        <v>181</v>
      </c>
      <c r="Y75" s="531"/>
      <c r="Z75" s="531"/>
      <c r="AB75" s="531"/>
    </row>
    <row r="76" spans="1:28" x14ac:dyDescent="0.25">
      <c r="A76" s="532">
        <v>6</v>
      </c>
      <c r="B76" s="627" t="s">
        <v>127</v>
      </c>
      <c r="C76" s="721"/>
      <c r="D76" s="747"/>
      <c r="E76" s="726">
        <v>3.91</v>
      </c>
      <c r="F76" s="797">
        <v>114</v>
      </c>
      <c r="G76" s="628"/>
      <c r="H76" s="559"/>
      <c r="I76" s="559">
        <f t="shared" si="6"/>
        <v>3.91</v>
      </c>
      <c r="J76" s="523">
        <v>115</v>
      </c>
      <c r="K76" s="524">
        <v>28</v>
      </c>
      <c r="L76" s="521">
        <v>3.9642857142857144</v>
      </c>
      <c r="M76" s="525">
        <f t="shared" si="7"/>
        <v>3.9</v>
      </c>
      <c r="N76" s="242">
        <v>33</v>
      </c>
      <c r="O76" s="526">
        <v>27</v>
      </c>
      <c r="P76" s="527">
        <v>3.33</v>
      </c>
      <c r="Q76" s="528">
        <f t="shared" si="8"/>
        <v>3.71</v>
      </c>
      <c r="R76" s="242">
        <v>106</v>
      </c>
      <c r="S76" s="526">
        <v>27</v>
      </c>
      <c r="T76" s="527">
        <v>3.1</v>
      </c>
      <c r="U76" s="529">
        <f t="shared" si="9"/>
        <v>3.57</v>
      </c>
      <c r="V76" s="242">
        <v>108</v>
      </c>
      <c r="W76" s="576">
        <f t="shared" si="5"/>
        <v>476</v>
      </c>
      <c r="Y76" s="531"/>
      <c r="Z76" s="531"/>
      <c r="AB76" s="531"/>
    </row>
    <row r="77" spans="1:28" x14ac:dyDescent="0.25">
      <c r="A77" s="532">
        <v>7</v>
      </c>
      <c r="B77" s="454" t="s">
        <v>126</v>
      </c>
      <c r="C77" s="750">
        <v>61</v>
      </c>
      <c r="D77" s="765">
        <v>3.7049180327868854</v>
      </c>
      <c r="E77" s="725">
        <v>3.91</v>
      </c>
      <c r="F77" s="796">
        <v>85</v>
      </c>
      <c r="G77" s="520">
        <v>70</v>
      </c>
      <c r="H77" s="521">
        <v>3.4428571428571431</v>
      </c>
      <c r="I77" s="559">
        <f t="shared" si="6"/>
        <v>3.91</v>
      </c>
      <c r="J77" s="523">
        <v>110</v>
      </c>
      <c r="K77" s="524">
        <v>66</v>
      </c>
      <c r="L77" s="625">
        <v>3.5303030303030303</v>
      </c>
      <c r="M77" s="525">
        <f t="shared" si="7"/>
        <v>3.9</v>
      </c>
      <c r="N77" s="242">
        <v>97</v>
      </c>
      <c r="O77" s="526">
        <v>48</v>
      </c>
      <c r="P77" s="527">
        <v>3.73</v>
      </c>
      <c r="Q77" s="528">
        <f t="shared" si="8"/>
        <v>3.71</v>
      </c>
      <c r="R77" s="242">
        <v>48</v>
      </c>
      <c r="S77" s="526">
        <v>50</v>
      </c>
      <c r="T77" s="527">
        <v>3.4</v>
      </c>
      <c r="U77" s="529">
        <f t="shared" si="9"/>
        <v>3.57</v>
      </c>
      <c r="V77" s="242">
        <v>72</v>
      </c>
      <c r="W77" s="576">
        <f t="shared" si="5"/>
        <v>412</v>
      </c>
      <c r="Y77" s="531"/>
      <c r="Z77" s="531"/>
      <c r="AB77" s="531"/>
    </row>
    <row r="78" spans="1:28" x14ac:dyDescent="0.25">
      <c r="A78" s="532">
        <v>8</v>
      </c>
      <c r="B78" s="58" t="s">
        <v>87</v>
      </c>
      <c r="C78" s="739">
        <v>70</v>
      </c>
      <c r="D78" s="744">
        <v>3.9</v>
      </c>
      <c r="E78" s="723">
        <v>3.91</v>
      </c>
      <c r="F78" s="794">
        <v>48</v>
      </c>
      <c r="G78" s="520">
        <v>46</v>
      </c>
      <c r="H78" s="577">
        <v>3.8260869565217392</v>
      </c>
      <c r="I78" s="534">
        <f t="shared" si="6"/>
        <v>3.91</v>
      </c>
      <c r="J78" s="523">
        <v>61</v>
      </c>
      <c r="K78" s="524">
        <v>49</v>
      </c>
      <c r="L78" s="577">
        <v>3.6734693877551021</v>
      </c>
      <c r="M78" s="525">
        <f t="shared" si="7"/>
        <v>3.9</v>
      </c>
      <c r="N78" s="242">
        <v>83</v>
      </c>
      <c r="O78" s="526">
        <v>27</v>
      </c>
      <c r="P78" s="527">
        <v>3.93</v>
      </c>
      <c r="Q78" s="528">
        <f t="shared" si="8"/>
        <v>3.71</v>
      </c>
      <c r="R78" s="242">
        <v>17</v>
      </c>
      <c r="S78" s="526">
        <v>50</v>
      </c>
      <c r="T78" s="527">
        <v>3.5</v>
      </c>
      <c r="U78" s="529">
        <f t="shared" si="9"/>
        <v>3.57</v>
      </c>
      <c r="V78" s="242">
        <v>60</v>
      </c>
      <c r="W78" s="576">
        <f t="shared" si="5"/>
        <v>269</v>
      </c>
      <c r="Y78" s="531"/>
      <c r="Z78" s="531"/>
      <c r="AB78" s="531"/>
    </row>
    <row r="79" spans="1:28" x14ac:dyDescent="0.25">
      <c r="A79" s="532">
        <v>9</v>
      </c>
      <c r="B79" s="58" t="s">
        <v>96</v>
      </c>
      <c r="C79" s="739">
        <v>84</v>
      </c>
      <c r="D79" s="744">
        <v>3.8571428571428572</v>
      </c>
      <c r="E79" s="723">
        <v>3.91</v>
      </c>
      <c r="F79" s="794">
        <v>58</v>
      </c>
      <c r="G79" s="520">
        <v>68</v>
      </c>
      <c r="H79" s="521">
        <v>3.5294117647058822</v>
      </c>
      <c r="I79" s="534">
        <f t="shared" si="6"/>
        <v>3.91</v>
      </c>
      <c r="J79" s="523">
        <v>102</v>
      </c>
      <c r="K79" s="524">
        <v>79</v>
      </c>
      <c r="L79" s="521">
        <v>3.5443037974683542</v>
      </c>
      <c r="M79" s="525">
        <f t="shared" si="7"/>
        <v>3.9</v>
      </c>
      <c r="N79" s="242">
        <v>95</v>
      </c>
      <c r="O79" s="526">
        <v>42</v>
      </c>
      <c r="P79" s="527">
        <v>3.38</v>
      </c>
      <c r="Q79" s="528">
        <f t="shared" si="8"/>
        <v>3.71</v>
      </c>
      <c r="R79" s="242">
        <v>102</v>
      </c>
      <c r="S79" s="526">
        <v>53</v>
      </c>
      <c r="T79" s="527">
        <v>3.8</v>
      </c>
      <c r="U79" s="529">
        <f t="shared" si="9"/>
        <v>3.57</v>
      </c>
      <c r="V79" s="242">
        <v>22</v>
      </c>
      <c r="W79" s="576">
        <f t="shared" si="5"/>
        <v>379</v>
      </c>
      <c r="Y79" s="531"/>
      <c r="Z79" s="531"/>
      <c r="AB79" s="531"/>
    </row>
    <row r="80" spans="1:28" x14ac:dyDescent="0.25">
      <c r="A80" s="532">
        <v>10</v>
      </c>
      <c r="B80" s="58" t="s">
        <v>39</v>
      </c>
      <c r="C80" s="739">
        <v>46</v>
      </c>
      <c r="D80" s="744">
        <v>3.4347826086956523</v>
      </c>
      <c r="E80" s="723">
        <v>3.91</v>
      </c>
      <c r="F80" s="794">
        <v>111</v>
      </c>
      <c r="G80" s="520">
        <v>49</v>
      </c>
      <c r="H80" s="578">
        <v>3.6734693877551021</v>
      </c>
      <c r="I80" s="534">
        <f t="shared" si="6"/>
        <v>3.91</v>
      </c>
      <c r="J80" s="523">
        <v>89</v>
      </c>
      <c r="K80" s="524">
        <v>53</v>
      </c>
      <c r="L80" s="521">
        <v>3.4905660377358489</v>
      </c>
      <c r="M80" s="525">
        <f t="shared" si="7"/>
        <v>3.9</v>
      </c>
      <c r="N80" s="242">
        <v>102</v>
      </c>
      <c r="O80" s="526">
        <v>44</v>
      </c>
      <c r="P80" s="527">
        <v>3.91</v>
      </c>
      <c r="Q80" s="528">
        <f t="shared" si="8"/>
        <v>3.71</v>
      </c>
      <c r="R80" s="242">
        <v>18</v>
      </c>
      <c r="S80" s="526">
        <v>47</v>
      </c>
      <c r="T80" s="527">
        <v>3.6</v>
      </c>
      <c r="U80" s="529">
        <f t="shared" si="9"/>
        <v>3.57</v>
      </c>
      <c r="V80" s="242">
        <v>49</v>
      </c>
      <c r="W80" s="576">
        <f t="shared" ref="W80:W128" si="10">V80+R80+N80+J80+F80</f>
        <v>369</v>
      </c>
      <c r="Y80" s="531"/>
      <c r="Z80" s="531"/>
      <c r="AB80" s="531"/>
    </row>
    <row r="81" spans="1:28" x14ac:dyDescent="0.25">
      <c r="A81" s="532">
        <v>11</v>
      </c>
      <c r="B81" s="58" t="s">
        <v>90</v>
      </c>
      <c r="C81" s="739">
        <v>98</v>
      </c>
      <c r="D81" s="744">
        <v>3.9081632653061225</v>
      </c>
      <c r="E81" s="723">
        <v>3.91</v>
      </c>
      <c r="F81" s="794">
        <v>45</v>
      </c>
      <c r="G81" s="520">
        <v>102</v>
      </c>
      <c r="H81" s="521">
        <v>4.0392156862745097</v>
      </c>
      <c r="I81" s="534">
        <f t="shared" si="6"/>
        <v>3.91</v>
      </c>
      <c r="J81" s="523">
        <v>27</v>
      </c>
      <c r="K81" s="524">
        <v>80</v>
      </c>
      <c r="L81" s="521">
        <v>3.7875000000000001</v>
      </c>
      <c r="M81" s="525">
        <f t="shared" si="7"/>
        <v>3.9</v>
      </c>
      <c r="N81" s="242">
        <v>64</v>
      </c>
      <c r="O81" s="526">
        <v>77</v>
      </c>
      <c r="P81" s="527">
        <v>3.55</v>
      </c>
      <c r="Q81" s="528">
        <f t="shared" si="8"/>
        <v>3.71</v>
      </c>
      <c r="R81" s="242">
        <v>76</v>
      </c>
      <c r="S81" s="526">
        <v>73</v>
      </c>
      <c r="T81" s="527">
        <v>3.7</v>
      </c>
      <c r="U81" s="529">
        <f t="shared" si="9"/>
        <v>3.57</v>
      </c>
      <c r="V81" s="242">
        <v>29</v>
      </c>
      <c r="W81" s="576">
        <f t="shared" si="10"/>
        <v>241</v>
      </c>
      <c r="Y81" s="531"/>
      <c r="Z81" s="531"/>
      <c r="AB81" s="531"/>
    </row>
    <row r="82" spans="1:28" x14ac:dyDescent="0.25">
      <c r="A82" s="532">
        <v>12</v>
      </c>
      <c r="B82" s="454" t="s">
        <v>97</v>
      </c>
      <c r="C82" s="750">
        <v>85</v>
      </c>
      <c r="D82" s="765">
        <v>3.6470588235294117</v>
      </c>
      <c r="E82" s="725">
        <v>3.91</v>
      </c>
      <c r="F82" s="796">
        <v>91</v>
      </c>
      <c r="G82" s="520">
        <v>70</v>
      </c>
      <c r="H82" s="521">
        <v>3.5142857142857142</v>
      </c>
      <c r="I82" s="559">
        <f t="shared" si="6"/>
        <v>3.91</v>
      </c>
      <c r="J82" s="523">
        <v>104</v>
      </c>
      <c r="K82" s="524">
        <v>46</v>
      </c>
      <c r="L82" s="521">
        <v>3.847826086956522</v>
      </c>
      <c r="M82" s="525">
        <f t="shared" si="7"/>
        <v>3.9</v>
      </c>
      <c r="N82" s="242">
        <v>52</v>
      </c>
      <c r="O82" s="526">
        <v>29</v>
      </c>
      <c r="P82" s="527">
        <v>3.21</v>
      </c>
      <c r="Q82" s="528">
        <f t="shared" si="8"/>
        <v>3.71</v>
      </c>
      <c r="R82" s="242">
        <v>115</v>
      </c>
      <c r="S82" s="526">
        <v>49</v>
      </c>
      <c r="T82" s="527">
        <v>3.5</v>
      </c>
      <c r="U82" s="529">
        <f t="shared" si="9"/>
        <v>3.57</v>
      </c>
      <c r="V82" s="242">
        <v>62</v>
      </c>
      <c r="W82" s="576">
        <f t="shared" si="10"/>
        <v>424</v>
      </c>
      <c r="Y82" s="531"/>
      <c r="Z82" s="531"/>
      <c r="AB82" s="531"/>
    </row>
    <row r="83" spans="1:28" x14ac:dyDescent="0.25">
      <c r="A83" s="532">
        <v>13</v>
      </c>
      <c r="B83" s="58" t="s">
        <v>91</v>
      </c>
      <c r="C83" s="739">
        <v>74</v>
      </c>
      <c r="D83" s="744">
        <v>3.8378378378378377</v>
      </c>
      <c r="E83" s="723">
        <v>3.91</v>
      </c>
      <c r="F83" s="794">
        <v>61</v>
      </c>
      <c r="G83" s="520">
        <v>84</v>
      </c>
      <c r="H83" s="521">
        <v>3.8571428571428572</v>
      </c>
      <c r="I83" s="534">
        <f t="shared" si="6"/>
        <v>3.91</v>
      </c>
      <c r="J83" s="523">
        <v>59</v>
      </c>
      <c r="K83" s="524">
        <v>78</v>
      </c>
      <c r="L83" s="521">
        <v>3.8</v>
      </c>
      <c r="M83" s="525">
        <f t="shared" si="7"/>
        <v>3.9</v>
      </c>
      <c r="N83" s="242">
        <v>61</v>
      </c>
      <c r="O83" s="526">
        <v>70</v>
      </c>
      <c r="P83" s="527">
        <v>3.49</v>
      </c>
      <c r="Q83" s="528">
        <f t="shared" si="8"/>
        <v>3.71</v>
      </c>
      <c r="R83" s="242">
        <v>82</v>
      </c>
      <c r="S83" s="526">
        <v>54</v>
      </c>
      <c r="T83" s="527">
        <v>3.7</v>
      </c>
      <c r="U83" s="529">
        <f t="shared" si="9"/>
        <v>3.57</v>
      </c>
      <c r="V83" s="242">
        <v>31</v>
      </c>
      <c r="W83" s="576">
        <f t="shared" si="10"/>
        <v>294</v>
      </c>
      <c r="Y83" s="531"/>
      <c r="Z83" s="531"/>
      <c r="AB83" s="531"/>
    </row>
    <row r="84" spans="1:28" x14ac:dyDescent="0.25">
      <c r="A84" s="532">
        <v>14</v>
      </c>
      <c r="B84" s="58" t="s">
        <v>86</v>
      </c>
      <c r="C84" s="739">
        <v>57</v>
      </c>
      <c r="D84" s="744">
        <v>3.736842105263158</v>
      </c>
      <c r="E84" s="723">
        <v>3.91</v>
      </c>
      <c r="F84" s="794">
        <v>80</v>
      </c>
      <c r="G84" s="520">
        <v>67</v>
      </c>
      <c r="H84" s="521">
        <v>3.7462686567164178</v>
      </c>
      <c r="I84" s="534">
        <f t="shared" si="6"/>
        <v>3.91</v>
      </c>
      <c r="J84" s="523">
        <v>76</v>
      </c>
      <c r="K84" s="524">
        <v>27</v>
      </c>
      <c r="L84" s="521">
        <v>3.8148148148148149</v>
      </c>
      <c r="M84" s="525">
        <f t="shared" si="7"/>
        <v>3.9</v>
      </c>
      <c r="N84" s="242">
        <v>59</v>
      </c>
      <c r="O84" s="526">
        <v>41</v>
      </c>
      <c r="P84" s="527">
        <v>3.71</v>
      </c>
      <c r="Q84" s="528">
        <f t="shared" si="8"/>
        <v>3.71</v>
      </c>
      <c r="R84" s="242">
        <v>51</v>
      </c>
      <c r="S84" s="526">
        <v>54</v>
      </c>
      <c r="T84" s="527">
        <v>3.7</v>
      </c>
      <c r="U84" s="529">
        <f t="shared" si="9"/>
        <v>3.57</v>
      </c>
      <c r="V84" s="242">
        <v>32</v>
      </c>
      <c r="W84" s="576">
        <f t="shared" si="10"/>
        <v>298</v>
      </c>
      <c r="Y84" s="531"/>
      <c r="Z84" s="531"/>
      <c r="AB84" s="531"/>
    </row>
    <row r="85" spans="1:28" x14ac:dyDescent="0.25">
      <c r="A85" s="532">
        <v>15</v>
      </c>
      <c r="B85" s="89" t="s">
        <v>40</v>
      </c>
      <c r="C85" s="740">
        <v>71</v>
      </c>
      <c r="D85" s="745">
        <v>3.76056338028169</v>
      </c>
      <c r="E85" s="724">
        <v>3.91</v>
      </c>
      <c r="F85" s="795">
        <v>78</v>
      </c>
      <c r="G85" s="539">
        <v>52</v>
      </c>
      <c r="H85" s="540">
        <v>3.9423076923076925</v>
      </c>
      <c r="I85" s="626">
        <f t="shared" si="6"/>
        <v>3.91</v>
      </c>
      <c r="J85" s="541">
        <v>42</v>
      </c>
      <c r="K85" s="542">
        <v>30</v>
      </c>
      <c r="L85" s="540">
        <v>3.9</v>
      </c>
      <c r="M85" s="543">
        <f t="shared" si="7"/>
        <v>3.9</v>
      </c>
      <c r="N85" s="245">
        <v>45</v>
      </c>
      <c r="O85" s="544">
        <v>25</v>
      </c>
      <c r="P85" s="545">
        <v>3.64</v>
      </c>
      <c r="Q85" s="546">
        <f t="shared" si="8"/>
        <v>3.71</v>
      </c>
      <c r="R85" s="245">
        <v>61</v>
      </c>
      <c r="S85" s="544">
        <v>48</v>
      </c>
      <c r="T85" s="545">
        <v>4.2</v>
      </c>
      <c r="U85" s="547">
        <f t="shared" si="9"/>
        <v>3.57</v>
      </c>
      <c r="V85" s="245">
        <v>3</v>
      </c>
      <c r="W85" s="576">
        <f t="shared" si="10"/>
        <v>229</v>
      </c>
      <c r="Y85" s="531"/>
      <c r="Z85" s="531"/>
      <c r="AB85" s="531"/>
    </row>
    <row r="86" spans="1:28" ht="15.75" thickBot="1" x14ac:dyDescent="0.3">
      <c r="A86" s="538">
        <v>16</v>
      </c>
      <c r="B86" s="58" t="s">
        <v>117</v>
      </c>
      <c r="C86" s="739">
        <v>106</v>
      </c>
      <c r="D86" s="744">
        <v>4.0188679245283021</v>
      </c>
      <c r="E86" s="723">
        <v>3.91</v>
      </c>
      <c r="F86" s="708">
        <v>27</v>
      </c>
      <c r="G86" s="520">
        <v>95</v>
      </c>
      <c r="H86" s="521">
        <v>3.7684210526315791</v>
      </c>
      <c r="I86" s="534">
        <f t="shared" si="6"/>
        <v>3.91</v>
      </c>
      <c r="J86" s="523">
        <v>69</v>
      </c>
      <c r="K86" s="524">
        <v>79</v>
      </c>
      <c r="L86" s="521">
        <v>3.8354430379746836</v>
      </c>
      <c r="M86" s="525">
        <f t="shared" si="7"/>
        <v>3.9</v>
      </c>
      <c r="N86" s="242">
        <v>53</v>
      </c>
      <c r="O86" s="526">
        <v>76</v>
      </c>
      <c r="P86" s="527">
        <v>3.71</v>
      </c>
      <c r="Q86" s="528">
        <f t="shared" si="8"/>
        <v>3.71</v>
      </c>
      <c r="R86" s="242">
        <v>50</v>
      </c>
      <c r="S86" s="526">
        <v>61</v>
      </c>
      <c r="T86" s="527">
        <v>4</v>
      </c>
      <c r="U86" s="529">
        <f t="shared" si="9"/>
        <v>3.57</v>
      </c>
      <c r="V86" s="242">
        <v>14</v>
      </c>
      <c r="W86" s="623">
        <f t="shared" si="10"/>
        <v>213</v>
      </c>
      <c r="Y86" s="531"/>
      <c r="Z86" s="531"/>
      <c r="AB86" s="531"/>
    </row>
    <row r="87" spans="1:28" ht="15.75" thickBot="1" x14ac:dyDescent="0.3">
      <c r="A87" s="509"/>
      <c r="B87" s="549" t="s">
        <v>133</v>
      </c>
      <c r="C87" s="550">
        <f>SUM(C88:C117)</f>
        <v>3073</v>
      </c>
      <c r="D87" s="512">
        <f>AVERAGE(D88:D117)</f>
        <v>3.8705568903338379</v>
      </c>
      <c r="E87" s="513">
        <v>3.91</v>
      </c>
      <c r="F87" s="514"/>
      <c r="G87" s="550">
        <f>SUM(G88:G116)</f>
        <v>2857</v>
      </c>
      <c r="H87" s="512">
        <f>AVERAGE(H88:H116)</f>
        <v>3.8487723932074345</v>
      </c>
      <c r="I87" s="513">
        <f t="shared" si="6"/>
        <v>3.91</v>
      </c>
      <c r="J87" s="514"/>
      <c r="K87" s="551">
        <f>SUM(K88:K116)</f>
        <v>2436</v>
      </c>
      <c r="L87" s="552">
        <f>AVERAGE(L88:L116)</f>
        <v>3.7643935372278223</v>
      </c>
      <c r="M87" s="553">
        <f t="shared" si="7"/>
        <v>3.9</v>
      </c>
      <c r="N87" s="554"/>
      <c r="O87" s="509">
        <f>SUM(O88:O116)</f>
        <v>2336</v>
      </c>
      <c r="P87" s="555">
        <f>AVERAGE(P88:P116)</f>
        <v>3.5982758620689661</v>
      </c>
      <c r="Q87" s="556">
        <f t="shared" si="8"/>
        <v>3.71</v>
      </c>
      <c r="R87" s="554"/>
      <c r="S87" s="509">
        <f>SUM(S88:S116)</f>
        <v>2166</v>
      </c>
      <c r="T87" s="557">
        <f>AVERAGE(T88:T116)</f>
        <v>3.4724137931034473</v>
      </c>
      <c r="U87" s="556">
        <f t="shared" si="9"/>
        <v>3.57</v>
      </c>
      <c r="V87" s="554"/>
      <c r="W87" s="558"/>
      <c r="Y87" s="531"/>
      <c r="Z87" s="531"/>
      <c r="AB87" s="531"/>
    </row>
    <row r="88" spans="1:28" x14ac:dyDescent="0.25">
      <c r="A88" s="518">
        <v>1</v>
      </c>
      <c r="B88" s="58" t="s">
        <v>42</v>
      </c>
      <c r="C88" s="707">
        <v>82</v>
      </c>
      <c r="D88" s="741">
        <v>3.9024390243902438</v>
      </c>
      <c r="E88" s="723">
        <v>3.91</v>
      </c>
      <c r="F88" s="708">
        <v>47</v>
      </c>
      <c r="G88" s="579">
        <v>72</v>
      </c>
      <c r="H88" s="580">
        <v>3.7777777777777777</v>
      </c>
      <c r="I88" s="34">
        <f t="shared" si="6"/>
        <v>3.91</v>
      </c>
      <c r="J88" s="581">
        <v>64</v>
      </c>
      <c r="K88" s="582">
        <v>81</v>
      </c>
      <c r="L88" s="580">
        <v>3.8148148148148149</v>
      </c>
      <c r="M88" s="583">
        <f t="shared" si="7"/>
        <v>3.9</v>
      </c>
      <c r="N88" s="584">
        <v>58</v>
      </c>
      <c r="O88" s="585">
        <v>102</v>
      </c>
      <c r="P88" s="586">
        <v>3.38</v>
      </c>
      <c r="Q88" s="587">
        <f t="shared" si="8"/>
        <v>3.71</v>
      </c>
      <c r="R88" s="584">
        <v>101</v>
      </c>
      <c r="S88" s="585">
        <v>87</v>
      </c>
      <c r="T88" s="586">
        <v>3.4</v>
      </c>
      <c r="U88" s="588">
        <f t="shared" si="9"/>
        <v>3.57</v>
      </c>
      <c r="V88" s="584">
        <v>70</v>
      </c>
      <c r="W88" s="533">
        <f t="shared" si="10"/>
        <v>340</v>
      </c>
      <c r="Y88" s="531"/>
      <c r="Z88" s="531"/>
      <c r="AB88" s="531"/>
    </row>
    <row r="89" spans="1:28" x14ac:dyDescent="0.25">
      <c r="A89" s="532">
        <v>2</v>
      </c>
      <c r="B89" s="58" t="s">
        <v>43</v>
      </c>
      <c r="C89" s="707">
        <v>38</v>
      </c>
      <c r="D89" s="741">
        <v>3.6315789473684212</v>
      </c>
      <c r="E89" s="723">
        <v>3.91</v>
      </c>
      <c r="F89" s="708">
        <v>96</v>
      </c>
      <c r="G89" s="579">
        <v>43</v>
      </c>
      <c r="H89" s="580">
        <v>3.6511627906976742</v>
      </c>
      <c r="I89" s="34">
        <f t="shared" si="6"/>
        <v>3.91</v>
      </c>
      <c r="J89" s="581">
        <v>92</v>
      </c>
      <c r="K89" s="582">
        <v>25</v>
      </c>
      <c r="L89" s="580">
        <v>3.8</v>
      </c>
      <c r="M89" s="583">
        <f t="shared" si="7"/>
        <v>3.9</v>
      </c>
      <c r="N89" s="584">
        <v>63</v>
      </c>
      <c r="O89" s="585">
        <v>24</v>
      </c>
      <c r="P89" s="586">
        <v>3.33</v>
      </c>
      <c r="Q89" s="587">
        <f t="shared" si="8"/>
        <v>3.71</v>
      </c>
      <c r="R89" s="584">
        <v>107</v>
      </c>
      <c r="S89" s="585">
        <v>38</v>
      </c>
      <c r="T89" s="586">
        <v>3.3</v>
      </c>
      <c r="U89" s="588">
        <f t="shared" si="9"/>
        <v>3.57</v>
      </c>
      <c r="V89" s="584">
        <v>91</v>
      </c>
      <c r="W89" s="533">
        <f t="shared" si="10"/>
        <v>449</v>
      </c>
      <c r="Y89" s="531"/>
      <c r="Z89" s="531"/>
      <c r="AB89" s="531"/>
    </row>
    <row r="90" spans="1:28" x14ac:dyDescent="0.25">
      <c r="A90" s="532">
        <v>3</v>
      </c>
      <c r="B90" s="58" t="s">
        <v>44</v>
      </c>
      <c r="C90" s="707">
        <v>103</v>
      </c>
      <c r="D90" s="741">
        <v>3.9514563106796117</v>
      </c>
      <c r="E90" s="723">
        <v>3.91</v>
      </c>
      <c r="F90" s="708">
        <v>42</v>
      </c>
      <c r="G90" s="579">
        <v>99</v>
      </c>
      <c r="H90" s="580">
        <v>3.7676767676767677</v>
      </c>
      <c r="I90" s="34">
        <f t="shared" si="6"/>
        <v>3.91</v>
      </c>
      <c r="J90" s="581">
        <v>68</v>
      </c>
      <c r="K90" s="582">
        <v>99</v>
      </c>
      <c r="L90" s="580">
        <v>3.7777777777777777</v>
      </c>
      <c r="M90" s="583">
        <f t="shared" si="7"/>
        <v>3.9</v>
      </c>
      <c r="N90" s="584">
        <v>66</v>
      </c>
      <c r="O90" s="585">
        <v>84</v>
      </c>
      <c r="P90" s="586">
        <v>3.75</v>
      </c>
      <c r="Q90" s="587">
        <f t="shared" si="8"/>
        <v>3.71</v>
      </c>
      <c r="R90" s="584">
        <v>44</v>
      </c>
      <c r="S90" s="585">
        <v>69</v>
      </c>
      <c r="T90" s="586">
        <v>3.6</v>
      </c>
      <c r="U90" s="588">
        <f t="shared" si="9"/>
        <v>3.57</v>
      </c>
      <c r="V90" s="584">
        <v>45</v>
      </c>
      <c r="W90" s="533">
        <f t="shared" si="10"/>
        <v>265</v>
      </c>
      <c r="Y90" s="531"/>
      <c r="Z90" s="531"/>
      <c r="AB90" s="531"/>
    </row>
    <row r="91" spans="1:28" x14ac:dyDescent="0.25">
      <c r="A91" s="532">
        <v>4</v>
      </c>
      <c r="B91" s="58" t="s">
        <v>45</v>
      </c>
      <c r="C91" s="707">
        <v>112</v>
      </c>
      <c r="D91" s="741">
        <v>4.0535714285714288</v>
      </c>
      <c r="E91" s="723">
        <v>3.91</v>
      </c>
      <c r="F91" s="708">
        <v>22</v>
      </c>
      <c r="G91" s="579">
        <v>104</v>
      </c>
      <c r="H91" s="580">
        <v>4.0961538461538458</v>
      </c>
      <c r="I91" s="34">
        <f t="shared" si="6"/>
        <v>3.91</v>
      </c>
      <c r="J91" s="581">
        <v>19</v>
      </c>
      <c r="K91" s="582">
        <v>94</v>
      </c>
      <c r="L91" s="580">
        <v>3.9361702127659575</v>
      </c>
      <c r="M91" s="583">
        <f t="shared" si="7"/>
        <v>3.9</v>
      </c>
      <c r="N91" s="584">
        <v>35</v>
      </c>
      <c r="O91" s="585">
        <v>123</v>
      </c>
      <c r="P91" s="586">
        <v>3.72</v>
      </c>
      <c r="Q91" s="587">
        <f t="shared" si="8"/>
        <v>3.71</v>
      </c>
      <c r="R91" s="584">
        <v>49</v>
      </c>
      <c r="S91" s="585">
        <v>103</v>
      </c>
      <c r="T91" s="586">
        <v>3.6</v>
      </c>
      <c r="U91" s="588">
        <f t="shared" si="9"/>
        <v>3.57</v>
      </c>
      <c r="V91" s="584">
        <v>40</v>
      </c>
      <c r="W91" s="533">
        <f t="shared" si="10"/>
        <v>165</v>
      </c>
      <c r="Y91" s="531"/>
      <c r="Z91" s="531"/>
      <c r="AB91" s="531"/>
    </row>
    <row r="92" spans="1:28" x14ac:dyDescent="0.25">
      <c r="A92" s="532">
        <v>5</v>
      </c>
      <c r="B92" s="58" t="s">
        <v>46</v>
      </c>
      <c r="C92" s="707">
        <v>135</v>
      </c>
      <c r="D92" s="741">
        <v>4.0962962962962965</v>
      </c>
      <c r="E92" s="723">
        <v>3.91</v>
      </c>
      <c r="F92" s="708">
        <v>16</v>
      </c>
      <c r="G92" s="579">
        <v>113</v>
      </c>
      <c r="H92" s="580">
        <v>3.9026548672566372</v>
      </c>
      <c r="I92" s="34">
        <f t="shared" si="6"/>
        <v>3.91</v>
      </c>
      <c r="J92" s="581">
        <v>51</v>
      </c>
      <c r="K92" s="582">
        <v>83</v>
      </c>
      <c r="L92" s="580">
        <v>3.6867469879518073</v>
      </c>
      <c r="M92" s="583">
        <f t="shared" si="7"/>
        <v>3.9</v>
      </c>
      <c r="N92" s="584">
        <v>77</v>
      </c>
      <c r="O92" s="585">
        <v>71</v>
      </c>
      <c r="P92" s="586">
        <v>3.52</v>
      </c>
      <c r="Q92" s="587">
        <f t="shared" si="8"/>
        <v>3.71</v>
      </c>
      <c r="R92" s="584">
        <v>80</v>
      </c>
      <c r="S92" s="585">
        <v>77</v>
      </c>
      <c r="T92" s="586">
        <v>3.6</v>
      </c>
      <c r="U92" s="588">
        <f t="shared" si="9"/>
        <v>3.57</v>
      </c>
      <c r="V92" s="584">
        <v>42</v>
      </c>
      <c r="W92" s="533">
        <f t="shared" si="10"/>
        <v>266</v>
      </c>
      <c r="Y92" s="531"/>
      <c r="Z92" s="531"/>
      <c r="AB92" s="531"/>
    </row>
    <row r="93" spans="1:28" x14ac:dyDescent="0.25">
      <c r="A93" s="532">
        <v>6</v>
      </c>
      <c r="B93" s="58" t="s">
        <v>47</v>
      </c>
      <c r="C93" s="707">
        <v>80</v>
      </c>
      <c r="D93" s="741">
        <v>3.7875000000000001</v>
      </c>
      <c r="E93" s="723">
        <v>3.91</v>
      </c>
      <c r="F93" s="708">
        <v>70</v>
      </c>
      <c r="G93" s="579">
        <v>52</v>
      </c>
      <c r="H93" s="580">
        <v>3.5</v>
      </c>
      <c r="I93" s="34">
        <f t="shared" si="6"/>
        <v>3.91</v>
      </c>
      <c r="J93" s="581">
        <v>106</v>
      </c>
      <c r="K93" s="582">
        <v>49</v>
      </c>
      <c r="L93" s="580">
        <v>3.6326530612244898</v>
      </c>
      <c r="M93" s="583">
        <f t="shared" si="7"/>
        <v>3.9</v>
      </c>
      <c r="N93" s="584">
        <v>87</v>
      </c>
      <c r="O93" s="585">
        <v>47</v>
      </c>
      <c r="P93" s="586">
        <v>3.64</v>
      </c>
      <c r="Q93" s="587">
        <f t="shared" si="8"/>
        <v>3.71</v>
      </c>
      <c r="R93" s="584">
        <v>60</v>
      </c>
      <c r="S93" s="585">
        <v>46</v>
      </c>
      <c r="T93" s="586">
        <v>3.4</v>
      </c>
      <c r="U93" s="588">
        <f t="shared" si="9"/>
        <v>3.57</v>
      </c>
      <c r="V93" s="584">
        <v>75</v>
      </c>
      <c r="W93" s="533">
        <f t="shared" si="10"/>
        <v>398</v>
      </c>
      <c r="Y93" s="531"/>
      <c r="Z93" s="531"/>
      <c r="AB93" s="531"/>
    </row>
    <row r="94" spans="1:28" x14ac:dyDescent="0.25">
      <c r="A94" s="532">
        <v>7</v>
      </c>
      <c r="B94" s="58" t="s">
        <v>48</v>
      </c>
      <c r="C94" s="707">
        <v>135</v>
      </c>
      <c r="D94" s="741">
        <v>4.0222222222222221</v>
      </c>
      <c r="E94" s="723">
        <v>3.91</v>
      </c>
      <c r="F94" s="708">
        <v>25</v>
      </c>
      <c r="G94" s="579">
        <v>144</v>
      </c>
      <c r="H94" s="580">
        <v>3.9583333333333335</v>
      </c>
      <c r="I94" s="34">
        <f t="shared" si="6"/>
        <v>3.91</v>
      </c>
      <c r="J94" s="581">
        <v>36</v>
      </c>
      <c r="K94" s="582">
        <v>114</v>
      </c>
      <c r="L94" s="580">
        <v>3.7543859649122808</v>
      </c>
      <c r="M94" s="583">
        <f t="shared" si="7"/>
        <v>3.9</v>
      </c>
      <c r="N94" s="584">
        <v>71</v>
      </c>
      <c r="O94" s="585">
        <v>117</v>
      </c>
      <c r="P94" s="586">
        <v>3.64</v>
      </c>
      <c r="Q94" s="587">
        <f t="shared" si="8"/>
        <v>3.71</v>
      </c>
      <c r="R94" s="584">
        <v>57</v>
      </c>
      <c r="S94" s="585">
        <v>98</v>
      </c>
      <c r="T94" s="586">
        <v>3.4</v>
      </c>
      <c r="U94" s="588">
        <f t="shared" si="9"/>
        <v>3.57</v>
      </c>
      <c r="V94" s="584">
        <v>68</v>
      </c>
      <c r="W94" s="533">
        <f t="shared" si="10"/>
        <v>257</v>
      </c>
      <c r="Y94" s="531"/>
      <c r="Z94" s="531"/>
      <c r="AB94" s="531"/>
    </row>
    <row r="95" spans="1:28" x14ac:dyDescent="0.25">
      <c r="A95" s="532">
        <v>8</v>
      </c>
      <c r="B95" s="58" t="s">
        <v>49</v>
      </c>
      <c r="C95" s="707">
        <v>44</v>
      </c>
      <c r="D95" s="741">
        <v>3.7954545454545454</v>
      </c>
      <c r="E95" s="723">
        <v>3.91</v>
      </c>
      <c r="F95" s="708">
        <v>68</v>
      </c>
      <c r="G95" s="579">
        <v>45</v>
      </c>
      <c r="H95" s="580">
        <v>3.6888888888888891</v>
      </c>
      <c r="I95" s="34">
        <f t="shared" si="6"/>
        <v>3.91</v>
      </c>
      <c r="J95" s="581">
        <v>87</v>
      </c>
      <c r="K95" s="582">
        <v>40</v>
      </c>
      <c r="L95" s="580">
        <v>3.45</v>
      </c>
      <c r="M95" s="583">
        <f t="shared" si="7"/>
        <v>3.9</v>
      </c>
      <c r="N95" s="584">
        <v>105</v>
      </c>
      <c r="O95" s="585">
        <v>39</v>
      </c>
      <c r="P95" s="586">
        <v>3.49</v>
      </c>
      <c r="Q95" s="587">
        <f t="shared" si="8"/>
        <v>3.71</v>
      </c>
      <c r="R95" s="584">
        <v>84</v>
      </c>
      <c r="S95" s="585">
        <v>46</v>
      </c>
      <c r="T95" s="586">
        <v>3.4</v>
      </c>
      <c r="U95" s="588">
        <f t="shared" si="9"/>
        <v>3.57</v>
      </c>
      <c r="V95" s="584">
        <v>76</v>
      </c>
      <c r="W95" s="533">
        <f t="shared" si="10"/>
        <v>420</v>
      </c>
      <c r="Y95" s="531"/>
      <c r="Z95" s="531"/>
      <c r="AB95" s="531"/>
    </row>
    <row r="96" spans="1:28" x14ac:dyDescent="0.25">
      <c r="A96" s="532">
        <v>9</v>
      </c>
      <c r="B96" s="58" t="s">
        <v>50</v>
      </c>
      <c r="C96" s="707">
        <v>20</v>
      </c>
      <c r="D96" s="741">
        <v>3.7</v>
      </c>
      <c r="E96" s="723">
        <v>3.91</v>
      </c>
      <c r="F96" s="708">
        <v>86</v>
      </c>
      <c r="G96" s="579">
        <v>23</v>
      </c>
      <c r="H96" s="580">
        <v>3.8260869565217392</v>
      </c>
      <c r="I96" s="34">
        <f t="shared" si="6"/>
        <v>3.91</v>
      </c>
      <c r="J96" s="581">
        <v>62</v>
      </c>
      <c r="K96" s="582">
        <v>18</v>
      </c>
      <c r="L96" s="580">
        <v>3.8333333333333335</v>
      </c>
      <c r="M96" s="583">
        <f t="shared" si="7"/>
        <v>3.9</v>
      </c>
      <c r="N96" s="584">
        <v>54</v>
      </c>
      <c r="O96" s="585">
        <v>23</v>
      </c>
      <c r="P96" s="586">
        <v>3.43</v>
      </c>
      <c r="Q96" s="587">
        <f t="shared" si="8"/>
        <v>3.71</v>
      </c>
      <c r="R96" s="584">
        <v>93</v>
      </c>
      <c r="S96" s="585">
        <v>19</v>
      </c>
      <c r="T96" s="586">
        <v>3.4</v>
      </c>
      <c r="U96" s="588">
        <f t="shared" si="9"/>
        <v>3.57</v>
      </c>
      <c r="V96" s="584">
        <v>82</v>
      </c>
      <c r="W96" s="533">
        <f t="shared" si="10"/>
        <v>377</v>
      </c>
      <c r="Y96" s="531"/>
      <c r="Z96" s="531"/>
      <c r="AB96" s="531"/>
    </row>
    <row r="97" spans="1:28" x14ac:dyDescent="0.25">
      <c r="A97" s="532">
        <v>10</v>
      </c>
      <c r="B97" s="58" t="s">
        <v>41</v>
      </c>
      <c r="C97" s="707">
        <v>68</v>
      </c>
      <c r="D97" s="741">
        <v>3.6764705882352939</v>
      </c>
      <c r="E97" s="723">
        <v>3.91</v>
      </c>
      <c r="F97" s="708">
        <v>88</v>
      </c>
      <c r="G97" s="579">
        <v>50</v>
      </c>
      <c r="H97" s="580">
        <v>3.72</v>
      </c>
      <c r="I97" s="34">
        <f t="shared" si="6"/>
        <v>3.91</v>
      </c>
      <c r="J97" s="581">
        <v>80</v>
      </c>
      <c r="K97" s="582">
        <v>25</v>
      </c>
      <c r="L97" s="580">
        <v>3.32</v>
      </c>
      <c r="M97" s="583">
        <f t="shared" si="7"/>
        <v>3.9</v>
      </c>
      <c r="N97" s="584">
        <v>112</v>
      </c>
      <c r="O97" s="585">
        <v>47</v>
      </c>
      <c r="P97" s="586">
        <v>3.4</v>
      </c>
      <c r="Q97" s="587">
        <f t="shared" si="8"/>
        <v>3.71</v>
      </c>
      <c r="R97" s="584">
        <v>100</v>
      </c>
      <c r="S97" s="585">
        <v>26</v>
      </c>
      <c r="T97" s="586">
        <v>3.4</v>
      </c>
      <c r="U97" s="588">
        <f t="shared" si="9"/>
        <v>3.57</v>
      </c>
      <c r="V97" s="584">
        <v>80</v>
      </c>
      <c r="W97" s="533">
        <f t="shared" si="10"/>
        <v>460</v>
      </c>
      <c r="Y97" s="531"/>
      <c r="Z97" s="531"/>
      <c r="AB97" s="531"/>
    </row>
    <row r="98" spans="1:28" x14ac:dyDescent="0.25">
      <c r="A98" s="532">
        <v>11</v>
      </c>
      <c r="B98" s="58" t="s">
        <v>51</v>
      </c>
      <c r="C98" s="707">
        <v>48</v>
      </c>
      <c r="D98" s="741">
        <v>3.5416666666666665</v>
      </c>
      <c r="E98" s="723">
        <v>3.91</v>
      </c>
      <c r="F98" s="708">
        <v>103</v>
      </c>
      <c r="G98" s="579">
        <v>53</v>
      </c>
      <c r="H98" s="580">
        <v>3.5094339622641511</v>
      </c>
      <c r="I98" s="34">
        <f t="shared" si="6"/>
        <v>3.91</v>
      </c>
      <c r="J98" s="581">
        <v>105</v>
      </c>
      <c r="K98" s="582">
        <v>49</v>
      </c>
      <c r="L98" s="580">
        <v>3.7551020408163267</v>
      </c>
      <c r="M98" s="583">
        <f t="shared" si="7"/>
        <v>3.9</v>
      </c>
      <c r="N98" s="584">
        <v>68</v>
      </c>
      <c r="O98" s="585">
        <v>59</v>
      </c>
      <c r="P98" s="586">
        <v>3.27</v>
      </c>
      <c r="Q98" s="587">
        <f t="shared" si="8"/>
        <v>3.71</v>
      </c>
      <c r="R98" s="584">
        <v>111</v>
      </c>
      <c r="S98" s="585">
        <v>48</v>
      </c>
      <c r="T98" s="586">
        <v>3.3</v>
      </c>
      <c r="U98" s="588">
        <f t="shared" si="9"/>
        <v>3.57</v>
      </c>
      <c r="V98" s="584">
        <v>87</v>
      </c>
      <c r="W98" s="533">
        <f t="shared" si="10"/>
        <v>474</v>
      </c>
      <c r="Y98" s="531"/>
      <c r="Z98" s="531"/>
      <c r="AB98" s="531"/>
    </row>
    <row r="99" spans="1:28" x14ac:dyDescent="0.25">
      <c r="A99" s="532">
        <v>12</v>
      </c>
      <c r="B99" s="58" t="s">
        <v>52</v>
      </c>
      <c r="C99" s="707">
        <v>102</v>
      </c>
      <c r="D99" s="741">
        <v>3.784313725490196</v>
      </c>
      <c r="E99" s="723">
        <v>3.91</v>
      </c>
      <c r="F99" s="708">
        <v>72</v>
      </c>
      <c r="G99" s="579">
        <v>90</v>
      </c>
      <c r="H99" s="580">
        <v>3.9222222222222221</v>
      </c>
      <c r="I99" s="34">
        <f t="shared" si="6"/>
        <v>3.91</v>
      </c>
      <c r="J99" s="581">
        <v>44</v>
      </c>
      <c r="K99" s="582">
        <v>67</v>
      </c>
      <c r="L99" s="580">
        <v>3.5522388059701493</v>
      </c>
      <c r="M99" s="583">
        <f t="shared" si="7"/>
        <v>3.9</v>
      </c>
      <c r="N99" s="584">
        <v>94</v>
      </c>
      <c r="O99" s="585">
        <v>70</v>
      </c>
      <c r="P99" s="586">
        <v>3.47</v>
      </c>
      <c r="Q99" s="587">
        <f t="shared" si="8"/>
        <v>3.71</v>
      </c>
      <c r="R99" s="584">
        <v>86</v>
      </c>
      <c r="S99" s="585">
        <v>61</v>
      </c>
      <c r="T99" s="586">
        <v>3.3</v>
      </c>
      <c r="U99" s="588">
        <f t="shared" si="9"/>
        <v>3.57</v>
      </c>
      <c r="V99" s="584">
        <v>84</v>
      </c>
      <c r="W99" s="533">
        <f t="shared" si="10"/>
        <v>380</v>
      </c>
      <c r="Y99" s="531"/>
      <c r="Z99" s="531"/>
      <c r="AB99" s="531"/>
    </row>
    <row r="100" spans="1:28" x14ac:dyDescent="0.25">
      <c r="A100" s="532">
        <v>13</v>
      </c>
      <c r="B100" s="58" t="s">
        <v>53</v>
      </c>
      <c r="C100" s="707">
        <v>77</v>
      </c>
      <c r="D100" s="741">
        <v>3.831168831168831</v>
      </c>
      <c r="E100" s="723">
        <v>3.91</v>
      </c>
      <c r="F100" s="708">
        <v>63</v>
      </c>
      <c r="G100" s="579">
        <v>80</v>
      </c>
      <c r="H100" s="580">
        <v>3.8875000000000002</v>
      </c>
      <c r="I100" s="34">
        <f t="shared" si="6"/>
        <v>3.91</v>
      </c>
      <c r="J100" s="581">
        <v>56</v>
      </c>
      <c r="K100" s="582">
        <v>66</v>
      </c>
      <c r="L100" s="580">
        <v>3.6212121212121211</v>
      </c>
      <c r="M100" s="583">
        <f t="shared" si="7"/>
        <v>3.9</v>
      </c>
      <c r="N100" s="584">
        <v>88</v>
      </c>
      <c r="O100" s="585">
        <v>68</v>
      </c>
      <c r="P100" s="586">
        <v>3.49</v>
      </c>
      <c r="Q100" s="587">
        <f t="shared" si="8"/>
        <v>3.71</v>
      </c>
      <c r="R100" s="584">
        <v>83</v>
      </c>
      <c r="S100" s="585">
        <v>57</v>
      </c>
      <c r="T100" s="586">
        <v>3.2</v>
      </c>
      <c r="U100" s="588">
        <f t="shared" si="9"/>
        <v>3.57</v>
      </c>
      <c r="V100" s="584">
        <v>98</v>
      </c>
      <c r="W100" s="537">
        <f t="shared" si="10"/>
        <v>388</v>
      </c>
      <c r="Y100" s="531"/>
      <c r="Z100" s="531"/>
      <c r="AB100" s="531"/>
    </row>
    <row r="101" spans="1:28" x14ac:dyDescent="0.25">
      <c r="A101" s="532">
        <v>14</v>
      </c>
      <c r="B101" s="89" t="s">
        <v>54</v>
      </c>
      <c r="C101" s="709">
        <v>69</v>
      </c>
      <c r="D101" s="742">
        <v>3.652173913043478</v>
      </c>
      <c r="E101" s="724">
        <v>3.91</v>
      </c>
      <c r="F101" s="710">
        <v>92</v>
      </c>
      <c r="G101" s="590">
        <v>72</v>
      </c>
      <c r="H101" s="591">
        <v>3.7777777777777777</v>
      </c>
      <c r="I101" s="36">
        <f t="shared" si="6"/>
        <v>3.91</v>
      </c>
      <c r="J101" s="592">
        <v>65</v>
      </c>
      <c r="K101" s="593">
        <v>74</v>
      </c>
      <c r="L101" s="591">
        <v>3.5675675675675675</v>
      </c>
      <c r="M101" s="594">
        <f t="shared" si="7"/>
        <v>3.9</v>
      </c>
      <c r="N101" s="595">
        <v>92</v>
      </c>
      <c r="O101" s="596">
        <v>56</v>
      </c>
      <c r="P101" s="597">
        <v>3.57</v>
      </c>
      <c r="Q101" s="598">
        <f t="shared" si="8"/>
        <v>3.71</v>
      </c>
      <c r="R101" s="595">
        <v>69</v>
      </c>
      <c r="S101" s="596">
        <v>50</v>
      </c>
      <c r="T101" s="597">
        <v>3.4</v>
      </c>
      <c r="U101" s="599">
        <f t="shared" si="9"/>
        <v>3.57</v>
      </c>
      <c r="V101" s="595">
        <v>73</v>
      </c>
      <c r="W101" s="548">
        <f t="shared" si="10"/>
        <v>391</v>
      </c>
      <c r="Y101" s="531"/>
      <c r="Z101" s="531"/>
      <c r="AB101" s="531"/>
    </row>
    <row r="102" spans="1:28" x14ac:dyDescent="0.25">
      <c r="A102" s="532">
        <v>15</v>
      </c>
      <c r="B102" s="58" t="s">
        <v>55</v>
      </c>
      <c r="C102" s="707">
        <v>105</v>
      </c>
      <c r="D102" s="741">
        <v>3.8761904761904762</v>
      </c>
      <c r="E102" s="723">
        <v>3.91</v>
      </c>
      <c r="F102" s="708">
        <v>52</v>
      </c>
      <c r="G102" s="579">
        <v>100</v>
      </c>
      <c r="H102" s="580">
        <v>3.83</v>
      </c>
      <c r="I102" s="34">
        <f t="shared" si="6"/>
        <v>3.91</v>
      </c>
      <c r="J102" s="581">
        <v>60</v>
      </c>
      <c r="K102" s="582">
        <v>70</v>
      </c>
      <c r="L102" s="580">
        <v>4</v>
      </c>
      <c r="M102" s="583">
        <f t="shared" si="7"/>
        <v>3.9</v>
      </c>
      <c r="N102" s="584">
        <v>26</v>
      </c>
      <c r="O102" s="585">
        <v>97</v>
      </c>
      <c r="P102" s="586">
        <v>3.64</v>
      </c>
      <c r="Q102" s="587">
        <f t="shared" si="8"/>
        <v>3.71</v>
      </c>
      <c r="R102" s="584">
        <v>58</v>
      </c>
      <c r="S102" s="585">
        <v>81</v>
      </c>
      <c r="T102" s="586">
        <v>3.2</v>
      </c>
      <c r="U102" s="588">
        <f t="shared" si="9"/>
        <v>3.57</v>
      </c>
      <c r="V102" s="584">
        <v>96</v>
      </c>
      <c r="W102" s="533">
        <f t="shared" si="10"/>
        <v>292</v>
      </c>
      <c r="Y102" s="531"/>
      <c r="Z102" s="531"/>
      <c r="AB102" s="531"/>
    </row>
    <row r="103" spans="1:28" x14ac:dyDescent="0.25">
      <c r="A103" s="532">
        <v>16</v>
      </c>
      <c r="B103" s="58" t="s">
        <v>56</v>
      </c>
      <c r="C103" s="707">
        <v>88</v>
      </c>
      <c r="D103" s="741">
        <v>3.7272727272727271</v>
      </c>
      <c r="E103" s="723">
        <v>3.91</v>
      </c>
      <c r="F103" s="708">
        <v>81</v>
      </c>
      <c r="G103" s="579">
        <v>81</v>
      </c>
      <c r="H103" s="580">
        <v>3.7530864197530862</v>
      </c>
      <c r="I103" s="34">
        <f t="shared" si="6"/>
        <v>3.91</v>
      </c>
      <c r="J103" s="581">
        <v>75</v>
      </c>
      <c r="K103" s="582">
        <v>75</v>
      </c>
      <c r="L103" s="580">
        <v>3.7066666666666666</v>
      </c>
      <c r="M103" s="583">
        <f t="shared" si="7"/>
        <v>3.9</v>
      </c>
      <c r="N103" s="584">
        <v>74</v>
      </c>
      <c r="O103" s="585">
        <v>70</v>
      </c>
      <c r="P103" s="586">
        <v>3.57</v>
      </c>
      <c r="Q103" s="587">
        <f t="shared" si="8"/>
        <v>3.71</v>
      </c>
      <c r="R103" s="584">
        <v>68</v>
      </c>
      <c r="S103" s="585">
        <v>53</v>
      </c>
      <c r="T103" s="586">
        <v>3.3</v>
      </c>
      <c r="U103" s="588">
        <f t="shared" si="9"/>
        <v>3.57</v>
      </c>
      <c r="V103" s="584">
        <v>86</v>
      </c>
      <c r="W103" s="533">
        <f t="shared" si="10"/>
        <v>384</v>
      </c>
      <c r="Y103" s="531"/>
      <c r="Z103" s="531"/>
      <c r="AB103" s="531"/>
    </row>
    <row r="104" spans="1:28" x14ac:dyDescent="0.25">
      <c r="A104" s="532">
        <v>17</v>
      </c>
      <c r="B104" s="58" t="s">
        <v>57</v>
      </c>
      <c r="C104" s="707">
        <v>51</v>
      </c>
      <c r="D104" s="741">
        <v>3.8431372549019609</v>
      </c>
      <c r="E104" s="723">
        <v>3.91</v>
      </c>
      <c r="F104" s="708">
        <v>62</v>
      </c>
      <c r="G104" s="579">
        <v>51</v>
      </c>
      <c r="H104" s="580">
        <v>3.7254901960784315</v>
      </c>
      <c r="I104" s="34">
        <f t="shared" si="6"/>
        <v>3.91</v>
      </c>
      <c r="J104" s="581">
        <v>79</v>
      </c>
      <c r="K104" s="582">
        <v>43</v>
      </c>
      <c r="L104" s="580">
        <v>3.6976744186046511</v>
      </c>
      <c r="M104" s="583">
        <f t="shared" si="7"/>
        <v>3.9</v>
      </c>
      <c r="N104" s="584">
        <v>76</v>
      </c>
      <c r="O104" s="585">
        <v>40</v>
      </c>
      <c r="P104" s="586">
        <v>3.8</v>
      </c>
      <c r="Q104" s="587">
        <f t="shared" si="8"/>
        <v>3.71</v>
      </c>
      <c r="R104" s="584">
        <v>39</v>
      </c>
      <c r="S104" s="585">
        <v>47</v>
      </c>
      <c r="T104" s="586">
        <v>3.6</v>
      </c>
      <c r="U104" s="588">
        <f t="shared" si="9"/>
        <v>3.57</v>
      </c>
      <c r="V104" s="584">
        <v>50</v>
      </c>
      <c r="W104" s="533">
        <f t="shared" si="10"/>
        <v>306</v>
      </c>
      <c r="Y104" s="531"/>
      <c r="Z104" s="531"/>
      <c r="AB104" s="531"/>
    </row>
    <row r="105" spans="1:28" x14ac:dyDescent="0.25">
      <c r="A105" s="532">
        <v>18</v>
      </c>
      <c r="B105" s="58" t="s">
        <v>58</v>
      </c>
      <c r="C105" s="707">
        <v>72</v>
      </c>
      <c r="D105" s="741">
        <v>3.7638888888888888</v>
      </c>
      <c r="E105" s="723">
        <v>3.91</v>
      </c>
      <c r="F105" s="708">
        <v>77</v>
      </c>
      <c r="G105" s="579">
        <v>72</v>
      </c>
      <c r="H105" s="580">
        <v>3.7083333333333335</v>
      </c>
      <c r="I105" s="34">
        <f t="shared" si="6"/>
        <v>3.91</v>
      </c>
      <c r="J105" s="581">
        <v>82</v>
      </c>
      <c r="K105" s="582">
        <v>42</v>
      </c>
      <c r="L105" s="580">
        <v>3.4047619047619047</v>
      </c>
      <c r="M105" s="583">
        <f t="shared" si="7"/>
        <v>3.9</v>
      </c>
      <c r="N105" s="584">
        <v>109</v>
      </c>
      <c r="O105" s="585">
        <v>49</v>
      </c>
      <c r="P105" s="586">
        <v>3.35</v>
      </c>
      <c r="Q105" s="587">
        <f t="shared" si="8"/>
        <v>3.71</v>
      </c>
      <c r="R105" s="584">
        <v>105</v>
      </c>
      <c r="S105" s="585">
        <v>47</v>
      </c>
      <c r="T105" s="586">
        <v>3.3</v>
      </c>
      <c r="U105" s="588">
        <f t="shared" si="9"/>
        <v>3.57</v>
      </c>
      <c r="V105" s="584">
        <v>88</v>
      </c>
      <c r="W105" s="533">
        <f t="shared" si="10"/>
        <v>461</v>
      </c>
      <c r="Y105" s="531"/>
      <c r="Z105" s="531"/>
      <c r="AB105" s="531"/>
    </row>
    <row r="106" spans="1:28" x14ac:dyDescent="0.25">
      <c r="A106" s="532">
        <v>19</v>
      </c>
      <c r="B106" s="58" t="s">
        <v>59</v>
      </c>
      <c r="C106" s="707">
        <v>106</v>
      </c>
      <c r="D106" s="741">
        <v>3.5188679245283021</v>
      </c>
      <c r="E106" s="723">
        <v>3.91</v>
      </c>
      <c r="F106" s="708">
        <v>104</v>
      </c>
      <c r="G106" s="579">
        <v>100</v>
      </c>
      <c r="H106" s="580">
        <v>3.7</v>
      </c>
      <c r="I106" s="34">
        <f t="shared" si="6"/>
        <v>3.91</v>
      </c>
      <c r="J106" s="581">
        <v>84</v>
      </c>
      <c r="K106" s="582">
        <v>75</v>
      </c>
      <c r="L106" s="580">
        <v>3.72</v>
      </c>
      <c r="M106" s="583">
        <f t="shared" si="7"/>
        <v>3.9</v>
      </c>
      <c r="N106" s="584">
        <v>73</v>
      </c>
      <c r="O106" s="585">
        <v>52</v>
      </c>
      <c r="P106" s="586">
        <v>3.4</v>
      </c>
      <c r="Q106" s="587">
        <f t="shared" si="8"/>
        <v>3.71</v>
      </c>
      <c r="R106" s="584">
        <v>98</v>
      </c>
      <c r="S106" s="585">
        <v>43</v>
      </c>
      <c r="T106" s="586">
        <v>3.3</v>
      </c>
      <c r="U106" s="588">
        <f t="shared" si="9"/>
        <v>3.57</v>
      </c>
      <c r="V106" s="584">
        <v>89</v>
      </c>
      <c r="W106" s="533">
        <f t="shared" si="10"/>
        <v>448</v>
      </c>
      <c r="Y106" s="531"/>
      <c r="Z106" s="531"/>
      <c r="AB106" s="531"/>
    </row>
    <row r="107" spans="1:28" x14ac:dyDescent="0.25">
      <c r="A107" s="532">
        <v>20</v>
      </c>
      <c r="B107" s="58" t="s">
        <v>60</v>
      </c>
      <c r="C107" s="707">
        <v>102</v>
      </c>
      <c r="D107" s="741">
        <v>3.5686274509803924</v>
      </c>
      <c r="E107" s="723">
        <v>3.91</v>
      </c>
      <c r="F107" s="708">
        <v>101</v>
      </c>
      <c r="G107" s="579">
        <v>85</v>
      </c>
      <c r="H107" s="580">
        <v>3.8588235294117648</v>
      </c>
      <c r="I107" s="34">
        <f t="shared" si="6"/>
        <v>3.91</v>
      </c>
      <c r="J107" s="581">
        <v>58</v>
      </c>
      <c r="K107" s="582">
        <v>66</v>
      </c>
      <c r="L107" s="580">
        <v>3.5</v>
      </c>
      <c r="M107" s="583">
        <f t="shared" si="7"/>
        <v>3.9</v>
      </c>
      <c r="N107" s="584">
        <v>101</v>
      </c>
      <c r="O107" s="585">
        <v>52</v>
      </c>
      <c r="P107" s="586">
        <v>3.4</v>
      </c>
      <c r="Q107" s="587">
        <f t="shared" si="8"/>
        <v>3.71</v>
      </c>
      <c r="R107" s="584">
        <v>99</v>
      </c>
      <c r="S107" s="585">
        <v>57</v>
      </c>
      <c r="T107" s="586">
        <v>3.3</v>
      </c>
      <c r="U107" s="588">
        <f t="shared" si="9"/>
        <v>3.57</v>
      </c>
      <c r="V107" s="584">
        <v>85</v>
      </c>
      <c r="W107" s="533">
        <f t="shared" si="10"/>
        <v>444</v>
      </c>
      <c r="Y107" s="531"/>
      <c r="Z107" s="531"/>
      <c r="AB107" s="531"/>
    </row>
    <row r="108" spans="1:28" x14ac:dyDescent="0.25">
      <c r="A108" s="532">
        <v>21</v>
      </c>
      <c r="B108" s="58" t="s">
        <v>61</v>
      </c>
      <c r="C108" s="707">
        <v>78</v>
      </c>
      <c r="D108" s="741">
        <v>3.8717948717948718</v>
      </c>
      <c r="E108" s="723">
        <v>3.91</v>
      </c>
      <c r="F108" s="708">
        <v>55</v>
      </c>
      <c r="G108" s="579">
        <v>97</v>
      </c>
      <c r="H108" s="580">
        <v>3.7422680412371134</v>
      </c>
      <c r="I108" s="34">
        <f t="shared" si="6"/>
        <v>3.91</v>
      </c>
      <c r="J108" s="581">
        <v>77</v>
      </c>
      <c r="K108" s="582">
        <v>76</v>
      </c>
      <c r="L108" s="580">
        <v>3.8157894736842106</v>
      </c>
      <c r="M108" s="583">
        <f t="shared" si="7"/>
        <v>3.9</v>
      </c>
      <c r="N108" s="584">
        <v>56</v>
      </c>
      <c r="O108" s="585">
        <v>67</v>
      </c>
      <c r="P108" s="586">
        <v>3.4</v>
      </c>
      <c r="Q108" s="587">
        <f t="shared" si="8"/>
        <v>3.71</v>
      </c>
      <c r="R108" s="584">
        <v>97</v>
      </c>
      <c r="S108" s="585">
        <v>52</v>
      </c>
      <c r="T108" s="586">
        <v>3.6</v>
      </c>
      <c r="U108" s="588">
        <f t="shared" si="9"/>
        <v>3.57</v>
      </c>
      <c r="V108" s="584">
        <v>48</v>
      </c>
      <c r="W108" s="576">
        <f t="shared" si="10"/>
        <v>333</v>
      </c>
      <c r="Y108" s="531"/>
      <c r="Z108" s="531"/>
      <c r="AB108" s="531"/>
    </row>
    <row r="109" spans="1:28" x14ac:dyDescent="0.25">
      <c r="A109" s="532">
        <v>22</v>
      </c>
      <c r="B109" s="58" t="s">
        <v>145</v>
      </c>
      <c r="C109" s="707">
        <v>206</v>
      </c>
      <c r="D109" s="741">
        <v>3.9951456310679609</v>
      </c>
      <c r="E109" s="723">
        <v>3.91</v>
      </c>
      <c r="F109" s="708">
        <v>32</v>
      </c>
      <c r="G109" s="579">
        <v>222</v>
      </c>
      <c r="H109" s="580">
        <v>3.9774774774774775</v>
      </c>
      <c r="I109" s="34">
        <f t="shared" si="6"/>
        <v>3.91</v>
      </c>
      <c r="J109" s="581">
        <v>34</v>
      </c>
      <c r="K109" s="582">
        <v>189</v>
      </c>
      <c r="L109" s="580">
        <v>3.925925925925926</v>
      </c>
      <c r="M109" s="583">
        <f t="shared" si="7"/>
        <v>3.9</v>
      </c>
      <c r="N109" s="584">
        <v>36</v>
      </c>
      <c r="O109" s="585">
        <v>162</v>
      </c>
      <c r="P109" s="586">
        <v>3.86</v>
      </c>
      <c r="Q109" s="587">
        <f t="shared" si="8"/>
        <v>3.71</v>
      </c>
      <c r="R109" s="584">
        <v>27</v>
      </c>
      <c r="S109" s="585">
        <v>192</v>
      </c>
      <c r="T109" s="586">
        <v>3.6</v>
      </c>
      <c r="U109" s="588">
        <f t="shared" si="9"/>
        <v>3.57</v>
      </c>
      <c r="V109" s="584">
        <v>37</v>
      </c>
      <c r="W109" s="537">
        <f t="shared" si="10"/>
        <v>166</v>
      </c>
      <c r="Y109" s="531"/>
      <c r="Z109" s="531"/>
      <c r="AB109" s="531"/>
    </row>
    <row r="110" spans="1:28" x14ac:dyDescent="0.25">
      <c r="A110" s="532">
        <v>23</v>
      </c>
      <c r="B110" s="58" t="s">
        <v>62</v>
      </c>
      <c r="C110" s="707">
        <v>168</v>
      </c>
      <c r="D110" s="741">
        <v>3.9821428571428572</v>
      </c>
      <c r="E110" s="723">
        <v>3.91</v>
      </c>
      <c r="F110" s="708">
        <v>35</v>
      </c>
      <c r="G110" s="579">
        <v>143</v>
      </c>
      <c r="H110" s="580">
        <v>3.9090909090909092</v>
      </c>
      <c r="I110" s="34">
        <f t="shared" si="6"/>
        <v>3.91</v>
      </c>
      <c r="J110" s="581">
        <v>47</v>
      </c>
      <c r="K110" s="582">
        <v>101</v>
      </c>
      <c r="L110" s="580">
        <v>3.891089108910891</v>
      </c>
      <c r="M110" s="583">
        <f t="shared" si="7"/>
        <v>3.9</v>
      </c>
      <c r="N110" s="584">
        <v>48</v>
      </c>
      <c r="O110" s="585">
        <v>81</v>
      </c>
      <c r="P110" s="586">
        <v>3.74</v>
      </c>
      <c r="Q110" s="587">
        <f t="shared" si="8"/>
        <v>3.71</v>
      </c>
      <c r="R110" s="584">
        <v>46</v>
      </c>
      <c r="S110" s="585">
        <v>79</v>
      </c>
      <c r="T110" s="586">
        <v>3.2</v>
      </c>
      <c r="U110" s="588">
        <f t="shared" si="9"/>
        <v>3.57</v>
      </c>
      <c r="V110" s="584">
        <v>97</v>
      </c>
      <c r="W110" s="533">
        <f t="shared" si="10"/>
        <v>273</v>
      </c>
      <c r="Y110" s="531"/>
      <c r="Z110" s="531"/>
      <c r="AB110" s="531"/>
    </row>
    <row r="111" spans="1:28" x14ac:dyDescent="0.25">
      <c r="A111" s="532">
        <v>24</v>
      </c>
      <c r="B111" s="58" t="s">
        <v>146</v>
      </c>
      <c r="C111" s="707">
        <v>120</v>
      </c>
      <c r="D111" s="741">
        <v>4.041666666666667</v>
      </c>
      <c r="E111" s="723">
        <v>3.91</v>
      </c>
      <c r="F111" s="708">
        <v>23</v>
      </c>
      <c r="G111" s="579">
        <v>108</v>
      </c>
      <c r="H111" s="580">
        <v>4.0555555555555554</v>
      </c>
      <c r="I111" s="34">
        <f t="shared" si="6"/>
        <v>3.91</v>
      </c>
      <c r="J111" s="581">
        <v>25</v>
      </c>
      <c r="K111" s="582">
        <v>108</v>
      </c>
      <c r="L111" s="580">
        <v>4.0092592592592595</v>
      </c>
      <c r="M111" s="583">
        <f t="shared" si="7"/>
        <v>3.9</v>
      </c>
      <c r="N111" s="584">
        <v>24</v>
      </c>
      <c r="O111" s="585">
        <v>114</v>
      </c>
      <c r="P111" s="586">
        <v>3.86</v>
      </c>
      <c r="Q111" s="587">
        <f t="shared" si="8"/>
        <v>3.71</v>
      </c>
      <c r="R111" s="584">
        <v>28</v>
      </c>
      <c r="S111" s="585">
        <v>128</v>
      </c>
      <c r="T111" s="586">
        <v>3.9</v>
      </c>
      <c r="U111" s="588">
        <f t="shared" si="9"/>
        <v>3.57</v>
      </c>
      <c r="V111" s="584">
        <v>16</v>
      </c>
      <c r="W111" s="533">
        <f t="shared" si="10"/>
        <v>116</v>
      </c>
      <c r="Y111" s="531"/>
      <c r="Z111" s="531"/>
      <c r="AB111" s="531"/>
    </row>
    <row r="112" spans="1:28" x14ac:dyDescent="0.25">
      <c r="A112" s="532">
        <v>25</v>
      </c>
      <c r="B112" s="58" t="s">
        <v>63</v>
      </c>
      <c r="C112" s="707">
        <v>79</v>
      </c>
      <c r="D112" s="741">
        <v>3.9746835443037973</v>
      </c>
      <c r="E112" s="723">
        <v>3.91</v>
      </c>
      <c r="F112" s="708">
        <v>38</v>
      </c>
      <c r="G112" s="579">
        <v>75</v>
      </c>
      <c r="H112" s="580">
        <v>3.9866666666666668</v>
      </c>
      <c r="I112" s="34">
        <f t="shared" si="6"/>
        <v>3.91</v>
      </c>
      <c r="J112" s="581">
        <v>33</v>
      </c>
      <c r="K112" s="582">
        <v>97</v>
      </c>
      <c r="L112" s="580">
        <v>3.6804123711340204</v>
      </c>
      <c r="M112" s="583">
        <f t="shared" si="7"/>
        <v>3.9</v>
      </c>
      <c r="N112" s="584">
        <v>79</v>
      </c>
      <c r="O112" s="585">
        <v>75</v>
      </c>
      <c r="P112" s="586">
        <v>3.68</v>
      </c>
      <c r="Q112" s="587">
        <f t="shared" si="8"/>
        <v>3.71</v>
      </c>
      <c r="R112" s="584">
        <v>54</v>
      </c>
      <c r="S112" s="585">
        <v>78</v>
      </c>
      <c r="T112" s="586">
        <v>3.5</v>
      </c>
      <c r="U112" s="588">
        <f t="shared" si="9"/>
        <v>3.57</v>
      </c>
      <c r="V112" s="584">
        <v>53</v>
      </c>
      <c r="W112" s="533">
        <f t="shared" si="10"/>
        <v>257</v>
      </c>
      <c r="Y112" s="531"/>
      <c r="Z112" s="531"/>
      <c r="AB112" s="531"/>
    </row>
    <row r="113" spans="1:28" x14ac:dyDescent="0.25">
      <c r="A113" s="532">
        <v>26</v>
      </c>
      <c r="B113" s="58" t="s">
        <v>147</v>
      </c>
      <c r="C113" s="707">
        <v>204</v>
      </c>
      <c r="D113" s="741">
        <v>4.083333333333333</v>
      </c>
      <c r="E113" s="723">
        <v>3.91</v>
      </c>
      <c r="F113" s="708">
        <v>18</v>
      </c>
      <c r="G113" s="579">
        <v>177</v>
      </c>
      <c r="H113" s="580">
        <v>4.1694915254237293</v>
      </c>
      <c r="I113" s="34">
        <f t="shared" si="6"/>
        <v>3.91</v>
      </c>
      <c r="J113" s="581">
        <v>13</v>
      </c>
      <c r="K113" s="582">
        <v>172</v>
      </c>
      <c r="L113" s="580">
        <v>3.8953488372093021</v>
      </c>
      <c r="M113" s="583">
        <f t="shared" si="7"/>
        <v>3.9</v>
      </c>
      <c r="N113" s="584">
        <v>41</v>
      </c>
      <c r="O113" s="585">
        <v>144</v>
      </c>
      <c r="P113" s="586">
        <v>3.99</v>
      </c>
      <c r="Q113" s="587">
        <f t="shared" si="8"/>
        <v>3.71</v>
      </c>
      <c r="R113" s="584">
        <v>11</v>
      </c>
      <c r="S113" s="585">
        <v>136</v>
      </c>
      <c r="T113" s="586">
        <v>4</v>
      </c>
      <c r="U113" s="588">
        <f t="shared" si="9"/>
        <v>3.57</v>
      </c>
      <c r="V113" s="584">
        <v>9</v>
      </c>
      <c r="W113" s="533">
        <f t="shared" si="10"/>
        <v>92</v>
      </c>
      <c r="Y113" s="531"/>
      <c r="Z113" s="531"/>
      <c r="AB113" s="531"/>
    </row>
    <row r="114" spans="1:28" x14ac:dyDescent="0.25">
      <c r="A114" s="532">
        <v>27</v>
      </c>
      <c r="B114" s="58" t="s">
        <v>148</v>
      </c>
      <c r="C114" s="707">
        <v>236</v>
      </c>
      <c r="D114" s="741">
        <v>4.0550847457627119</v>
      </c>
      <c r="E114" s="723">
        <v>3.91</v>
      </c>
      <c r="F114" s="708">
        <v>21</v>
      </c>
      <c r="G114" s="579">
        <v>201</v>
      </c>
      <c r="H114" s="580">
        <v>3.9502487562189055</v>
      </c>
      <c r="I114" s="34">
        <f t="shared" si="6"/>
        <v>3.91</v>
      </c>
      <c r="J114" s="581">
        <v>39</v>
      </c>
      <c r="K114" s="582">
        <v>191</v>
      </c>
      <c r="L114" s="580">
        <v>4.0575916230366493</v>
      </c>
      <c r="M114" s="583">
        <f t="shared" si="7"/>
        <v>3.9</v>
      </c>
      <c r="N114" s="584">
        <v>21</v>
      </c>
      <c r="O114" s="585">
        <v>194</v>
      </c>
      <c r="P114" s="586">
        <v>3.89</v>
      </c>
      <c r="Q114" s="587">
        <f t="shared" si="8"/>
        <v>3.71</v>
      </c>
      <c r="R114" s="584">
        <v>21</v>
      </c>
      <c r="S114" s="585">
        <v>158</v>
      </c>
      <c r="T114" s="586">
        <v>3.6</v>
      </c>
      <c r="U114" s="588">
        <f t="shared" si="9"/>
        <v>3.57</v>
      </c>
      <c r="V114" s="584">
        <v>38</v>
      </c>
      <c r="W114" s="533">
        <f t="shared" si="10"/>
        <v>140</v>
      </c>
      <c r="Y114" s="531"/>
      <c r="Z114" s="531"/>
      <c r="AB114" s="531"/>
    </row>
    <row r="115" spans="1:28" x14ac:dyDescent="0.25">
      <c r="A115" s="532">
        <v>28</v>
      </c>
      <c r="B115" s="58" t="s">
        <v>64</v>
      </c>
      <c r="C115" s="707">
        <v>161</v>
      </c>
      <c r="D115" s="741">
        <v>4.2049689440993792</v>
      </c>
      <c r="E115" s="723">
        <v>3.91</v>
      </c>
      <c r="F115" s="708">
        <v>10</v>
      </c>
      <c r="G115" s="579">
        <v>175</v>
      </c>
      <c r="H115" s="580">
        <v>4.1314285714285717</v>
      </c>
      <c r="I115" s="34">
        <f t="shared" si="6"/>
        <v>3.91</v>
      </c>
      <c r="J115" s="581">
        <v>15</v>
      </c>
      <c r="K115" s="582">
        <v>136</v>
      </c>
      <c r="L115" s="580">
        <v>4.117647058823529</v>
      </c>
      <c r="M115" s="583">
        <f t="shared" si="7"/>
        <v>3.9</v>
      </c>
      <c r="N115" s="584">
        <v>15</v>
      </c>
      <c r="O115" s="585">
        <v>131</v>
      </c>
      <c r="P115" s="586">
        <v>3.79</v>
      </c>
      <c r="Q115" s="587">
        <f t="shared" si="8"/>
        <v>3.71</v>
      </c>
      <c r="R115" s="584">
        <v>40</v>
      </c>
      <c r="S115" s="585">
        <v>110</v>
      </c>
      <c r="T115" s="586">
        <v>3.6</v>
      </c>
      <c r="U115" s="588">
        <f t="shared" si="9"/>
        <v>3.57</v>
      </c>
      <c r="V115" s="584">
        <v>39</v>
      </c>
      <c r="W115" s="533">
        <f t="shared" si="10"/>
        <v>119</v>
      </c>
      <c r="Y115" s="531"/>
      <c r="Z115" s="531"/>
      <c r="AB115" s="531"/>
    </row>
    <row r="116" spans="1:28" x14ac:dyDescent="0.25">
      <c r="A116" s="532">
        <v>29</v>
      </c>
      <c r="B116" s="786" t="s">
        <v>118</v>
      </c>
      <c r="C116" s="707">
        <v>127</v>
      </c>
      <c r="D116" s="741">
        <v>4.2362204724409445</v>
      </c>
      <c r="E116" s="723">
        <v>3.91</v>
      </c>
      <c r="F116" s="708">
        <v>6</v>
      </c>
      <c r="G116" s="579">
        <v>130</v>
      </c>
      <c r="H116" s="580">
        <v>4.1307692307692312</v>
      </c>
      <c r="I116" s="34">
        <f t="shared" si="6"/>
        <v>3.91</v>
      </c>
      <c r="J116" s="581">
        <v>16</v>
      </c>
      <c r="K116" s="582">
        <v>111</v>
      </c>
      <c r="L116" s="580">
        <v>4.243243243243243</v>
      </c>
      <c r="M116" s="583">
        <f t="shared" si="7"/>
        <v>3.9</v>
      </c>
      <c r="N116" s="584">
        <v>10</v>
      </c>
      <c r="O116" s="585">
        <v>78</v>
      </c>
      <c r="P116" s="586">
        <v>3.88</v>
      </c>
      <c r="Q116" s="587">
        <f t="shared" si="8"/>
        <v>3.71</v>
      </c>
      <c r="R116" s="584">
        <v>25</v>
      </c>
      <c r="S116" s="585">
        <v>80</v>
      </c>
      <c r="T116" s="586">
        <v>4</v>
      </c>
      <c r="U116" s="588">
        <f t="shared" si="9"/>
        <v>3.57</v>
      </c>
      <c r="V116" s="584">
        <v>10</v>
      </c>
      <c r="W116" s="533">
        <f t="shared" si="10"/>
        <v>67</v>
      </c>
      <c r="Y116" s="531"/>
      <c r="Z116" s="531"/>
      <c r="AB116" s="531"/>
    </row>
    <row r="117" spans="1:28" ht="15.75" thickBot="1" x14ac:dyDescent="0.3">
      <c r="A117" s="589">
        <v>30</v>
      </c>
      <c r="B117" s="787" t="s">
        <v>152</v>
      </c>
      <c r="C117" s="770">
        <v>57</v>
      </c>
      <c r="D117" s="771">
        <v>3.9473684210526314</v>
      </c>
      <c r="E117" s="772">
        <v>3.91</v>
      </c>
      <c r="F117" s="773">
        <v>43</v>
      </c>
      <c r="G117" s="774"/>
      <c r="H117" s="775"/>
      <c r="I117" s="776">
        <v>3.91</v>
      </c>
      <c r="J117" s="777"/>
      <c r="K117" s="778"/>
      <c r="L117" s="775"/>
      <c r="M117" s="779">
        <v>3.9</v>
      </c>
      <c r="N117" s="780"/>
      <c r="O117" s="781"/>
      <c r="P117" s="782"/>
      <c r="Q117" s="783">
        <v>3.71</v>
      </c>
      <c r="R117" s="780"/>
      <c r="S117" s="781"/>
      <c r="T117" s="782"/>
      <c r="U117" s="784">
        <v>3.57</v>
      </c>
      <c r="V117" s="780"/>
      <c r="W117" s="785">
        <f t="shared" si="10"/>
        <v>43</v>
      </c>
      <c r="Y117" s="531"/>
      <c r="Z117" s="531"/>
      <c r="AB117" s="531"/>
    </row>
    <row r="118" spans="1:28" ht="15.75" thickBot="1" x14ac:dyDescent="0.3">
      <c r="A118" s="600"/>
      <c r="B118" s="549" t="s">
        <v>134</v>
      </c>
      <c r="C118" s="550">
        <f>SUM(C119:C128)</f>
        <v>716</v>
      </c>
      <c r="D118" s="512">
        <f>AVERAGE(D119:D128)</f>
        <v>3.9359144834619255</v>
      </c>
      <c r="E118" s="513">
        <v>3.91</v>
      </c>
      <c r="F118" s="514"/>
      <c r="G118" s="550">
        <f>SUM(G119:G128)</f>
        <v>748</v>
      </c>
      <c r="H118" s="512">
        <f>AVERAGE(H119:H128)</f>
        <v>3.7901622374065633</v>
      </c>
      <c r="I118" s="513">
        <f t="shared" si="6"/>
        <v>3.91</v>
      </c>
      <c r="J118" s="514"/>
      <c r="K118" s="551">
        <f>SUM(K119:K128)</f>
        <v>608</v>
      </c>
      <c r="L118" s="552">
        <f>AVERAGE(L119:L128)</f>
        <v>3.9038505215205981</v>
      </c>
      <c r="M118" s="553">
        <f t="shared" si="7"/>
        <v>3.9</v>
      </c>
      <c r="N118" s="554"/>
      <c r="O118" s="509">
        <f>SUM(O119:O128)</f>
        <v>543</v>
      </c>
      <c r="P118" s="555">
        <f>AVERAGE(P119:P128)</f>
        <v>3.8600000000000003</v>
      </c>
      <c r="Q118" s="556">
        <f t="shared" si="8"/>
        <v>3.71</v>
      </c>
      <c r="R118" s="554"/>
      <c r="S118" s="509">
        <f>SUM(S119:S128)</f>
        <v>538</v>
      </c>
      <c r="T118" s="557">
        <f>AVERAGE(T119:T128)</f>
        <v>3.6333333333333329</v>
      </c>
      <c r="U118" s="556">
        <f t="shared" si="9"/>
        <v>3.57</v>
      </c>
      <c r="V118" s="554"/>
      <c r="W118" s="558"/>
      <c r="Y118" s="531"/>
      <c r="Z118" s="531"/>
      <c r="AB118" s="531"/>
    </row>
    <row r="119" spans="1:28" x14ac:dyDescent="0.25">
      <c r="A119" s="518">
        <v>1</v>
      </c>
      <c r="B119" s="57" t="s">
        <v>78</v>
      </c>
      <c r="C119" s="711">
        <v>88</v>
      </c>
      <c r="D119" s="748">
        <v>4.4318181818181817</v>
      </c>
      <c r="E119" s="728">
        <v>3.91</v>
      </c>
      <c r="F119" s="712">
        <v>3</v>
      </c>
      <c r="G119" s="601">
        <v>92</v>
      </c>
      <c r="H119" s="602">
        <v>4.2826086956521738</v>
      </c>
      <c r="I119" s="603">
        <f t="shared" si="6"/>
        <v>3.91</v>
      </c>
      <c r="J119" s="629">
        <v>5</v>
      </c>
      <c r="K119" s="604">
        <v>98</v>
      </c>
      <c r="L119" s="602">
        <v>4.2300000000000004</v>
      </c>
      <c r="M119" s="605">
        <f t="shared" si="7"/>
        <v>3.9</v>
      </c>
      <c r="N119" s="240">
        <v>11</v>
      </c>
      <c r="O119" s="606">
        <v>81</v>
      </c>
      <c r="P119" s="607">
        <v>4.21</v>
      </c>
      <c r="Q119" s="608">
        <f t="shared" si="8"/>
        <v>3.71</v>
      </c>
      <c r="R119" s="240">
        <v>7</v>
      </c>
      <c r="S119" s="606">
        <v>81</v>
      </c>
      <c r="T119" s="607">
        <v>3.9</v>
      </c>
      <c r="U119" s="609">
        <f t="shared" si="9"/>
        <v>3.57</v>
      </c>
      <c r="V119" s="240">
        <v>18</v>
      </c>
      <c r="W119" s="560">
        <f t="shared" si="10"/>
        <v>44</v>
      </c>
      <c r="Y119" s="531"/>
      <c r="Z119" s="531"/>
      <c r="AB119" s="531"/>
    </row>
    <row r="120" spans="1:28" ht="15" customHeight="1" x14ac:dyDescent="0.25">
      <c r="A120" s="532">
        <v>2</v>
      </c>
      <c r="B120" s="58" t="s">
        <v>138</v>
      </c>
      <c r="C120" s="707"/>
      <c r="D120" s="741"/>
      <c r="E120" s="723">
        <v>3.91</v>
      </c>
      <c r="F120" s="794">
        <v>114</v>
      </c>
      <c r="G120" s="520">
        <v>21</v>
      </c>
      <c r="H120" s="521">
        <v>3.4285714285714284</v>
      </c>
      <c r="I120" s="534">
        <f t="shared" si="6"/>
        <v>3.91</v>
      </c>
      <c r="J120" s="242">
        <v>111</v>
      </c>
      <c r="K120" s="524">
        <v>17</v>
      </c>
      <c r="L120" s="521">
        <v>4.5882352941176467</v>
      </c>
      <c r="M120" s="525">
        <f t="shared" si="7"/>
        <v>3.9</v>
      </c>
      <c r="N120" s="242">
        <v>1</v>
      </c>
      <c r="O120" s="526">
        <v>9</v>
      </c>
      <c r="P120" s="527">
        <v>4.5599999999999996</v>
      </c>
      <c r="Q120" s="528">
        <f t="shared" si="8"/>
        <v>3.71</v>
      </c>
      <c r="R120" s="242">
        <v>1</v>
      </c>
      <c r="S120" s="526">
        <v>9</v>
      </c>
      <c r="T120" s="527">
        <v>4.3</v>
      </c>
      <c r="U120" s="529">
        <f t="shared" si="9"/>
        <v>3.57</v>
      </c>
      <c r="V120" s="242">
        <v>1</v>
      </c>
      <c r="W120" s="533">
        <f t="shared" si="10"/>
        <v>228</v>
      </c>
      <c r="Y120" s="531"/>
      <c r="Z120" s="531"/>
      <c r="AB120" s="531"/>
    </row>
    <row r="121" spans="1:28" x14ac:dyDescent="0.25">
      <c r="A121" s="575">
        <v>3</v>
      </c>
      <c r="B121" s="58" t="s">
        <v>119</v>
      </c>
      <c r="C121" s="707">
        <v>97</v>
      </c>
      <c r="D121" s="741">
        <v>3.9896907216494846</v>
      </c>
      <c r="E121" s="723">
        <v>3.91</v>
      </c>
      <c r="F121" s="794">
        <v>34</v>
      </c>
      <c r="G121" s="520">
        <v>77</v>
      </c>
      <c r="H121" s="521">
        <v>3.948051948051948</v>
      </c>
      <c r="I121" s="534">
        <f t="shared" si="6"/>
        <v>3.91</v>
      </c>
      <c r="J121" s="242">
        <v>40</v>
      </c>
      <c r="K121" s="524">
        <v>69</v>
      </c>
      <c r="L121" s="521">
        <v>3.9275362318840581</v>
      </c>
      <c r="M121" s="525">
        <f t="shared" si="7"/>
        <v>3.9</v>
      </c>
      <c r="N121" s="242">
        <v>38</v>
      </c>
      <c r="O121" s="526">
        <v>61</v>
      </c>
      <c r="P121" s="527">
        <v>3.77</v>
      </c>
      <c r="Q121" s="528">
        <f t="shared" si="8"/>
        <v>3.71</v>
      </c>
      <c r="R121" s="242">
        <v>43</v>
      </c>
      <c r="S121" s="526">
        <v>81</v>
      </c>
      <c r="T121" s="527">
        <v>3.7</v>
      </c>
      <c r="U121" s="529">
        <f t="shared" si="9"/>
        <v>3.57</v>
      </c>
      <c r="V121" s="242">
        <v>27</v>
      </c>
      <c r="W121" s="533">
        <f t="shared" si="10"/>
        <v>182</v>
      </c>
      <c r="Y121" s="531"/>
      <c r="Z121" s="531"/>
      <c r="AB121" s="531"/>
    </row>
    <row r="122" spans="1:28" x14ac:dyDescent="0.25">
      <c r="A122" s="575">
        <v>4</v>
      </c>
      <c r="B122" s="58" t="s">
        <v>77</v>
      </c>
      <c r="C122" s="707">
        <v>92</v>
      </c>
      <c r="D122" s="741">
        <v>4.2173913043478262</v>
      </c>
      <c r="E122" s="723">
        <v>3.91</v>
      </c>
      <c r="F122" s="794">
        <v>8</v>
      </c>
      <c r="G122" s="520">
        <v>98</v>
      </c>
      <c r="H122" s="521">
        <v>3.7551020408163267</v>
      </c>
      <c r="I122" s="534">
        <f t="shared" si="6"/>
        <v>3.91</v>
      </c>
      <c r="J122" s="242">
        <v>73</v>
      </c>
      <c r="K122" s="524">
        <v>77</v>
      </c>
      <c r="L122" s="521">
        <v>4.2597402597402594</v>
      </c>
      <c r="M122" s="525">
        <f t="shared" si="7"/>
        <v>3.9</v>
      </c>
      <c r="N122" s="242">
        <v>8</v>
      </c>
      <c r="O122" s="526">
        <v>70</v>
      </c>
      <c r="P122" s="527">
        <v>3.93</v>
      </c>
      <c r="Q122" s="528">
        <f t="shared" si="8"/>
        <v>3.71</v>
      </c>
      <c r="R122" s="242">
        <v>15</v>
      </c>
      <c r="S122" s="526">
        <v>79</v>
      </c>
      <c r="T122" s="527">
        <v>4</v>
      </c>
      <c r="U122" s="529">
        <f t="shared" si="9"/>
        <v>3.57</v>
      </c>
      <c r="V122" s="242">
        <v>11</v>
      </c>
      <c r="W122" s="533">
        <f t="shared" si="10"/>
        <v>115</v>
      </c>
      <c r="Y122" s="531"/>
      <c r="Z122" s="531"/>
      <c r="AB122" s="531"/>
    </row>
    <row r="123" spans="1:28" x14ac:dyDescent="0.25">
      <c r="A123" s="575">
        <v>5</v>
      </c>
      <c r="B123" s="58" t="s">
        <v>95</v>
      </c>
      <c r="C123" s="707">
        <v>47</v>
      </c>
      <c r="D123" s="741">
        <v>3.7872340425531914</v>
      </c>
      <c r="E123" s="723">
        <v>3.91</v>
      </c>
      <c r="F123" s="794">
        <v>71</v>
      </c>
      <c r="G123" s="520">
        <v>46</v>
      </c>
      <c r="H123" s="521">
        <v>3.7173913043478262</v>
      </c>
      <c r="I123" s="534">
        <f t="shared" si="6"/>
        <v>3.91</v>
      </c>
      <c r="J123" s="242">
        <v>81</v>
      </c>
      <c r="K123" s="524">
        <v>25</v>
      </c>
      <c r="L123" s="521">
        <v>3.68</v>
      </c>
      <c r="M123" s="525">
        <f t="shared" si="7"/>
        <v>3.9</v>
      </c>
      <c r="N123" s="242">
        <v>81</v>
      </c>
      <c r="O123" s="526">
        <v>34</v>
      </c>
      <c r="P123" s="527">
        <v>3.94</v>
      </c>
      <c r="Q123" s="528">
        <f t="shared" si="8"/>
        <v>3.71</v>
      </c>
      <c r="R123" s="242">
        <v>14</v>
      </c>
      <c r="S123" s="526">
        <v>46</v>
      </c>
      <c r="T123" s="527">
        <v>3.2</v>
      </c>
      <c r="U123" s="529">
        <f t="shared" si="9"/>
        <v>3.57</v>
      </c>
      <c r="V123" s="242">
        <v>102</v>
      </c>
      <c r="W123" s="548">
        <f t="shared" si="10"/>
        <v>349</v>
      </c>
      <c r="Y123" s="531"/>
      <c r="Z123" s="531"/>
      <c r="AB123" s="531"/>
    </row>
    <row r="124" spans="1:28" x14ac:dyDescent="0.25">
      <c r="A124" s="575">
        <v>6</v>
      </c>
      <c r="B124" s="58" t="s">
        <v>139</v>
      </c>
      <c r="C124" s="707">
        <v>80</v>
      </c>
      <c r="D124" s="741">
        <v>4.2125000000000004</v>
      </c>
      <c r="E124" s="723">
        <v>3.91</v>
      </c>
      <c r="F124" s="794">
        <v>9</v>
      </c>
      <c r="G124" s="520">
        <v>107</v>
      </c>
      <c r="H124" s="521">
        <v>4.3457943925233646</v>
      </c>
      <c r="I124" s="534">
        <f t="shared" si="6"/>
        <v>3.91</v>
      </c>
      <c r="J124" s="242">
        <v>2</v>
      </c>
      <c r="K124" s="524">
        <v>102</v>
      </c>
      <c r="L124" s="521">
        <v>4.4803921568627452</v>
      </c>
      <c r="M124" s="525">
        <f t="shared" si="7"/>
        <v>3.9</v>
      </c>
      <c r="N124" s="242">
        <v>2</v>
      </c>
      <c r="O124" s="526">
        <v>111</v>
      </c>
      <c r="P124" s="527">
        <v>4.25</v>
      </c>
      <c r="Q124" s="528">
        <f t="shared" si="8"/>
        <v>3.71</v>
      </c>
      <c r="R124" s="242">
        <v>5</v>
      </c>
      <c r="S124" s="526">
        <v>81</v>
      </c>
      <c r="T124" s="527">
        <v>4.2</v>
      </c>
      <c r="U124" s="529">
        <f t="shared" si="9"/>
        <v>3.57</v>
      </c>
      <c r="V124" s="242">
        <v>2</v>
      </c>
      <c r="W124" s="533">
        <f t="shared" si="10"/>
        <v>20</v>
      </c>
      <c r="Y124" s="531"/>
      <c r="Z124" s="531"/>
      <c r="AB124" s="531"/>
    </row>
    <row r="125" spans="1:28" x14ac:dyDescent="0.25">
      <c r="A125" s="575">
        <v>7</v>
      </c>
      <c r="B125" s="58" t="s">
        <v>140</v>
      </c>
      <c r="C125" s="707"/>
      <c r="D125" s="741"/>
      <c r="E125" s="723">
        <v>3.91</v>
      </c>
      <c r="F125" s="794">
        <v>114</v>
      </c>
      <c r="G125" s="520">
        <v>30</v>
      </c>
      <c r="H125" s="578">
        <v>3.2666666666666666</v>
      </c>
      <c r="I125" s="534">
        <f t="shared" si="6"/>
        <v>3.91</v>
      </c>
      <c r="J125" s="242">
        <v>113</v>
      </c>
      <c r="K125" s="524">
        <v>50</v>
      </c>
      <c r="L125" s="521">
        <v>3</v>
      </c>
      <c r="M125" s="525">
        <f t="shared" si="7"/>
        <v>3.9</v>
      </c>
      <c r="N125" s="242">
        <v>116</v>
      </c>
      <c r="O125" s="526">
        <v>40</v>
      </c>
      <c r="P125" s="527">
        <v>3.43</v>
      </c>
      <c r="Q125" s="528">
        <f t="shared" si="8"/>
        <v>3.71</v>
      </c>
      <c r="R125" s="242">
        <v>92</v>
      </c>
      <c r="S125" s="526">
        <v>50</v>
      </c>
      <c r="T125" s="527">
        <v>2.7</v>
      </c>
      <c r="U125" s="529">
        <f t="shared" si="9"/>
        <v>3.57</v>
      </c>
      <c r="V125" s="242">
        <v>115</v>
      </c>
      <c r="W125" s="533">
        <f t="shared" si="10"/>
        <v>550</v>
      </c>
      <c r="Y125" s="531"/>
      <c r="Z125" s="531"/>
      <c r="AB125" s="531"/>
    </row>
    <row r="126" spans="1:28" x14ac:dyDescent="0.25">
      <c r="A126" s="575">
        <v>8</v>
      </c>
      <c r="B126" s="58" t="s">
        <v>93</v>
      </c>
      <c r="C126" s="739">
        <v>59</v>
      </c>
      <c r="D126" s="744">
        <v>3.847457627118644</v>
      </c>
      <c r="E126" s="723">
        <v>3.91</v>
      </c>
      <c r="F126" s="794">
        <v>60</v>
      </c>
      <c r="G126" s="520">
        <v>78</v>
      </c>
      <c r="H126" s="521">
        <v>3.8974358974358974</v>
      </c>
      <c r="I126" s="534">
        <f t="shared" si="6"/>
        <v>3.91</v>
      </c>
      <c r="J126" s="242">
        <v>53</v>
      </c>
      <c r="K126" s="524">
        <v>55</v>
      </c>
      <c r="L126" s="521">
        <v>3.7818181818181817</v>
      </c>
      <c r="M126" s="525">
        <f t="shared" si="7"/>
        <v>3.9</v>
      </c>
      <c r="N126" s="242">
        <v>67</v>
      </c>
      <c r="O126" s="526">
        <v>56</v>
      </c>
      <c r="P126" s="527">
        <v>3.61</v>
      </c>
      <c r="Q126" s="528">
        <f t="shared" si="8"/>
        <v>3.71</v>
      </c>
      <c r="R126" s="242">
        <v>65</v>
      </c>
      <c r="S126" s="526">
        <v>64</v>
      </c>
      <c r="T126" s="527">
        <v>3.5</v>
      </c>
      <c r="U126" s="529">
        <f t="shared" si="9"/>
        <v>3.57</v>
      </c>
      <c r="V126" s="242">
        <v>56</v>
      </c>
      <c r="W126" s="533">
        <f t="shared" si="10"/>
        <v>301</v>
      </c>
      <c r="Z126" s="531"/>
    </row>
    <row r="127" spans="1:28" x14ac:dyDescent="0.25">
      <c r="A127" s="532">
        <v>9</v>
      </c>
      <c r="B127" s="58" t="s">
        <v>103</v>
      </c>
      <c r="C127" s="739">
        <v>38</v>
      </c>
      <c r="D127" s="744">
        <v>3.2105263157894739</v>
      </c>
      <c r="E127" s="723">
        <v>3.91</v>
      </c>
      <c r="F127" s="794">
        <v>113</v>
      </c>
      <c r="G127" s="520">
        <v>48</v>
      </c>
      <c r="H127" s="521">
        <v>3.5</v>
      </c>
      <c r="I127" s="534">
        <f t="shared" si="6"/>
        <v>3.91</v>
      </c>
      <c r="J127" s="242">
        <v>107</v>
      </c>
      <c r="K127" s="524">
        <v>37</v>
      </c>
      <c r="L127" s="521">
        <v>3.2702702702702702</v>
      </c>
      <c r="M127" s="525">
        <f t="shared" si="7"/>
        <v>3.9</v>
      </c>
      <c r="N127" s="242">
        <v>113</v>
      </c>
      <c r="O127" s="526">
        <v>30</v>
      </c>
      <c r="P127" s="527">
        <v>3.37</v>
      </c>
      <c r="Q127" s="528">
        <f t="shared" si="8"/>
        <v>3.71</v>
      </c>
      <c r="R127" s="242">
        <v>103</v>
      </c>
      <c r="S127" s="526">
        <v>47</v>
      </c>
      <c r="T127" s="527">
        <v>3.2</v>
      </c>
      <c r="U127" s="529">
        <f t="shared" si="9"/>
        <v>3.57</v>
      </c>
      <c r="V127" s="242">
        <v>100</v>
      </c>
      <c r="W127" s="533">
        <f t="shared" si="10"/>
        <v>536</v>
      </c>
      <c r="Z127" s="531"/>
    </row>
    <row r="128" spans="1:28" ht="15" customHeight="1" thickBot="1" x14ac:dyDescent="0.3">
      <c r="A128" s="610">
        <v>10</v>
      </c>
      <c r="B128" s="248" t="s">
        <v>151</v>
      </c>
      <c r="C128" s="788">
        <v>215</v>
      </c>
      <c r="D128" s="789">
        <v>3.7906976744186047</v>
      </c>
      <c r="E128" s="731">
        <v>3.91</v>
      </c>
      <c r="F128" s="803">
        <v>69</v>
      </c>
      <c r="G128" s="643">
        <v>151</v>
      </c>
      <c r="H128" s="644">
        <v>3.76</v>
      </c>
      <c r="I128" s="645">
        <f t="shared" si="6"/>
        <v>3.91</v>
      </c>
      <c r="J128" s="646">
        <v>71</v>
      </c>
      <c r="K128" s="647">
        <v>78</v>
      </c>
      <c r="L128" s="644">
        <v>3.8205128205128207</v>
      </c>
      <c r="M128" s="648">
        <f t="shared" si="7"/>
        <v>3.9</v>
      </c>
      <c r="N128" s="241">
        <v>55</v>
      </c>
      <c r="O128" s="649">
        <v>51</v>
      </c>
      <c r="P128" s="650">
        <v>3.53</v>
      </c>
      <c r="Q128" s="651">
        <f t="shared" si="8"/>
        <v>3.71</v>
      </c>
      <c r="R128" s="241">
        <v>78</v>
      </c>
      <c r="S128" s="649"/>
      <c r="T128" s="650"/>
      <c r="U128" s="652">
        <f t="shared" si="9"/>
        <v>3.57</v>
      </c>
      <c r="V128" s="241">
        <v>116</v>
      </c>
      <c r="W128" s="653">
        <f t="shared" si="10"/>
        <v>389</v>
      </c>
      <c r="Z128" s="531"/>
    </row>
    <row r="129" spans="1:21" x14ac:dyDescent="0.25">
      <c r="A129" s="613" t="s">
        <v>159</v>
      </c>
      <c r="B129" s="614"/>
      <c r="C129" s="614"/>
      <c r="D129" s="615">
        <f>$D$4</f>
        <v>3.8613674363651209</v>
      </c>
      <c r="E129" s="614"/>
      <c r="F129" s="614"/>
      <c r="G129" s="614"/>
      <c r="H129" s="615">
        <f>$H$4</f>
        <v>3.8540542655207011</v>
      </c>
      <c r="I129" s="614"/>
      <c r="J129" s="614"/>
      <c r="K129" s="616"/>
      <c r="L129" s="206">
        <f>$L$4</f>
        <v>3.8111281278844382</v>
      </c>
      <c r="M129" s="617"/>
      <c r="N129" s="617"/>
      <c r="O129" s="617"/>
      <c r="P129" s="617">
        <f>$P$4</f>
        <v>3.6713793103448267</v>
      </c>
      <c r="Q129" s="617"/>
      <c r="R129" s="617"/>
      <c r="S129" s="617"/>
      <c r="T129" s="617">
        <f>$T$4</f>
        <v>3.5275652173913037</v>
      </c>
      <c r="U129" s="617"/>
    </row>
    <row r="130" spans="1:21" x14ac:dyDescent="0.25">
      <c r="A130" s="618" t="s">
        <v>160</v>
      </c>
      <c r="D130" s="619">
        <v>3.91</v>
      </c>
      <c r="H130" s="619">
        <v>3.91</v>
      </c>
      <c r="L130" s="620">
        <v>3.9</v>
      </c>
      <c r="M130" s="621"/>
      <c r="N130" s="621"/>
      <c r="O130" s="621"/>
      <c r="P130" s="621">
        <v>3.71</v>
      </c>
      <c r="Q130" s="621"/>
      <c r="R130" s="621"/>
      <c r="S130" s="621"/>
      <c r="T130" s="621">
        <v>3.57</v>
      </c>
      <c r="U130" s="621"/>
    </row>
  </sheetData>
  <mergeCells count="8">
    <mergeCell ref="W2:W3"/>
    <mergeCell ref="C2:F2"/>
    <mergeCell ref="A2:A3"/>
    <mergeCell ref="B2:B3"/>
    <mergeCell ref="G2:J2"/>
    <mergeCell ref="K2:N2"/>
    <mergeCell ref="O2:R2"/>
    <mergeCell ref="S2:V2"/>
  </mergeCells>
  <conditionalFormatting sqref="H4:H130">
    <cfRule type="containsBlanks" dxfId="281" priority="8" stopIfTrue="1">
      <formula>LEN(TRIM(H4))=0</formula>
    </cfRule>
    <cfRule type="cellIs" dxfId="280" priority="9" stopIfTrue="1" operator="equal">
      <formula>$H$129</formula>
    </cfRule>
    <cfRule type="cellIs" dxfId="279" priority="10" stopIfTrue="1" operator="lessThan">
      <formula>3.5</formula>
    </cfRule>
    <cfRule type="cellIs" dxfId="278" priority="11" stopIfTrue="1" operator="between">
      <formula>$H$129</formula>
      <formula>3.5</formula>
    </cfRule>
    <cfRule type="cellIs" dxfId="277" priority="12" stopIfTrue="1" operator="between">
      <formula>4.5</formula>
      <formula>$H$129</formula>
    </cfRule>
    <cfRule type="cellIs" dxfId="276" priority="13" stopIfTrue="1" operator="greaterThanOrEqual">
      <formula>4.5</formula>
    </cfRule>
  </conditionalFormatting>
  <conditionalFormatting sqref="L4:L12 L14:L23 L25:L130">
    <cfRule type="cellIs" dxfId="275" priority="14" operator="equal">
      <formula>$L$129</formula>
    </cfRule>
    <cfRule type="cellIs" dxfId="274" priority="15" stopIfTrue="1" operator="between">
      <formula>$L$129</formula>
      <formula>3.5</formula>
    </cfRule>
    <cfRule type="cellIs" dxfId="273" priority="16" stopIfTrue="1" operator="between">
      <formula>4.5</formula>
      <formula>$L$129</formula>
    </cfRule>
    <cfRule type="cellIs" dxfId="272" priority="17" stopIfTrue="1" operator="lessThan">
      <formula>3.5</formula>
    </cfRule>
    <cfRule type="cellIs" dxfId="271" priority="18" stopIfTrue="1" operator="greaterThanOrEqual">
      <formula>4.5</formula>
    </cfRule>
  </conditionalFormatting>
  <conditionalFormatting sqref="P4:P130">
    <cfRule type="cellIs" dxfId="270" priority="19" stopIfTrue="1" operator="equal">
      <formula>$P$129</formula>
    </cfRule>
    <cfRule type="cellIs" dxfId="269" priority="20" stopIfTrue="1" operator="lessThan">
      <formula>3.5</formula>
    </cfRule>
    <cfRule type="cellIs" dxfId="268" priority="21" stopIfTrue="1" operator="between">
      <formula>$P$129</formula>
      <formula>3.5</formula>
    </cfRule>
    <cfRule type="cellIs" dxfId="267" priority="22" stopIfTrue="1" operator="between">
      <formula>4.5</formula>
      <formula>$P$129</formula>
    </cfRule>
    <cfRule type="cellIs" dxfId="266" priority="23" stopIfTrue="1" operator="greaterThanOrEqual">
      <formula>4.5</formula>
    </cfRule>
  </conditionalFormatting>
  <conditionalFormatting sqref="T4:T130">
    <cfRule type="cellIs" dxfId="265" priority="7" stopIfTrue="1" operator="equal">
      <formula>$T$129</formula>
    </cfRule>
    <cfRule type="containsBlanks" dxfId="264" priority="24" stopIfTrue="1">
      <formula>LEN(TRIM(T4))=0</formula>
    </cfRule>
    <cfRule type="cellIs" dxfId="263" priority="25" stopIfTrue="1" operator="between">
      <formula>$T$129</formula>
      <formula>3.5</formula>
    </cfRule>
    <cfRule type="cellIs" dxfId="262" priority="26" stopIfTrue="1" operator="between">
      <formula>4.5</formula>
      <formula>$T$129</formula>
    </cfRule>
    <cfRule type="cellIs" dxfId="261" priority="27" stopIfTrue="1" operator="lessThan">
      <formula>3.5</formula>
    </cfRule>
    <cfRule type="cellIs" dxfId="260" priority="28" stopIfTrue="1" operator="greaterThanOrEqual">
      <formula>4.5</formula>
    </cfRule>
  </conditionalFormatting>
  <conditionalFormatting sqref="D4:D130">
    <cfRule type="cellIs" dxfId="259" priority="1" stopIfTrue="1" operator="between">
      <formula>$D$129</formula>
      <formula>3.855</formula>
    </cfRule>
    <cfRule type="containsBlanks" dxfId="258" priority="2" stopIfTrue="1">
      <formula>LEN(TRIM(D4))=0</formula>
    </cfRule>
    <cfRule type="cellIs" dxfId="257" priority="3" stopIfTrue="1" operator="lessThan">
      <formula>3.5</formula>
    </cfRule>
    <cfRule type="cellIs" dxfId="256" priority="4" stopIfTrue="1" operator="between">
      <formula>$D$129</formula>
      <formula>3.5</formula>
    </cfRule>
    <cfRule type="cellIs" dxfId="255" priority="5" stopIfTrue="1" operator="between">
      <formula>4.5</formula>
      <formula>$D$129</formula>
    </cfRule>
    <cfRule type="cellIs" dxfId="254" priority="6" stopIfTrue="1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3.5703125" customWidth="1"/>
    <col min="3" max="3" width="8.5703125" customWidth="1"/>
    <col min="4" max="6" width="7.7109375" customWidth="1"/>
    <col min="7" max="7" width="8.5703125" customWidth="1"/>
    <col min="8" max="23" width="7.7109375" customWidth="1"/>
    <col min="24" max="24" width="7.85546875" customWidth="1"/>
  </cols>
  <sheetData>
    <row r="1" spans="1:28" ht="409.5" customHeight="1" thickBot="1" x14ac:dyDescent="0.3"/>
    <row r="2" spans="1:28" ht="15" customHeight="1" x14ac:dyDescent="0.25">
      <c r="A2" s="364" t="s">
        <v>72</v>
      </c>
      <c r="B2" s="476" t="s">
        <v>157</v>
      </c>
      <c r="C2" s="477">
        <v>2019</v>
      </c>
      <c r="D2" s="478"/>
      <c r="E2" s="478"/>
      <c r="F2" s="366"/>
      <c r="G2" s="477">
        <v>2018</v>
      </c>
      <c r="H2" s="478"/>
      <c r="I2" s="478"/>
      <c r="J2" s="366"/>
      <c r="K2" s="477">
        <v>2017</v>
      </c>
      <c r="L2" s="478"/>
      <c r="M2" s="478"/>
      <c r="N2" s="366"/>
      <c r="O2" s="479">
        <v>2016</v>
      </c>
      <c r="P2" s="480"/>
      <c r="Q2" s="480"/>
      <c r="R2" s="481"/>
      <c r="S2" s="479">
        <v>2015</v>
      </c>
      <c r="T2" s="480"/>
      <c r="U2" s="480"/>
      <c r="V2" s="481"/>
      <c r="W2" s="366" t="s">
        <v>74</v>
      </c>
    </row>
    <row r="3" spans="1:28" ht="42.75" customHeight="1" thickBot="1" x14ac:dyDescent="0.3">
      <c r="A3" s="365"/>
      <c r="B3" s="482"/>
      <c r="C3" s="184" t="s">
        <v>125</v>
      </c>
      <c r="D3" s="483" t="s">
        <v>124</v>
      </c>
      <c r="E3" s="484" t="s">
        <v>123</v>
      </c>
      <c r="F3" s="485" t="s">
        <v>158</v>
      </c>
      <c r="G3" s="184" t="s">
        <v>125</v>
      </c>
      <c r="H3" s="483" t="s">
        <v>124</v>
      </c>
      <c r="I3" s="484" t="s">
        <v>123</v>
      </c>
      <c r="J3" s="485" t="s">
        <v>158</v>
      </c>
      <c r="K3" s="184" t="s">
        <v>125</v>
      </c>
      <c r="L3" s="483" t="s">
        <v>124</v>
      </c>
      <c r="M3" s="486" t="s">
        <v>123</v>
      </c>
      <c r="N3" s="485" t="s">
        <v>158</v>
      </c>
      <c r="O3" s="184" t="s">
        <v>125</v>
      </c>
      <c r="P3" s="483" t="s">
        <v>124</v>
      </c>
      <c r="Q3" s="486" t="s">
        <v>123</v>
      </c>
      <c r="R3" s="485" t="s">
        <v>158</v>
      </c>
      <c r="S3" s="487" t="s">
        <v>125</v>
      </c>
      <c r="T3" s="483" t="s">
        <v>124</v>
      </c>
      <c r="U3" s="486" t="s">
        <v>123</v>
      </c>
      <c r="V3" s="485" t="s">
        <v>158</v>
      </c>
      <c r="W3" s="367"/>
    </row>
    <row r="4" spans="1:28" ht="15" customHeight="1" thickBot="1" x14ac:dyDescent="0.3">
      <c r="A4" s="496"/>
      <c r="B4" s="718" t="s">
        <v>135</v>
      </c>
      <c r="C4" s="715">
        <f>C5+C6+C15+C30+C50+C70+C87+C118</f>
        <v>9538</v>
      </c>
      <c r="D4" s="717">
        <f>AVERAGE(D5,D7:D14,D16:D29,D31:D49,D51:D69,D71:D86,D88:D117,D119:D128)</f>
        <v>3.8624218238081971</v>
      </c>
      <c r="E4" s="716">
        <v>3.91</v>
      </c>
      <c r="F4" s="714"/>
      <c r="G4" s="488">
        <f>G5+G6+G15+G30+G50+G70+G87+G118</f>
        <v>8866</v>
      </c>
      <c r="H4" s="489">
        <f>AVERAGE(H5,H7:H14,H16:H29,H31:H49,H51:H69,H71:H86,H88:H117,H119:H128)</f>
        <v>3.8540542655207006</v>
      </c>
      <c r="I4" s="490">
        <v>3.91</v>
      </c>
      <c r="J4" s="491"/>
      <c r="K4" s="492">
        <f>K5+K6+K15+K30+K50+K70+K87+K118</f>
        <v>7782</v>
      </c>
      <c r="L4" s="489">
        <f>AVERAGE(L5,L7:L14,L16:L29,L31:L49,L51:L69,L71:L86,L88:L117,L119:L128)</f>
        <v>3.8111281278844369</v>
      </c>
      <c r="M4" s="489">
        <v>3.9</v>
      </c>
      <c r="N4" s="493"/>
      <c r="O4" s="492">
        <f>O5+O6+O15+O30+O50+O70+O87+O118</f>
        <v>7369</v>
      </c>
      <c r="P4" s="489">
        <f>AVERAGE(P5,P7:P14,P16:P29,P31:P49,P51:P69,P71:P86,P88:P117,P119:P128)</f>
        <v>3.6713793103448267</v>
      </c>
      <c r="Q4" s="494">
        <v>3.71</v>
      </c>
      <c r="R4" s="493"/>
      <c r="S4" s="495">
        <f>S5+S6+S15+S30+S50+S70+S87+S118</f>
        <v>6927</v>
      </c>
      <c r="T4" s="489">
        <f>AVERAGE(T5,T7:T14,T16:T29,T31:T49,T51:T69,T71:T86,T88:T117,T119:T128)</f>
        <v>3.5275652173913037</v>
      </c>
      <c r="U4" s="494">
        <v>3.57</v>
      </c>
      <c r="V4" s="493"/>
      <c r="W4" s="491"/>
      <c r="Y4" s="195"/>
      <c r="Z4" s="11" t="s">
        <v>110</v>
      </c>
    </row>
    <row r="5" spans="1:28" ht="15" customHeight="1" thickBot="1" x14ac:dyDescent="0.3">
      <c r="A5" s="496"/>
      <c r="B5" s="732" t="s">
        <v>36</v>
      </c>
      <c r="C5" s="733">
        <v>85</v>
      </c>
      <c r="D5" s="734">
        <v>4.0235294117647058</v>
      </c>
      <c r="E5" s="804">
        <v>3.91</v>
      </c>
      <c r="F5" s="736">
        <v>29</v>
      </c>
      <c r="G5" s="497">
        <v>57</v>
      </c>
      <c r="H5" s="498">
        <v>4.18</v>
      </c>
      <c r="I5" s="499">
        <v>3.91</v>
      </c>
      <c r="J5" s="500">
        <v>12</v>
      </c>
      <c r="K5" s="501">
        <v>51</v>
      </c>
      <c r="L5" s="498">
        <v>4.3529411764705879</v>
      </c>
      <c r="M5" s="502">
        <v>3.9</v>
      </c>
      <c r="N5" s="503">
        <v>6</v>
      </c>
      <c r="O5" s="504">
        <v>47</v>
      </c>
      <c r="P5" s="505">
        <v>3.83</v>
      </c>
      <c r="Q5" s="506">
        <v>3.71</v>
      </c>
      <c r="R5" s="503">
        <v>34</v>
      </c>
      <c r="S5" s="504">
        <v>50</v>
      </c>
      <c r="T5" s="505">
        <v>4.0999999999999996</v>
      </c>
      <c r="U5" s="507">
        <v>3.57</v>
      </c>
      <c r="V5" s="503">
        <v>7</v>
      </c>
      <c r="W5" s="508">
        <f>F5+V5+R5+N5+J5</f>
        <v>88</v>
      </c>
      <c r="Y5" s="171"/>
      <c r="Z5" s="11" t="s">
        <v>111</v>
      </c>
    </row>
    <row r="6" spans="1:28" ht="15" customHeight="1" thickBot="1" x14ac:dyDescent="0.3">
      <c r="A6" s="509"/>
      <c r="B6" s="510" t="s">
        <v>128</v>
      </c>
      <c r="C6" s="705">
        <f>SUM(C7:C14)</f>
        <v>719</v>
      </c>
      <c r="D6" s="746">
        <f>AVERAGE(D7:D14)</f>
        <v>3.9616238821520078</v>
      </c>
      <c r="E6" s="119">
        <v>3.91</v>
      </c>
      <c r="F6" s="706"/>
      <c r="G6" s="511">
        <f>SUM(G7:G14)</f>
        <v>685</v>
      </c>
      <c r="H6" s="512">
        <f>AVERAGE(H7:H14)</f>
        <v>3.9959875690871516</v>
      </c>
      <c r="I6" s="513">
        <v>3.91</v>
      </c>
      <c r="J6" s="514"/>
      <c r="K6" s="515">
        <f>SUM(K7:K14)</f>
        <v>594</v>
      </c>
      <c r="L6" s="512">
        <f>AVERAGE(L7:L14)</f>
        <v>3.9924452778034571</v>
      </c>
      <c r="M6" s="512">
        <v>3.9</v>
      </c>
      <c r="N6" s="516"/>
      <c r="O6" s="515">
        <f>SUM(O7:O14)</f>
        <v>589</v>
      </c>
      <c r="P6" s="131">
        <f>AVERAGE(P7:P14)</f>
        <v>3.8699999999999997</v>
      </c>
      <c r="Q6" s="131">
        <v>3.71</v>
      </c>
      <c r="R6" s="516"/>
      <c r="S6" s="517">
        <f>SUM(S7:S14)</f>
        <v>493</v>
      </c>
      <c r="T6" s="512">
        <f>AVERAGE(T7:T14)</f>
        <v>3.6999999999999997</v>
      </c>
      <c r="U6" s="131">
        <v>3.57</v>
      </c>
      <c r="V6" s="516"/>
      <c r="W6" s="514"/>
      <c r="Y6" s="170"/>
      <c r="Z6" s="11" t="s">
        <v>112</v>
      </c>
    </row>
    <row r="7" spans="1:28" x14ac:dyDescent="0.25">
      <c r="A7" s="518">
        <v>1</v>
      </c>
      <c r="B7" s="792" t="s">
        <v>0</v>
      </c>
      <c r="C7" s="812">
        <v>40</v>
      </c>
      <c r="D7" s="813">
        <v>4.3185840707964598</v>
      </c>
      <c r="E7" s="814">
        <v>3.91</v>
      </c>
      <c r="F7" s="843">
        <v>5</v>
      </c>
      <c r="G7" s="815">
        <v>49</v>
      </c>
      <c r="H7" s="677">
        <v>4.2448979591836737</v>
      </c>
      <c r="I7" s="866">
        <v>3.91</v>
      </c>
      <c r="J7" s="843">
        <v>7</v>
      </c>
      <c r="K7" s="816">
        <v>37</v>
      </c>
      <c r="L7" s="677">
        <v>4.1891891891891895</v>
      </c>
      <c r="M7" s="817">
        <v>3.9</v>
      </c>
      <c r="N7" s="805">
        <v>13</v>
      </c>
      <c r="O7" s="820">
        <v>48</v>
      </c>
      <c r="P7" s="818">
        <v>4.25</v>
      </c>
      <c r="Q7" s="819">
        <v>3.71</v>
      </c>
      <c r="R7" s="240">
        <v>6</v>
      </c>
      <c r="S7" s="820">
        <v>29</v>
      </c>
      <c r="T7" s="818">
        <v>3.8</v>
      </c>
      <c r="U7" s="609">
        <v>3.57</v>
      </c>
      <c r="V7" s="805">
        <v>23</v>
      </c>
      <c r="W7" s="530">
        <f>F7+V7+R7+N7+J7</f>
        <v>54</v>
      </c>
      <c r="Y7" s="32"/>
      <c r="Z7" s="11" t="s">
        <v>113</v>
      </c>
      <c r="AB7" s="531"/>
    </row>
    <row r="8" spans="1:28" x14ac:dyDescent="0.25">
      <c r="A8" s="532">
        <v>2</v>
      </c>
      <c r="B8" s="58" t="s">
        <v>80</v>
      </c>
      <c r="C8" s="844">
        <v>79</v>
      </c>
      <c r="D8" s="744">
        <v>4.0750000000000002</v>
      </c>
      <c r="E8" s="534">
        <v>3.91</v>
      </c>
      <c r="F8" s="523">
        <v>19</v>
      </c>
      <c r="G8" s="857">
        <v>30</v>
      </c>
      <c r="H8" s="671">
        <v>3.9</v>
      </c>
      <c r="I8" s="534">
        <v>3.91</v>
      </c>
      <c r="J8" s="523">
        <v>55</v>
      </c>
      <c r="K8" s="859">
        <v>29</v>
      </c>
      <c r="L8" s="671">
        <v>4.068965517241379</v>
      </c>
      <c r="M8" s="806">
        <v>3.9</v>
      </c>
      <c r="N8" s="242">
        <v>20</v>
      </c>
      <c r="O8" s="862">
        <v>41</v>
      </c>
      <c r="P8" s="807">
        <v>3.85</v>
      </c>
      <c r="Q8" s="808">
        <v>3.71</v>
      </c>
      <c r="R8" s="242">
        <v>29</v>
      </c>
      <c r="S8" s="862">
        <v>27</v>
      </c>
      <c r="T8" s="807">
        <v>4.0999999999999996</v>
      </c>
      <c r="U8" s="529">
        <v>3.57</v>
      </c>
      <c r="V8" s="242">
        <v>8</v>
      </c>
      <c r="W8" s="533">
        <f t="shared" ref="W8:W14" si="0">F8+V8+R8+N8+J8</f>
        <v>131</v>
      </c>
      <c r="AB8" s="531"/>
    </row>
    <row r="9" spans="1:28" x14ac:dyDescent="0.25">
      <c r="A9" s="532">
        <v>3</v>
      </c>
      <c r="B9" s="213" t="s">
        <v>75</v>
      </c>
      <c r="C9" s="845">
        <v>113</v>
      </c>
      <c r="D9" s="822">
        <v>4.032</v>
      </c>
      <c r="E9" s="821">
        <v>3.91</v>
      </c>
      <c r="F9" s="523">
        <v>24</v>
      </c>
      <c r="G9" s="857">
        <v>130</v>
      </c>
      <c r="H9" s="671">
        <v>4.2846153846153845</v>
      </c>
      <c r="I9" s="823">
        <v>3.91</v>
      </c>
      <c r="J9" s="523">
        <v>4</v>
      </c>
      <c r="K9" s="859">
        <v>94</v>
      </c>
      <c r="L9" s="671">
        <v>4.4680851063829783</v>
      </c>
      <c r="M9" s="806">
        <v>3.9</v>
      </c>
      <c r="N9" s="242">
        <v>3</v>
      </c>
      <c r="O9" s="862">
        <v>99</v>
      </c>
      <c r="P9" s="807">
        <v>4.3499999999999996</v>
      </c>
      <c r="Q9" s="808">
        <v>3.71</v>
      </c>
      <c r="R9" s="242">
        <v>2</v>
      </c>
      <c r="S9" s="862">
        <v>104</v>
      </c>
      <c r="T9" s="807">
        <v>4.0999999999999996</v>
      </c>
      <c r="U9" s="529">
        <v>3.57</v>
      </c>
      <c r="V9" s="242">
        <v>5</v>
      </c>
      <c r="W9" s="533">
        <f t="shared" si="0"/>
        <v>38</v>
      </c>
      <c r="AB9" s="531"/>
    </row>
    <row r="10" spans="1:28" x14ac:dyDescent="0.25">
      <c r="A10" s="532">
        <v>4</v>
      </c>
      <c r="B10" s="213" t="s">
        <v>1</v>
      </c>
      <c r="C10" s="845">
        <v>117</v>
      </c>
      <c r="D10" s="822">
        <v>4.0235294117647058</v>
      </c>
      <c r="E10" s="821">
        <v>3.91</v>
      </c>
      <c r="F10" s="523">
        <v>26</v>
      </c>
      <c r="G10" s="857">
        <v>99</v>
      </c>
      <c r="H10" s="671">
        <v>3.7676767676767677</v>
      </c>
      <c r="I10" s="823">
        <v>3.91</v>
      </c>
      <c r="J10" s="523">
        <v>67</v>
      </c>
      <c r="K10" s="859">
        <v>110</v>
      </c>
      <c r="L10" s="671">
        <v>4.081818181818182</v>
      </c>
      <c r="M10" s="806">
        <v>3.9</v>
      </c>
      <c r="N10" s="242">
        <v>16</v>
      </c>
      <c r="O10" s="862">
        <v>101</v>
      </c>
      <c r="P10" s="807">
        <v>3.88</v>
      </c>
      <c r="Q10" s="808">
        <v>3.71</v>
      </c>
      <c r="R10" s="242">
        <v>24</v>
      </c>
      <c r="S10" s="862">
        <v>97</v>
      </c>
      <c r="T10" s="807">
        <v>3.7</v>
      </c>
      <c r="U10" s="529">
        <v>3.57</v>
      </c>
      <c r="V10" s="242">
        <v>26</v>
      </c>
      <c r="W10" s="533">
        <f t="shared" si="0"/>
        <v>159</v>
      </c>
      <c r="AB10" s="531"/>
    </row>
    <row r="11" spans="1:28" x14ac:dyDescent="0.25">
      <c r="A11" s="532">
        <v>5</v>
      </c>
      <c r="B11" s="213" t="s">
        <v>84</v>
      </c>
      <c r="C11" s="845">
        <v>125</v>
      </c>
      <c r="D11" s="822">
        <v>3.9658119658119659</v>
      </c>
      <c r="E11" s="821">
        <v>3.91</v>
      </c>
      <c r="F11" s="523">
        <v>36</v>
      </c>
      <c r="G11" s="857">
        <v>137</v>
      </c>
      <c r="H11" s="671">
        <v>4.0802919708029197</v>
      </c>
      <c r="I11" s="823">
        <v>3.91</v>
      </c>
      <c r="J11" s="523">
        <v>21</v>
      </c>
      <c r="K11" s="859">
        <v>112</v>
      </c>
      <c r="L11" s="671">
        <v>3.9910714285714284</v>
      </c>
      <c r="M11" s="806">
        <v>3.9</v>
      </c>
      <c r="N11" s="242">
        <v>30</v>
      </c>
      <c r="O11" s="862">
        <v>106</v>
      </c>
      <c r="P11" s="807">
        <v>3.65</v>
      </c>
      <c r="Q11" s="808">
        <v>3.71</v>
      </c>
      <c r="R11" s="242">
        <v>55</v>
      </c>
      <c r="S11" s="862">
        <v>94</v>
      </c>
      <c r="T11" s="807">
        <v>3.6</v>
      </c>
      <c r="U11" s="529">
        <v>3.57</v>
      </c>
      <c r="V11" s="242">
        <v>41</v>
      </c>
      <c r="W11" s="533">
        <f t="shared" si="0"/>
        <v>183</v>
      </c>
      <c r="Y11" s="535"/>
      <c r="Z11" s="531"/>
      <c r="AB11" s="531"/>
    </row>
    <row r="12" spans="1:28" x14ac:dyDescent="0.25">
      <c r="A12" s="532">
        <v>6</v>
      </c>
      <c r="B12" s="58" t="s">
        <v>100</v>
      </c>
      <c r="C12" s="844">
        <v>100</v>
      </c>
      <c r="D12" s="744">
        <v>3.8734177215189876</v>
      </c>
      <c r="E12" s="534">
        <v>3.91</v>
      </c>
      <c r="F12" s="523">
        <v>54</v>
      </c>
      <c r="G12" s="857">
        <v>99</v>
      </c>
      <c r="H12" s="671">
        <v>3.8989898989898988</v>
      </c>
      <c r="I12" s="534">
        <v>3.91</v>
      </c>
      <c r="J12" s="523">
        <v>52</v>
      </c>
      <c r="K12" s="859">
        <v>76</v>
      </c>
      <c r="L12" s="671">
        <v>3.5263157894736841</v>
      </c>
      <c r="M12" s="806">
        <v>3.9</v>
      </c>
      <c r="N12" s="242">
        <v>96</v>
      </c>
      <c r="O12" s="862">
        <v>86</v>
      </c>
      <c r="P12" s="807">
        <v>3.56</v>
      </c>
      <c r="Q12" s="808">
        <v>3.71</v>
      </c>
      <c r="R12" s="242">
        <v>73</v>
      </c>
      <c r="S12" s="862">
        <v>51</v>
      </c>
      <c r="T12" s="807">
        <v>3.4</v>
      </c>
      <c r="U12" s="529">
        <v>3.57</v>
      </c>
      <c r="V12" s="242">
        <v>71</v>
      </c>
      <c r="W12" s="533">
        <f t="shared" si="0"/>
        <v>346</v>
      </c>
      <c r="Y12" s="535"/>
      <c r="Z12" s="531"/>
      <c r="AB12" s="531"/>
    </row>
    <row r="13" spans="1:28" x14ac:dyDescent="0.25">
      <c r="A13" s="532">
        <v>7</v>
      </c>
      <c r="B13" s="58" t="s">
        <v>136</v>
      </c>
      <c r="C13" s="844">
        <v>74</v>
      </c>
      <c r="D13" s="744">
        <v>3.7746478873239435</v>
      </c>
      <c r="E13" s="534">
        <v>3.91</v>
      </c>
      <c r="F13" s="523">
        <v>75</v>
      </c>
      <c r="G13" s="857">
        <v>71</v>
      </c>
      <c r="H13" s="671">
        <v>3.92</v>
      </c>
      <c r="I13" s="534">
        <v>3.91</v>
      </c>
      <c r="J13" s="523">
        <v>45</v>
      </c>
      <c r="K13" s="859">
        <v>65</v>
      </c>
      <c r="L13" s="671">
        <v>3.8153846153846156</v>
      </c>
      <c r="M13" s="806">
        <v>3.9</v>
      </c>
      <c r="N13" s="242">
        <v>57</v>
      </c>
      <c r="O13" s="862">
        <v>58</v>
      </c>
      <c r="P13" s="807">
        <v>3.64</v>
      </c>
      <c r="Q13" s="808">
        <v>3.71</v>
      </c>
      <c r="R13" s="242">
        <v>59</v>
      </c>
      <c r="S13" s="862">
        <v>40</v>
      </c>
      <c r="T13" s="807">
        <v>3.4</v>
      </c>
      <c r="U13" s="529">
        <v>3.57</v>
      </c>
      <c r="V13" s="242">
        <v>77</v>
      </c>
      <c r="W13" s="537">
        <f t="shared" si="0"/>
        <v>313</v>
      </c>
      <c r="Y13" s="535"/>
      <c r="Z13" s="531"/>
      <c r="AB13" s="531"/>
    </row>
    <row r="14" spans="1:28" ht="15.75" thickBot="1" x14ac:dyDescent="0.3">
      <c r="A14" s="538">
        <v>8</v>
      </c>
      <c r="B14" s="58" t="s">
        <v>88</v>
      </c>
      <c r="C14" s="844">
        <v>71</v>
      </c>
      <c r="D14" s="744">
        <v>3.63</v>
      </c>
      <c r="E14" s="534">
        <v>3.91</v>
      </c>
      <c r="F14" s="523">
        <v>94</v>
      </c>
      <c r="G14" s="857">
        <v>70</v>
      </c>
      <c r="H14" s="684">
        <v>3.8714285714285714</v>
      </c>
      <c r="I14" s="534">
        <v>3.91</v>
      </c>
      <c r="J14" s="523">
        <v>57</v>
      </c>
      <c r="K14" s="859">
        <v>71</v>
      </c>
      <c r="L14" s="671">
        <v>3.7987323943661999</v>
      </c>
      <c r="M14" s="806">
        <v>3.9</v>
      </c>
      <c r="N14" s="242">
        <v>62</v>
      </c>
      <c r="O14" s="862">
        <v>50</v>
      </c>
      <c r="P14" s="807">
        <v>3.78</v>
      </c>
      <c r="Q14" s="808">
        <v>3.71</v>
      </c>
      <c r="R14" s="242">
        <v>41</v>
      </c>
      <c r="S14" s="862">
        <v>51</v>
      </c>
      <c r="T14" s="807">
        <v>3.5</v>
      </c>
      <c r="U14" s="529">
        <v>3.57</v>
      </c>
      <c r="V14" s="242">
        <v>59</v>
      </c>
      <c r="W14" s="548">
        <f t="shared" si="0"/>
        <v>313</v>
      </c>
      <c r="Y14" s="535"/>
      <c r="Z14" s="531"/>
      <c r="AB14" s="531"/>
    </row>
    <row r="15" spans="1:28" ht="15.75" thickBot="1" x14ac:dyDescent="0.3">
      <c r="A15" s="509"/>
      <c r="B15" s="549" t="s">
        <v>129</v>
      </c>
      <c r="C15" s="550">
        <f>SUM(C16:C29)</f>
        <v>1092</v>
      </c>
      <c r="D15" s="512">
        <f>AVERAGE(D16:D29)</f>
        <v>3.7670095102623318</v>
      </c>
      <c r="E15" s="131">
        <v>3.91</v>
      </c>
      <c r="F15" s="514"/>
      <c r="G15" s="550">
        <f>SUM(G16:G29)</f>
        <v>957</v>
      </c>
      <c r="H15" s="512">
        <f>AVERAGE(H16:H29)</f>
        <v>3.8106545368295284</v>
      </c>
      <c r="I15" s="513">
        <v>3.91</v>
      </c>
      <c r="J15" s="514"/>
      <c r="K15" s="551">
        <f>SUM(K16:K29)</f>
        <v>843</v>
      </c>
      <c r="L15" s="552">
        <f>AVERAGE(L16:L29)</f>
        <v>3.7079040409503112</v>
      </c>
      <c r="M15" s="553">
        <v>3.9</v>
      </c>
      <c r="N15" s="554"/>
      <c r="O15" s="509">
        <f>SUM(O16:O29)</f>
        <v>781</v>
      </c>
      <c r="P15" s="555">
        <f>AVERAGE(P16:P29)</f>
        <v>3.632857142857143</v>
      </c>
      <c r="Q15" s="556">
        <v>3.71</v>
      </c>
      <c r="R15" s="554"/>
      <c r="S15" s="509">
        <f>SUM(S16:S29)</f>
        <v>843</v>
      </c>
      <c r="T15" s="557">
        <f>AVERAGE(T16:T29)</f>
        <v>3.4142857142857146</v>
      </c>
      <c r="U15" s="556">
        <v>3.57</v>
      </c>
      <c r="V15" s="554"/>
      <c r="W15" s="558"/>
      <c r="Y15" s="535"/>
      <c r="Z15" s="531"/>
      <c r="AB15" s="531"/>
    </row>
    <row r="16" spans="1:28" x14ac:dyDescent="0.25">
      <c r="A16" s="518">
        <v>1</v>
      </c>
      <c r="B16" s="216" t="s">
        <v>3</v>
      </c>
      <c r="C16" s="846">
        <v>104</v>
      </c>
      <c r="D16" s="810">
        <v>4.0931677018633543</v>
      </c>
      <c r="E16" s="809">
        <v>3.91</v>
      </c>
      <c r="F16" s="523">
        <v>17</v>
      </c>
      <c r="G16" s="857">
        <v>148</v>
      </c>
      <c r="H16" s="671">
        <v>4.1756756756756754</v>
      </c>
      <c r="I16" s="811">
        <v>3.91</v>
      </c>
      <c r="J16" s="523">
        <v>10</v>
      </c>
      <c r="K16" s="859">
        <v>153</v>
      </c>
      <c r="L16" s="671">
        <v>4.0392156862745097</v>
      </c>
      <c r="M16" s="806">
        <v>3.9</v>
      </c>
      <c r="N16" s="242">
        <v>22</v>
      </c>
      <c r="O16" s="862">
        <v>141</v>
      </c>
      <c r="P16" s="807">
        <v>3.87</v>
      </c>
      <c r="Q16" s="808">
        <v>3.71</v>
      </c>
      <c r="R16" s="242">
        <v>26</v>
      </c>
      <c r="S16" s="862">
        <v>143</v>
      </c>
      <c r="T16" s="807">
        <v>2.8</v>
      </c>
      <c r="U16" s="529">
        <v>3.57</v>
      </c>
      <c r="V16" s="242">
        <v>114</v>
      </c>
      <c r="W16" s="560">
        <f t="shared" ref="W16:W79" si="1">F16+V16+R16+N16+J16</f>
        <v>189</v>
      </c>
      <c r="Y16" s="531"/>
      <c r="Z16" s="531"/>
      <c r="AB16" s="531"/>
    </row>
    <row r="17" spans="1:28" x14ac:dyDescent="0.25">
      <c r="A17" s="532">
        <v>2</v>
      </c>
      <c r="B17" s="216" t="s">
        <v>13</v>
      </c>
      <c r="C17" s="846">
        <v>67</v>
      </c>
      <c r="D17" s="810">
        <v>4.0129870129870131</v>
      </c>
      <c r="E17" s="809">
        <v>3.91</v>
      </c>
      <c r="F17" s="523">
        <v>31</v>
      </c>
      <c r="G17" s="857">
        <v>98</v>
      </c>
      <c r="H17" s="671">
        <v>4.1224489795918364</v>
      </c>
      <c r="I17" s="811">
        <v>3.91</v>
      </c>
      <c r="J17" s="523">
        <v>17</v>
      </c>
      <c r="K17" s="859">
        <v>92</v>
      </c>
      <c r="L17" s="671">
        <v>3.8695652173913042</v>
      </c>
      <c r="M17" s="806">
        <v>3.9</v>
      </c>
      <c r="N17" s="242">
        <v>50</v>
      </c>
      <c r="O17" s="862">
        <v>68</v>
      </c>
      <c r="P17" s="807">
        <v>3.96</v>
      </c>
      <c r="Q17" s="808">
        <v>3.71</v>
      </c>
      <c r="R17" s="242">
        <v>12</v>
      </c>
      <c r="S17" s="862">
        <v>103</v>
      </c>
      <c r="T17" s="807">
        <v>3.7</v>
      </c>
      <c r="U17" s="529">
        <v>3.57</v>
      </c>
      <c r="V17" s="242">
        <v>24</v>
      </c>
      <c r="W17" s="533">
        <f t="shared" si="1"/>
        <v>134</v>
      </c>
      <c r="Y17" s="531"/>
      <c r="Z17" s="531"/>
      <c r="AB17" s="531"/>
    </row>
    <row r="18" spans="1:28" x14ac:dyDescent="0.25">
      <c r="A18" s="532">
        <v>3</v>
      </c>
      <c r="B18" s="216" t="s">
        <v>5</v>
      </c>
      <c r="C18" s="846">
        <v>77</v>
      </c>
      <c r="D18" s="810">
        <v>3.9583333333333335</v>
      </c>
      <c r="E18" s="809">
        <v>3.91</v>
      </c>
      <c r="F18" s="523">
        <v>41</v>
      </c>
      <c r="G18" s="857">
        <v>119</v>
      </c>
      <c r="H18" s="671">
        <v>4.0504201680672267</v>
      </c>
      <c r="I18" s="811">
        <v>3.91</v>
      </c>
      <c r="J18" s="523">
        <v>26</v>
      </c>
      <c r="K18" s="859">
        <v>113</v>
      </c>
      <c r="L18" s="671">
        <v>4.0707964601769913</v>
      </c>
      <c r="M18" s="806">
        <v>3.9</v>
      </c>
      <c r="N18" s="242">
        <v>17</v>
      </c>
      <c r="O18" s="862">
        <v>96</v>
      </c>
      <c r="P18" s="807">
        <v>3.84</v>
      </c>
      <c r="Q18" s="808">
        <v>3.71</v>
      </c>
      <c r="R18" s="242">
        <v>31</v>
      </c>
      <c r="S18" s="862">
        <v>110</v>
      </c>
      <c r="T18" s="807">
        <v>3.8</v>
      </c>
      <c r="U18" s="529">
        <v>3.57</v>
      </c>
      <c r="V18" s="242">
        <v>19</v>
      </c>
      <c r="W18" s="533">
        <f t="shared" si="1"/>
        <v>134</v>
      </c>
      <c r="Y18" s="531"/>
      <c r="Z18" s="531"/>
      <c r="AB18" s="531"/>
    </row>
    <row r="19" spans="1:28" x14ac:dyDescent="0.25">
      <c r="A19" s="532">
        <v>4</v>
      </c>
      <c r="B19" s="216" t="s">
        <v>4</v>
      </c>
      <c r="C19" s="846">
        <v>161</v>
      </c>
      <c r="D19" s="810">
        <v>3.955223880597015</v>
      </c>
      <c r="E19" s="809">
        <v>3.91</v>
      </c>
      <c r="F19" s="523">
        <v>40</v>
      </c>
      <c r="G19" s="857">
        <v>50</v>
      </c>
      <c r="H19" s="671">
        <v>4.04</v>
      </c>
      <c r="I19" s="811">
        <v>3.91</v>
      </c>
      <c r="J19" s="523">
        <v>28</v>
      </c>
      <c r="K19" s="859">
        <v>51</v>
      </c>
      <c r="L19" s="671">
        <v>3.5882352941176472</v>
      </c>
      <c r="M19" s="806">
        <v>3.9</v>
      </c>
      <c r="N19" s="242">
        <v>91</v>
      </c>
      <c r="O19" s="862">
        <v>45</v>
      </c>
      <c r="P19" s="807">
        <v>3.89</v>
      </c>
      <c r="Q19" s="808">
        <v>3.71</v>
      </c>
      <c r="R19" s="242">
        <v>23</v>
      </c>
      <c r="S19" s="862">
        <v>56</v>
      </c>
      <c r="T19" s="807">
        <v>3.6</v>
      </c>
      <c r="U19" s="529">
        <v>3.57</v>
      </c>
      <c r="V19" s="242">
        <v>47</v>
      </c>
      <c r="W19" s="533">
        <f t="shared" si="1"/>
        <v>229</v>
      </c>
      <c r="Y19" s="531"/>
      <c r="Z19" s="531"/>
      <c r="AB19" s="531"/>
    </row>
    <row r="20" spans="1:28" x14ac:dyDescent="0.25">
      <c r="A20" s="532">
        <v>5</v>
      </c>
      <c r="B20" s="216" t="s">
        <v>2</v>
      </c>
      <c r="C20" s="846">
        <v>120</v>
      </c>
      <c r="D20" s="810">
        <v>3.8648648648648649</v>
      </c>
      <c r="E20" s="809">
        <v>3.91</v>
      </c>
      <c r="F20" s="523">
        <v>56</v>
      </c>
      <c r="G20" s="857">
        <v>99</v>
      </c>
      <c r="H20" s="671">
        <v>4.0101010101010104</v>
      </c>
      <c r="I20" s="811">
        <v>3.91</v>
      </c>
      <c r="J20" s="523">
        <v>31</v>
      </c>
      <c r="K20" s="859">
        <v>98</v>
      </c>
      <c r="L20" s="671">
        <v>3.8571428571428572</v>
      </c>
      <c r="M20" s="806">
        <v>3.9</v>
      </c>
      <c r="N20" s="242">
        <v>51</v>
      </c>
      <c r="O20" s="862">
        <v>75</v>
      </c>
      <c r="P20" s="807">
        <v>3.69</v>
      </c>
      <c r="Q20" s="808">
        <v>3.71</v>
      </c>
      <c r="R20" s="242">
        <v>52</v>
      </c>
      <c r="S20" s="862">
        <v>81</v>
      </c>
      <c r="T20" s="807">
        <v>3.8</v>
      </c>
      <c r="U20" s="529">
        <v>3.57</v>
      </c>
      <c r="V20" s="242">
        <v>20</v>
      </c>
      <c r="W20" s="533">
        <f t="shared" si="1"/>
        <v>210</v>
      </c>
      <c r="Y20" s="531"/>
      <c r="Z20" s="531"/>
      <c r="AB20" s="531"/>
    </row>
    <row r="21" spans="1:28" x14ac:dyDescent="0.25">
      <c r="A21" s="532">
        <v>6</v>
      </c>
      <c r="B21" s="216" t="s">
        <v>8</v>
      </c>
      <c r="C21" s="846">
        <v>71</v>
      </c>
      <c r="D21" s="810">
        <v>3.7727272727272729</v>
      </c>
      <c r="E21" s="809">
        <v>3.91</v>
      </c>
      <c r="F21" s="523">
        <v>76</v>
      </c>
      <c r="G21" s="857">
        <v>21</v>
      </c>
      <c r="H21" s="671">
        <v>3.6190476190476191</v>
      </c>
      <c r="I21" s="811">
        <v>3.91</v>
      </c>
      <c r="J21" s="523">
        <v>97</v>
      </c>
      <c r="K21" s="859">
        <v>25</v>
      </c>
      <c r="L21" s="671">
        <v>3.48</v>
      </c>
      <c r="M21" s="806">
        <v>3.9</v>
      </c>
      <c r="N21" s="242">
        <v>103</v>
      </c>
      <c r="O21" s="862">
        <v>24</v>
      </c>
      <c r="P21" s="807">
        <v>3.75</v>
      </c>
      <c r="Q21" s="808">
        <v>3.71</v>
      </c>
      <c r="R21" s="242">
        <v>45</v>
      </c>
      <c r="S21" s="862">
        <v>25</v>
      </c>
      <c r="T21" s="807">
        <v>3.4</v>
      </c>
      <c r="U21" s="529">
        <v>3.57</v>
      </c>
      <c r="V21" s="242">
        <v>81</v>
      </c>
      <c r="W21" s="533">
        <f t="shared" si="1"/>
        <v>402</v>
      </c>
      <c r="Y21" s="531"/>
      <c r="Z21" s="531"/>
      <c r="AB21" s="531"/>
    </row>
    <row r="22" spans="1:28" x14ac:dyDescent="0.25">
      <c r="A22" s="532">
        <v>7</v>
      </c>
      <c r="B22" s="216" t="s">
        <v>6</v>
      </c>
      <c r="C22" s="846">
        <v>122</v>
      </c>
      <c r="D22" s="810">
        <v>3.7704918032786887</v>
      </c>
      <c r="E22" s="809">
        <v>3.91</v>
      </c>
      <c r="F22" s="523">
        <v>74</v>
      </c>
      <c r="G22" s="857">
        <v>97</v>
      </c>
      <c r="H22" s="671">
        <v>3.6185567010309279</v>
      </c>
      <c r="I22" s="811">
        <v>3.91</v>
      </c>
      <c r="J22" s="523">
        <v>96</v>
      </c>
      <c r="K22" s="859">
        <v>56</v>
      </c>
      <c r="L22" s="671">
        <v>3.6785714285714284</v>
      </c>
      <c r="M22" s="806">
        <v>3.9</v>
      </c>
      <c r="N22" s="242">
        <v>80</v>
      </c>
      <c r="O22" s="862">
        <v>76</v>
      </c>
      <c r="P22" s="807">
        <v>3.46</v>
      </c>
      <c r="Q22" s="808">
        <v>3.71</v>
      </c>
      <c r="R22" s="242">
        <v>87</v>
      </c>
      <c r="S22" s="862">
        <v>69</v>
      </c>
      <c r="T22" s="807">
        <v>3.6</v>
      </c>
      <c r="U22" s="529">
        <v>3.57</v>
      </c>
      <c r="V22" s="242">
        <v>44</v>
      </c>
      <c r="W22" s="537">
        <f t="shared" si="1"/>
        <v>381</v>
      </c>
      <c r="Y22" s="531"/>
      <c r="Z22" s="531"/>
      <c r="AB22" s="531"/>
    </row>
    <row r="23" spans="1:28" x14ac:dyDescent="0.25">
      <c r="A23" s="532">
        <v>8</v>
      </c>
      <c r="B23" s="216" t="s">
        <v>9</v>
      </c>
      <c r="C23" s="846">
        <v>52</v>
      </c>
      <c r="D23" s="810">
        <v>3.7241379310344827</v>
      </c>
      <c r="E23" s="809">
        <v>3.91</v>
      </c>
      <c r="F23" s="523">
        <v>83</v>
      </c>
      <c r="G23" s="857">
        <v>49</v>
      </c>
      <c r="H23" s="671">
        <v>3.4693877551020407</v>
      </c>
      <c r="I23" s="811">
        <v>3.91</v>
      </c>
      <c r="J23" s="523">
        <v>108</v>
      </c>
      <c r="K23" s="859">
        <v>52</v>
      </c>
      <c r="L23" s="671">
        <v>3.6346153846153846</v>
      </c>
      <c r="M23" s="806">
        <v>3.9</v>
      </c>
      <c r="N23" s="242">
        <v>86</v>
      </c>
      <c r="O23" s="862">
        <v>49</v>
      </c>
      <c r="P23" s="807">
        <v>3.43</v>
      </c>
      <c r="Q23" s="808">
        <v>3.71</v>
      </c>
      <c r="R23" s="242">
        <v>91</v>
      </c>
      <c r="S23" s="862">
        <v>28</v>
      </c>
      <c r="T23" s="807">
        <v>3.5</v>
      </c>
      <c r="U23" s="529">
        <v>3.57</v>
      </c>
      <c r="V23" s="242">
        <v>65</v>
      </c>
      <c r="W23" s="533">
        <f t="shared" si="1"/>
        <v>433</v>
      </c>
      <c r="Y23" s="531"/>
      <c r="Z23" s="531"/>
      <c r="AB23" s="531"/>
    </row>
    <row r="24" spans="1:28" x14ac:dyDescent="0.25">
      <c r="A24" s="532">
        <v>9</v>
      </c>
      <c r="B24" s="216" t="s">
        <v>12</v>
      </c>
      <c r="C24" s="846">
        <v>66</v>
      </c>
      <c r="D24" s="810">
        <v>3.6849315068493151</v>
      </c>
      <c r="E24" s="809">
        <v>3.91</v>
      </c>
      <c r="F24" s="523">
        <v>89</v>
      </c>
      <c r="G24" s="857">
        <v>50</v>
      </c>
      <c r="H24" s="671">
        <v>3.7</v>
      </c>
      <c r="I24" s="811">
        <v>3.91</v>
      </c>
      <c r="J24" s="523">
        <v>86</v>
      </c>
      <c r="K24" s="859">
        <v>48</v>
      </c>
      <c r="L24" s="671">
        <v>3.6041666666666665</v>
      </c>
      <c r="M24" s="806">
        <v>3.9</v>
      </c>
      <c r="N24" s="242">
        <v>90</v>
      </c>
      <c r="O24" s="862">
        <v>51</v>
      </c>
      <c r="P24" s="807">
        <v>3.45</v>
      </c>
      <c r="Q24" s="808">
        <v>3.71</v>
      </c>
      <c r="R24" s="242">
        <v>89</v>
      </c>
      <c r="S24" s="862">
        <v>52</v>
      </c>
      <c r="T24" s="807">
        <v>3.5</v>
      </c>
      <c r="U24" s="529">
        <v>3.57</v>
      </c>
      <c r="V24" s="242">
        <v>58</v>
      </c>
      <c r="W24" s="533">
        <f t="shared" si="1"/>
        <v>412</v>
      </c>
      <c r="Y24" s="531"/>
      <c r="Z24" s="531"/>
      <c r="AB24" s="531"/>
    </row>
    <row r="25" spans="1:28" x14ac:dyDescent="0.25">
      <c r="A25" s="532">
        <v>10</v>
      </c>
      <c r="B25" s="58" t="s">
        <v>114</v>
      </c>
      <c r="C25" s="844">
        <v>58</v>
      </c>
      <c r="D25" s="744">
        <v>3.591549295774648</v>
      </c>
      <c r="E25" s="534">
        <v>3.91</v>
      </c>
      <c r="F25" s="523">
        <v>99</v>
      </c>
      <c r="G25" s="857">
        <v>53</v>
      </c>
      <c r="H25" s="671">
        <v>3.6037735849056602</v>
      </c>
      <c r="I25" s="534">
        <v>3.91</v>
      </c>
      <c r="J25" s="523">
        <v>98</v>
      </c>
      <c r="K25" s="859">
        <v>26</v>
      </c>
      <c r="L25" s="671">
        <v>3.6923076923076925</v>
      </c>
      <c r="M25" s="806">
        <v>3.9</v>
      </c>
      <c r="N25" s="242">
        <v>78</v>
      </c>
      <c r="O25" s="862">
        <v>29</v>
      </c>
      <c r="P25" s="807">
        <v>3.62</v>
      </c>
      <c r="Q25" s="808">
        <v>3.71</v>
      </c>
      <c r="R25" s="242">
        <v>64</v>
      </c>
      <c r="S25" s="862">
        <v>27</v>
      </c>
      <c r="T25" s="807">
        <v>3</v>
      </c>
      <c r="U25" s="529">
        <v>3.57</v>
      </c>
      <c r="V25" s="242">
        <v>113</v>
      </c>
      <c r="W25" s="533">
        <f t="shared" si="1"/>
        <v>452</v>
      </c>
      <c r="Y25" s="531"/>
      <c r="Z25" s="531"/>
      <c r="AB25" s="531"/>
    </row>
    <row r="26" spans="1:28" x14ac:dyDescent="0.25">
      <c r="A26" s="532">
        <v>11</v>
      </c>
      <c r="B26" s="216" t="s">
        <v>14</v>
      </c>
      <c r="C26" s="846">
        <v>75</v>
      </c>
      <c r="D26" s="810">
        <v>3.5434782608695654</v>
      </c>
      <c r="E26" s="809">
        <v>3.91</v>
      </c>
      <c r="F26" s="523">
        <v>102</v>
      </c>
      <c r="G26" s="857">
        <v>74</v>
      </c>
      <c r="H26" s="671">
        <v>3.7297297297297298</v>
      </c>
      <c r="I26" s="811">
        <v>3.91</v>
      </c>
      <c r="J26" s="523">
        <v>78</v>
      </c>
      <c r="K26" s="859">
        <v>27</v>
      </c>
      <c r="L26" s="671">
        <v>3.9629629629629628</v>
      </c>
      <c r="M26" s="806">
        <v>3.9</v>
      </c>
      <c r="N26" s="242">
        <v>34</v>
      </c>
      <c r="O26" s="862">
        <v>48</v>
      </c>
      <c r="P26" s="807">
        <v>3.23</v>
      </c>
      <c r="Q26" s="808">
        <v>3.71</v>
      </c>
      <c r="R26" s="242">
        <v>114</v>
      </c>
      <c r="S26" s="862">
        <v>45</v>
      </c>
      <c r="T26" s="807">
        <v>3.2</v>
      </c>
      <c r="U26" s="529">
        <v>3.57</v>
      </c>
      <c r="V26" s="242">
        <v>103</v>
      </c>
      <c r="W26" s="533">
        <f t="shared" si="1"/>
        <v>431</v>
      </c>
      <c r="Y26" s="531"/>
      <c r="Z26" s="531"/>
      <c r="AB26" s="531"/>
    </row>
    <row r="27" spans="1:28" x14ac:dyDescent="0.25">
      <c r="A27" s="532">
        <v>12</v>
      </c>
      <c r="B27" s="216" t="s">
        <v>7</v>
      </c>
      <c r="C27" s="846">
        <v>73</v>
      </c>
      <c r="D27" s="810">
        <v>3.5192307692307692</v>
      </c>
      <c r="E27" s="809">
        <v>3.91</v>
      </c>
      <c r="F27" s="523">
        <v>105</v>
      </c>
      <c r="G27" s="857">
        <v>26</v>
      </c>
      <c r="H27" s="671">
        <v>3.7692307692307692</v>
      </c>
      <c r="I27" s="811">
        <v>3.91</v>
      </c>
      <c r="J27" s="523">
        <v>70</v>
      </c>
      <c r="K27" s="859">
        <v>25</v>
      </c>
      <c r="L27" s="671">
        <v>3.32</v>
      </c>
      <c r="M27" s="806">
        <v>3.9</v>
      </c>
      <c r="N27" s="242">
        <v>111</v>
      </c>
      <c r="O27" s="862">
        <v>26</v>
      </c>
      <c r="P27" s="807">
        <v>3.65</v>
      </c>
      <c r="Q27" s="808">
        <v>3.71</v>
      </c>
      <c r="R27" s="242">
        <v>56</v>
      </c>
      <c r="S27" s="862">
        <v>26</v>
      </c>
      <c r="T27" s="807">
        <v>3.3</v>
      </c>
      <c r="U27" s="529">
        <v>3.57</v>
      </c>
      <c r="V27" s="242">
        <v>92</v>
      </c>
      <c r="W27" s="533">
        <f t="shared" si="1"/>
        <v>434</v>
      </c>
      <c r="Y27" s="531"/>
      <c r="Z27" s="531"/>
      <c r="AB27" s="531"/>
    </row>
    <row r="28" spans="1:28" x14ac:dyDescent="0.25">
      <c r="A28" s="532">
        <v>13</v>
      </c>
      <c r="B28" s="216" t="s">
        <v>11</v>
      </c>
      <c r="C28" s="846">
        <v>46</v>
      </c>
      <c r="D28" s="809">
        <v>3.48</v>
      </c>
      <c r="E28" s="809">
        <v>3.91</v>
      </c>
      <c r="F28" s="523">
        <v>108</v>
      </c>
      <c r="G28" s="857">
        <v>73</v>
      </c>
      <c r="H28" s="671">
        <v>3.6301369863013697</v>
      </c>
      <c r="I28" s="811">
        <v>3.91</v>
      </c>
      <c r="J28" s="523">
        <v>93</v>
      </c>
      <c r="K28" s="859">
        <v>52</v>
      </c>
      <c r="L28" s="671">
        <v>3.6730769230769229</v>
      </c>
      <c r="M28" s="806">
        <v>3.9</v>
      </c>
      <c r="N28" s="242">
        <v>82</v>
      </c>
      <c r="O28" s="862">
        <v>27</v>
      </c>
      <c r="P28" s="807">
        <v>3.56</v>
      </c>
      <c r="Q28" s="808">
        <v>3.71</v>
      </c>
      <c r="R28" s="242">
        <v>74</v>
      </c>
      <c r="S28" s="862">
        <v>49</v>
      </c>
      <c r="T28" s="807">
        <v>3.1</v>
      </c>
      <c r="U28" s="529">
        <v>3.57</v>
      </c>
      <c r="V28" s="242">
        <v>106</v>
      </c>
      <c r="W28" s="533">
        <f t="shared" si="1"/>
        <v>463</v>
      </c>
      <c r="Y28" s="531"/>
      <c r="Z28" s="531"/>
      <c r="AB28" s="531"/>
    </row>
    <row r="29" spans="1:28" ht="15.75" thickBot="1" x14ac:dyDescent="0.3">
      <c r="A29" s="538">
        <v>14</v>
      </c>
      <c r="B29" s="840" t="s">
        <v>10</v>
      </c>
      <c r="C29" s="847"/>
      <c r="D29" s="811"/>
      <c r="E29" s="811">
        <v>3.91</v>
      </c>
      <c r="F29" s="523">
        <v>114</v>
      </c>
      <c r="G29" s="847"/>
      <c r="H29" s="811"/>
      <c r="I29" s="811">
        <v>3.91</v>
      </c>
      <c r="J29" s="523">
        <v>115</v>
      </c>
      <c r="K29" s="859">
        <v>25</v>
      </c>
      <c r="L29" s="671">
        <v>3.44</v>
      </c>
      <c r="M29" s="806">
        <v>3.9</v>
      </c>
      <c r="N29" s="242">
        <v>107</v>
      </c>
      <c r="O29" s="862">
        <v>26</v>
      </c>
      <c r="P29" s="807">
        <v>3.46</v>
      </c>
      <c r="Q29" s="808">
        <v>3.71</v>
      </c>
      <c r="R29" s="242">
        <v>88</v>
      </c>
      <c r="S29" s="862">
        <v>29</v>
      </c>
      <c r="T29" s="807">
        <v>3.5</v>
      </c>
      <c r="U29" s="529">
        <v>3.57</v>
      </c>
      <c r="V29" s="242">
        <v>64</v>
      </c>
      <c r="W29" s="548">
        <f t="shared" si="1"/>
        <v>488</v>
      </c>
      <c r="Y29" s="531"/>
      <c r="Z29" s="531"/>
      <c r="AB29" s="531"/>
    </row>
    <row r="30" spans="1:28" ht="15.75" thickBot="1" x14ac:dyDescent="0.3">
      <c r="A30" s="509"/>
      <c r="B30" s="562" t="s">
        <v>130</v>
      </c>
      <c r="C30" s="563">
        <f>SUM(C31:C49)</f>
        <v>1405</v>
      </c>
      <c r="D30" s="564">
        <f>AVERAGE(D31:D49)</f>
        <v>3.7154973821326549</v>
      </c>
      <c r="E30" s="713">
        <v>3.91</v>
      </c>
      <c r="F30" s="566"/>
      <c r="G30" s="563">
        <f>SUM(G31:G49)</f>
        <v>1302</v>
      </c>
      <c r="H30" s="564">
        <f>AVERAGE(H31:H49)</f>
        <v>3.7481546690223575</v>
      </c>
      <c r="I30" s="565">
        <v>3.91</v>
      </c>
      <c r="J30" s="566"/>
      <c r="K30" s="551">
        <f>SUM(K31:K49)</f>
        <v>1155</v>
      </c>
      <c r="L30" s="552">
        <f>AVERAGE(L31:L49)</f>
        <v>3.7390480287994698</v>
      </c>
      <c r="M30" s="553">
        <v>3.9</v>
      </c>
      <c r="N30" s="554"/>
      <c r="O30" s="509">
        <f>SUM(O31:O49)</f>
        <v>1134</v>
      </c>
      <c r="P30" s="555">
        <f>AVERAGE(P31:P49)</f>
        <v>3.533684210526316</v>
      </c>
      <c r="Q30" s="556">
        <v>3.71</v>
      </c>
      <c r="R30" s="554"/>
      <c r="S30" s="509">
        <f>SUM(S31:S49)</f>
        <v>1025</v>
      </c>
      <c r="T30" s="557">
        <f>AVERAGE(T31:T49)</f>
        <v>3.3684210526315788</v>
      </c>
      <c r="U30" s="556">
        <v>3.57</v>
      </c>
      <c r="V30" s="554"/>
      <c r="W30" s="558"/>
      <c r="Y30" s="531"/>
      <c r="Z30" s="531"/>
      <c r="AB30" s="531"/>
    </row>
    <row r="31" spans="1:28" x14ac:dyDescent="0.25">
      <c r="A31" s="518">
        <v>1</v>
      </c>
      <c r="B31" s="58" t="s">
        <v>81</v>
      </c>
      <c r="C31" s="844">
        <v>75</v>
      </c>
      <c r="D31" s="744">
        <v>4.08</v>
      </c>
      <c r="E31" s="534">
        <v>3.91</v>
      </c>
      <c r="F31" s="523">
        <v>20</v>
      </c>
      <c r="G31" s="857">
        <v>73</v>
      </c>
      <c r="H31" s="671">
        <v>4.0684931506849313</v>
      </c>
      <c r="I31" s="534">
        <v>3.91</v>
      </c>
      <c r="J31" s="523">
        <v>23</v>
      </c>
      <c r="K31" s="859">
        <v>60</v>
      </c>
      <c r="L31" s="671">
        <v>3.9833333333333334</v>
      </c>
      <c r="M31" s="806">
        <v>3.9</v>
      </c>
      <c r="N31" s="242">
        <v>31</v>
      </c>
      <c r="O31" s="862">
        <v>76</v>
      </c>
      <c r="P31" s="807">
        <v>3.89</v>
      </c>
      <c r="Q31" s="808">
        <v>3.71</v>
      </c>
      <c r="R31" s="242">
        <v>22</v>
      </c>
      <c r="S31" s="862">
        <v>54</v>
      </c>
      <c r="T31" s="807">
        <v>3.7</v>
      </c>
      <c r="U31" s="529">
        <v>3.57</v>
      </c>
      <c r="V31" s="242">
        <v>30</v>
      </c>
      <c r="W31" s="560">
        <f t="shared" si="1"/>
        <v>126</v>
      </c>
      <c r="Y31" s="531"/>
      <c r="Z31" s="531"/>
      <c r="AB31" s="531"/>
    </row>
    <row r="32" spans="1:28" x14ac:dyDescent="0.25">
      <c r="A32" s="532">
        <v>2</v>
      </c>
      <c r="B32" s="216" t="s">
        <v>89</v>
      </c>
      <c r="C32" s="846">
        <v>98</v>
      </c>
      <c r="D32" s="810">
        <v>3.989795918367347</v>
      </c>
      <c r="E32" s="809">
        <v>3.91</v>
      </c>
      <c r="F32" s="523">
        <v>33</v>
      </c>
      <c r="G32" s="857">
        <v>123</v>
      </c>
      <c r="H32" s="671">
        <v>3.910569105691057</v>
      </c>
      <c r="I32" s="811">
        <v>3.91</v>
      </c>
      <c r="J32" s="523">
        <v>48</v>
      </c>
      <c r="K32" s="859">
        <v>103</v>
      </c>
      <c r="L32" s="671">
        <v>3.8932038834951457</v>
      </c>
      <c r="M32" s="806">
        <v>3.9</v>
      </c>
      <c r="N32" s="242">
        <v>47</v>
      </c>
      <c r="O32" s="862">
        <v>97</v>
      </c>
      <c r="P32" s="807">
        <v>3.55</v>
      </c>
      <c r="Q32" s="808">
        <v>3.71</v>
      </c>
      <c r="R32" s="242">
        <v>75</v>
      </c>
      <c r="S32" s="862">
        <v>100</v>
      </c>
      <c r="T32" s="807">
        <v>3.5</v>
      </c>
      <c r="U32" s="529">
        <v>3.57</v>
      </c>
      <c r="V32" s="242">
        <v>52</v>
      </c>
      <c r="W32" s="533">
        <f t="shared" si="1"/>
        <v>255</v>
      </c>
      <c r="Y32" s="531"/>
      <c r="Z32" s="531"/>
      <c r="AB32" s="531"/>
    </row>
    <row r="33" spans="1:28" x14ac:dyDescent="0.25">
      <c r="A33" s="532">
        <v>3</v>
      </c>
      <c r="B33" s="58" t="s">
        <v>141</v>
      </c>
      <c r="C33" s="844">
        <v>116</v>
      </c>
      <c r="D33" s="744">
        <v>3.9396551724137931</v>
      </c>
      <c r="E33" s="534">
        <v>3.91</v>
      </c>
      <c r="F33" s="523">
        <v>44</v>
      </c>
      <c r="G33" s="857">
        <v>114</v>
      </c>
      <c r="H33" s="671">
        <v>3.9385964912280702</v>
      </c>
      <c r="I33" s="534">
        <v>3.91</v>
      </c>
      <c r="J33" s="523">
        <v>41</v>
      </c>
      <c r="K33" s="859">
        <v>130</v>
      </c>
      <c r="L33" s="671">
        <v>3.8923076923076922</v>
      </c>
      <c r="M33" s="806">
        <v>3.9</v>
      </c>
      <c r="N33" s="242">
        <v>46</v>
      </c>
      <c r="O33" s="862">
        <v>56</v>
      </c>
      <c r="P33" s="807">
        <v>3.8</v>
      </c>
      <c r="Q33" s="808">
        <v>3.71</v>
      </c>
      <c r="R33" s="242">
        <v>38</v>
      </c>
      <c r="S33" s="862">
        <v>99</v>
      </c>
      <c r="T33" s="807">
        <v>3.7</v>
      </c>
      <c r="U33" s="529">
        <v>3.57</v>
      </c>
      <c r="V33" s="242">
        <v>25</v>
      </c>
      <c r="W33" s="533">
        <f t="shared" si="1"/>
        <v>194</v>
      </c>
      <c r="Y33" s="531"/>
      <c r="Z33" s="531"/>
      <c r="AB33" s="531"/>
    </row>
    <row r="34" spans="1:28" x14ac:dyDescent="0.25">
      <c r="A34" s="532">
        <v>4</v>
      </c>
      <c r="B34" s="216" t="s">
        <v>22</v>
      </c>
      <c r="C34" s="846">
        <v>97</v>
      </c>
      <c r="D34" s="810">
        <v>3.8969072164948453</v>
      </c>
      <c r="E34" s="809">
        <v>3.91</v>
      </c>
      <c r="F34" s="523">
        <v>46</v>
      </c>
      <c r="G34" s="857">
        <v>76</v>
      </c>
      <c r="H34" s="671">
        <v>4.1842105263157894</v>
      </c>
      <c r="I34" s="811">
        <v>3.91</v>
      </c>
      <c r="J34" s="523">
        <v>11</v>
      </c>
      <c r="K34" s="859">
        <v>71</v>
      </c>
      <c r="L34" s="671">
        <v>4.323943661971831</v>
      </c>
      <c r="M34" s="806">
        <v>3.9</v>
      </c>
      <c r="N34" s="242">
        <v>7</v>
      </c>
      <c r="O34" s="862">
        <v>70</v>
      </c>
      <c r="P34" s="807">
        <v>3.77</v>
      </c>
      <c r="Q34" s="808">
        <v>3.71</v>
      </c>
      <c r="R34" s="242">
        <v>42</v>
      </c>
      <c r="S34" s="862">
        <v>53</v>
      </c>
      <c r="T34" s="807">
        <v>3.7</v>
      </c>
      <c r="U34" s="529">
        <v>3.57</v>
      </c>
      <c r="V34" s="242">
        <v>33</v>
      </c>
      <c r="W34" s="533">
        <f t="shared" si="1"/>
        <v>139</v>
      </c>
      <c r="Y34" s="531"/>
      <c r="Z34" s="531"/>
      <c r="AB34" s="531"/>
    </row>
    <row r="35" spans="1:28" x14ac:dyDescent="0.25">
      <c r="A35" s="532">
        <v>5</v>
      </c>
      <c r="B35" s="58" t="s">
        <v>82</v>
      </c>
      <c r="C35" s="844">
        <v>97</v>
      </c>
      <c r="D35" s="744">
        <v>3.8865979381443299</v>
      </c>
      <c r="E35" s="534">
        <v>3.91</v>
      </c>
      <c r="F35" s="523">
        <v>50</v>
      </c>
      <c r="G35" s="857">
        <v>102</v>
      </c>
      <c r="H35" s="671">
        <v>3.9803921568627452</v>
      </c>
      <c r="I35" s="534">
        <v>3.91</v>
      </c>
      <c r="J35" s="523">
        <v>35</v>
      </c>
      <c r="K35" s="859">
        <v>116</v>
      </c>
      <c r="L35" s="671">
        <v>3.9655172413793105</v>
      </c>
      <c r="M35" s="806">
        <v>3.9</v>
      </c>
      <c r="N35" s="242">
        <v>32</v>
      </c>
      <c r="O35" s="862">
        <v>101</v>
      </c>
      <c r="P35" s="807">
        <v>3.83</v>
      </c>
      <c r="Q35" s="808">
        <v>3.71</v>
      </c>
      <c r="R35" s="242">
        <v>32</v>
      </c>
      <c r="S35" s="862">
        <v>77</v>
      </c>
      <c r="T35" s="807">
        <v>3.7</v>
      </c>
      <c r="U35" s="529">
        <v>3.57</v>
      </c>
      <c r="V35" s="242">
        <v>28</v>
      </c>
      <c r="W35" s="533">
        <f t="shared" si="1"/>
        <v>177</v>
      </c>
      <c r="Y35" s="531"/>
      <c r="Z35" s="531"/>
      <c r="AB35" s="531"/>
    </row>
    <row r="36" spans="1:28" x14ac:dyDescent="0.25">
      <c r="A36" s="532">
        <v>6</v>
      </c>
      <c r="B36" s="58" t="s">
        <v>19</v>
      </c>
      <c r="C36" s="844">
        <v>43</v>
      </c>
      <c r="D36" s="744">
        <v>3.8837209302325579</v>
      </c>
      <c r="E36" s="534">
        <v>3.91</v>
      </c>
      <c r="F36" s="523">
        <v>53</v>
      </c>
      <c r="G36" s="857">
        <v>39</v>
      </c>
      <c r="H36" s="671">
        <v>3.8974358974358974</v>
      </c>
      <c r="I36" s="534">
        <v>3.91</v>
      </c>
      <c r="J36" s="523">
        <v>54</v>
      </c>
      <c r="K36" s="859">
        <v>50</v>
      </c>
      <c r="L36" s="671">
        <v>3.64</v>
      </c>
      <c r="M36" s="806">
        <v>3.9</v>
      </c>
      <c r="N36" s="242">
        <v>85</v>
      </c>
      <c r="O36" s="862">
        <v>69</v>
      </c>
      <c r="P36" s="807">
        <v>3.41</v>
      </c>
      <c r="Q36" s="808">
        <v>3.71</v>
      </c>
      <c r="R36" s="242">
        <v>96</v>
      </c>
      <c r="S36" s="862">
        <v>18</v>
      </c>
      <c r="T36" s="807">
        <v>3.5</v>
      </c>
      <c r="U36" s="529">
        <v>3.57</v>
      </c>
      <c r="V36" s="242">
        <v>67</v>
      </c>
      <c r="W36" s="533">
        <f t="shared" si="1"/>
        <v>355</v>
      </c>
      <c r="Y36" s="531"/>
      <c r="Z36" s="531"/>
      <c r="AB36" s="531"/>
    </row>
    <row r="37" spans="1:28" x14ac:dyDescent="0.25">
      <c r="A37" s="532">
        <v>7</v>
      </c>
      <c r="B37" s="58" t="s">
        <v>101</v>
      </c>
      <c r="C37" s="844">
        <v>111</v>
      </c>
      <c r="D37" s="744">
        <v>3.855855855855856</v>
      </c>
      <c r="E37" s="534">
        <v>3.91</v>
      </c>
      <c r="F37" s="523">
        <v>57</v>
      </c>
      <c r="G37" s="857">
        <v>107</v>
      </c>
      <c r="H37" s="671">
        <v>3.7663551401869158</v>
      </c>
      <c r="I37" s="534">
        <v>3.91</v>
      </c>
      <c r="J37" s="523">
        <v>66</v>
      </c>
      <c r="K37" s="859">
        <v>73</v>
      </c>
      <c r="L37" s="671">
        <v>3.6027397260273974</v>
      </c>
      <c r="M37" s="806">
        <v>3.9</v>
      </c>
      <c r="N37" s="242">
        <v>89</v>
      </c>
      <c r="O37" s="862">
        <v>94</v>
      </c>
      <c r="P37" s="807">
        <v>3.36</v>
      </c>
      <c r="Q37" s="808">
        <v>3.71</v>
      </c>
      <c r="R37" s="242">
        <v>104</v>
      </c>
      <c r="S37" s="862">
        <v>91</v>
      </c>
      <c r="T37" s="807">
        <v>3.4</v>
      </c>
      <c r="U37" s="529">
        <v>3.57</v>
      </c>
      <c r="V37" s="242">
        <v>69</v>
      </c>
      <c r="W37" s="533">
        <f t="shared" si="1"/>
        <v>385</v>
      </c>
      <c r="Y37" s="531"/>
      <c r="Z37" s="531"/>
      <c r="AB37" s="531"/>
    </row>
    <row r="38" spans="1:28" x14ac:dyDescent="0.25">
      <c r="A38" s="532">
        <v>8</v>
      </c>
      <c r="B38" s="216" t="s">
        <v>25</v>
      </c>
      <c r="C38" s="846">
        <v>101</v>
      </c>
      <c r="D38" s="810">
        <v>3.8118811881188117</v>
      </c>
      <c r="E38" s="809">
        <v>3.91</v>
      </c>
      <c r="F38" s="523">
        <v>66</v>
      </c>
      <c r="G38" s="857">
        <v>123</v>
      </c>
      <c r="H38" s="671">
        <v>3.7560975609756095</v>
      </c>
      <c r="I38" s="811">
        <v>3.91</v>
      </c>
      <c r="J38" s="523">
        <v>72</v>
      </c>
      <c r="K38" s="859">
        <v>74</v>
      </c>
      <c r="L38" s="671">
        <v>3.6486486486486487</v>
      </c>
      <c r="M38" s="806">
        <v>3.9</v>
      </c>
      <c r="N38" s="242">
        <v>84</v>
      </c>
      <c r="O38" s="862">
        <v>82</v>
      </c>
      <c r="P38" s="807">
        <v>3.8</v>
      </c>
      <c r="Q38" s="808">
        <v>3.71</v>
      </c>
      <c r="R38" s="242">
        <v>37</v>
      </c>
      <c r="S38" s="862">
        <v>77</v>
      </c>
      <c r="T38" s="807">
        <v>3.5</v>
      </c>
      <c r="U38" s="529">
        <v>3.57</v>
      </c>
      <c r="V38" s="242">
        <v>54</v>
      </c>
      <c r="W38" s="533">
        <f t="shared" si="1"/>
        <v>313</v>
      </c>
      <c r="Y38" s="531"/>
      <c r="Z38" s="531"/>
      <c r="AB38" s="531"/>
    </row>
    <row r="39" spans="1:28" x14ac:dyDescent="0.25">
      <c r="A39" s="532">
        <v>9</v>
      </c>
      <c r="B39" s="58" t="s">
        <v>18</v>
      </c>
      <c r="C39" s="844">
        <v>74</v>
      </c>
      <c r="D39" s="744">
        <v>3.7432432432432434</v>
      </c>
      <c r="E39" s="534">
        <v>3.91</v>
      </c>
      <c r="F39" s="523">
        <v>79</v>
      </c>
      <c r="G39" s="857">
        <v>57</v>
      </c>
      <c r="H39" s="671">
        <v>3.7017543859649122</v>
      </c>
      <c r="I39" s="534">
        <v>3.91</v>
      </c>
      <c r="J39" s="523">
        <v>85</v>
      </c>
      <c r="K39" s="859">
        <v>52</v>
      </c>
      <c r="L39" s="671">
        <v>3.75</v>
      </c>
      <c r="M39" s="806">
        <v>3.9</v>
      </c>
      <c r="N39" s="242">
        <v>72</v>
      </c>
      <c r="O39" s="862">
        <v>50</v>
      </c>
      <c r="P39" s="807">
        <v>3.48</v>
      </c>
      <c r="Q39" s="808">
        <v>3.71</v>
      </c>
      <c r="R39" s="242">
        <v>85</v>
      </c>
      <c r="S39" s="862">
        <v>42</v>
      </c>
      <c r="T39" s="807">
        <v>3.3</v>
      </c>
      <c r="U39" s="529">
        <v>3.57</v>
      </c>
      <c r="V39" s="242">
        <v>90</v>
      </c>
      <c r="W39" s="533">
        <f t="shared" si="1"/>
        <v>411</v>
      </c>
      <c r="Y39" s="531"/>
      <c r="Z39" s="531"/>
      <c r="AB39" s="531"/>
    </row>
    <row r="40" spans="1:28" x14ac:dyDescent="0.25">
      <c r="A40" s="532">
        <v>10</v>
      </c>
      <c r="B40" s="216" t="s">
        <v>26</v>
      </c>
      <c r="C40" s="846">
        <v>101</v>
      </c>
      <c r="D40" s="810">
        <v>3.7128712871287131</v>
      </c>
      <c r="E40" s="809">
        <v>3.91</v>
      </c>
      <c r="F40" s="523">
        <v>84</v>
      </c>
      <c r="G40" s="857">
        <v>98</v>
      </c>
      <c r="H40" s="671">
        <v>3.9081632653061225</v>
      </c>
      <c r="I40" s="811">
        <v>3.91</v>
      </c>
      <c r="J40" s="523">
        <v>49</v>
      </c>
      <c r="K40" s="859">
        <v>73</v>
      </c>
      <c r="L40" s="671">
        <v>3.9315068493150687</v>
      </c>
      <c r="M40" s="806">
        <v>3.9</v>
      </c>
      <c r="N40" s="242">
        <v>37</v>
      </c>
      <c r="O40" s="862">
        <v>68</v>
      </c>
      <c r="P40" s="807">
        <v>3.5</v>
      </c>
      <c r="Q40" s="808">
        <v>3.71</v>
      </c>
      <c r="R40" s="242">
        <v>81</v>
      </c>
      <c r="S40" s="862">
        <v>65</v>
      </c>
      <c r="T40" s="807">
        <v>3.6</v>
      </c>
      <c r="U40" s="529">
        <v>3.57</v>
      </c>
      <c r="V40" s="242">
        <v>46</v>
      </c>
      <c r="W40" s="533">
        <f t="shared" si="1"/>
        <v>297</v>
      </c>
      <c r="Y40" s="531"/>
      <c r="Z40" s="531"/>
      <c r="AB40" s="531"/>
    </row>
    <row r="41" spans="1:28" x14ac:dyDescent="0.25">
      <c r="A41" s="532">
        <v>11</v>
      </c>
      <c r="B41" s="216" t="s">
        <v>104</v>
      </c>
      <c r="C41" s="846">
        <v>66</v>
      </c>
      <c r="D41" s="810">
        <v>3.6515151515151514</v>
      </c>
      <c r="E41" s="809">
        <v>3.91</v>
      </c>
      <c r="F41" s="523">
        <v>93</v>
      </c>
      <c r="G41" s="857">
        <v>23</v>
      </c>
      <c r="H41" s="671">
        <v>3.3913043478260869</v>
      </c>
      <c r="I41" s="811">
        <v>3.91</v>
      </c>
      <c r="J41" s="523">
        <v>112</v>
      </c>
      <c r="K41" s="859">
        <v>22</v>
      </c>
      <c r="L41" s="671">
        <v>3.4545454545454546</v>
      </c>
      <c r="M41" s="806">
        <v>3.9</v>
      </c>
      <c r="N41" s="242">
        <v>106</v>
      </c>
      <c r="O41" s="862">
        <v>37</v>
      </c>
      <c r="P41" s="807">
        <v>3.27</v>
      </c>
      <c r="Q41" s="808">
        <v>3.71</v>
      </c>
      <c r="R41" s="242">
        <v>112</v>
      </c>
      <c r="S41" s="862">
        <v>39</v>
      </c>
      <c r="T41" s="807">
        <v>3.1</v>
      </c>
      <c r="U41" s="529">
        <v>3.57</v>
      </c>
      <c r="V41" s="242">
        <v>107</v>
      </c>
      <c r="W41" s="533">
        <f t="shared" si="1"/>
        <v>530</v>
      </c>
      <c r="Y41" s="531"/>
      <c r="Z41" s="531"/>
      <c r="AB41" s="531"/>
    </row>
    <row r="42" spans="1:28" x14ac:dyDescent="0.25">
      <c r="A42" s="532">
        <v>12</v>
      </c>
      <c r="B42" s="216" t="s">
        <v>21</v>
      </c>
      <c r="C42" s="846">
        <v>81</v>
      </c>
      <c r="D42" s="810">
        <v>3.617283950617284</v>
      </c>
      <c r="E42" s="809">
        <v>3.91</v>
      </c>
      <c r="F42" s="523">
        <v>97</v>
      </c>
      <c r="G42" s="857">
        <v>68</v>
      </c>
      <c r="H42" s="671">
        <v>3.4558823529411766</v>
      </c>
      <c r="I42" s="811">
        <v>3.91</v>
      </c>
      <c r="J42" s="523">
        <v>109</v>
      </c>
      <c r="K42" s="859">
        <v>70</v>
      </c>
      <c r="L42" s="671">
        <v>3.4142857142857141</v>
      </c>
      <c r="M42" s="806">
        <v>3.9</v>
      </c>
      <c r="N42" s="242">
        <v>108</v>
      </c>
      <c r="O42" s="862">
        <v>70</v>
      </c>
      <c r="P42" s="807">
        <v>3.6</v>
      </c>
      <c r="Q42" s="808">
        <v>3.71</v>
      </c>
      <c r="R42" s="242">
        <v>66</v>
      </c>
      <c r="S42" s="862">
        <v>48</v>
      </c>
      <c r="T42" s="807">
        <v>3.4</v>
      </c>
      <c r="U42" s="529">
        <v>3.57</v>
      </c>
      <c r="V42" s="242">
        <v>74</v>
      </c>
      <c r="W42" s="533">
        <f t="shared" si="1"/>
        <v>454</v>
      </c>
      <c r="Y42" s="531"/>
      <c r="Z42" s="531"/>
      <c r="AB42" s="531"/>
    </row>
    <row r="43" spans="1:28" x14ac:dyDescent="0.25">
      <c r="A43" s="532">
        <v>13</v>
      </c>
      <c r="B43" s="216" t="s">
        <v>20</v>
      </c>
      <c r="C43" s="846">
        <v>39</v>
      </c>
      <c r="D43" s="810">
        <v>3.6153846153846154</v>
      </c>
      <c r="E43" s="809">
        <v>3.91</v>
      </c>
      <c r="F43" s="523">
        <v>98</v>
      </c>
      <c r="G43" s="857">
        <v>31</v>
      </c>
      <c r="H43" s="671">
        <v>3.5161290322580645</v>
      </c>
      <c r="I43" s="811">
        <v>3.91</v>
      </c>
      <c r="J43" s="523">
        <v>103</v>
      </c>
      <c r="K43" s="859">
        <v>18</v>
      </c>
      <c r="L43" s="671">
        <v>3.5555555555555554</v>
      </c>
      <c r="M43" s="806">
        <v>3.9</v>
      </c>
      <c r="N43" s="242">
        <v>93</v>
      </c>
      <c r="O43" s="862">
        <v>30</v>
      </c>
      <c r="P43" s="807">
        <v>3.3</v>
      </c>
      <c r="Q43" s="808">
        <v>3.71</v>
      </c>
      <c r="R43" s="242">
        <v>108</v>
      </c>
      <c r="S43" s="862">
        <v>21</v>
      </c>
      <c r="T43" s="807">
        <v>3.1</v>
      </c>
      <c r="U43" s="529">
        <v>3.57</v>
      </c>
      <c r="V43" s="242">
        <v>109</v>
      </c>
      <c r="W43" s="533">
        <f t="shared" si="1"/>
        <v>511</v>
      </c>
      <c r="Y43" s="531"/>
      <c r="Z43" s="531"/>
      <c r="AB43" s="531"/>
    </row>
    <row r="44" spans="1:28" x14ac:dyDescent="0.25">
      <c r="A44" s="532">
        <v>14</v>
      </c>
      <c r="B44" s="216" t="s">
        <v>23</v>
      </c>
      <c r="C44" s="846">
        <v>50</v>
      </c>
      <c r="D44" s="810">
        <v>3.58</v>
      </c>
      <c r="E44" s="809">
        <v>3.91</v>
      </c>
      <c r="F44" s="523">
        <v>100</v>
      </c>
      <c r="G44" s="857">
        <v>53</v>
      </c>
      <c r="H44" s="671">
        <v>3.5660377358490565</v>
      </c>
      <c r="I44" s="811">
        <v>3.91</v>
      </c>
      <c r="J44" s="523">
        <v>100</v>
      </c>
      <c r="K44" s="859">
        <v>27</v>
      </c>
      <c r="L44" s="671">
        <v>3.8888888888888888</v>
      </c>
      <c r="M44" s="806">
        <v>3.9</v>
      </c>
      <c r="N44" s="242">
        <v>49</v>
      </c>
      <c r="O44" s="862">
        <v>25</v>
      </c>
      <c r="P44" s="807">
        <v>3.6</v>
      </c>
      <c r="Q44" s="808">
        <v>3.71</v>
      </c>
      <c r="R44" s="242">
        <v>67</v>
      </c>
      <c r="S44" s="862">
        <v>41</v>
      </c>
      <c r="T44" s="807">
        <v>3.3</v>
      </c>
      <c r="U44" s="529">
        <v>3.57</v>
      </c>
      <c r="V44" s="242">
        <v>83</v>
      </c>
      <c r="W44" s="533">
        <f t="shared" si="1"/>
        <v>399</v>
      </c>
      <c r="Y44" s="531"/>
      <c r="Z44" s="531"/>
      <c r="AB44" s="531"/>
    </row>
    <row r="45" spans="1:28" x14ac:dyDescent="0.25">
      <c r="A45" s="532">
        <v>15</v>
      </c>
      <c r="B45" s="58" t="s">
        <v>15</v>
      </c>
      <c r="C45" s="844">
        <v>31</v>
      </c>
      <c r="D45" s="744">
        <v>3.4838709677419355</v>
      </c>
      <c r="E45" s="534">
        <v>3.91</v>
      </c>
      <c r="F45" s="523">
        <v>109</v>
      </c>
      <c r="G45" s="857">
        <v>29</v>
      </c>
      <c r="H45" s="671">
        <v>3.5517241379310347</v>
      </c>
      <c r="I45" s="534">
        <v>3.91</v>
      </c>
      <c r="J45" s="523">
        <v>101</v>
      </c>
      <c r="K45" s="859">
        <v>35</v>
      </c>
      <c r="L45" s="671">
        <v>3.4571428571428573</v>
      </c>
      <c r="M45" s="806">
        <v>3.9</v>
      </c>
      <c r="N45" s="242">
        <v>104</v>
      </c>
      <c r="O45" s="862">
        <v>21</v>
      </c>
      <c r="P45" s="807">
        <v>3.43</v>
      </c>
      <c r="Q45" s="808">
        <v>3.71</v>
      </c>
      <c r="R45" s="242">
        <v>94</v>
      </c>
      <c r="S45" s="862">
        <v>32</v>
      </c>
      <c r="T45" s="807">
        <v>3</v>
      </c>
      <c r="U45" s="529">
        <v>3.57</v>
      </c>
      <c r="V45" s="242">
        <v>112</v>
      </c>
      <c r="W45" s="533">
        <f t="shared" si="1"/>
        <v>520</v>
      </c>
      <c r="Y45" s="531"/>
      <c r="Z45" s="531"/>
      <c r="AB45" s="531"/>
    </row>
    <row r="46" spans="1:28" x14ac:dyDescent="0.25">
      <c r="A46" s="532">
        <v>16</v>
      </c>
      <c r="B46" s="58" t="s">
        <v>16</v>
      </c>
      <c r="C46" s="844">
        <v>62</v>
      </c>
      <c r="D46" s="744">
        <v>3.4838709677419355</v>
      </c>
      <c r="E46" s="534">
        <v>3.91</v>
      </c>
      <c r="F46" s="523">
        <v>107</v>
      </c>
      <c r="G46" s="857">
        <v>70</v>
      </c>
      <c r="H46" s="671">
        <v>3.6714285714285713</v>
      </c>
      <c r="I46" s="534">
        <v>3.91</v>
      </c>
      <c r="J46" s="523">
        <v>88</v>
      </c>
      <c r="K46" s="859">
        <v>56</v>
      </c>
      <c r="L46" s="671">
        <v>3.7142857142857144</v>
      </c>
      <c r="M46" s="806">
        <v>3.9</v>
      </c>
      <c r="N46" s="242">
        <v>75</v>
      </c>
      <c r="O46" s="862">
        <v>65</v>
      </c>
      <c r="P46" s="807">
        <v>3.28</v>
      </c>
      <c r="Q46" s="808">
        <v>3.71</v>
      </c>
      <c r="R46" s="242">
        <v>109</v>
      </c>
      <c r="S46" s="862">
        <v>52</v>
      </c>
      <c r="T46" s="807">
        <v>3.1</v>
      </c>
      <c r="U46" s="529">
        <v>3.57</v>
      </c>
      <c r="V46" s="242">
        <v>105</v>
      </c>
      <c r="W46" s="533">
        <f t="shared" si="1"/>
        <v>484</v>
      </c>
      <c r="Y46" s="531"/>
      <c r="Z46" s="531"/>
      <c r="AB46" s="531"/>
    </row>
    <row r="47" spans="1:28" x14ac:dyDescent="0.25">
      <c r="A47" s="532">
        <v>17</v>
      </c>
      <c r="B47" s="216" t="s">
        <v>102</v>
      </c>
      <c r="C47" s="846">
        <v>73</v>
      </c>
      <c r="D47" s="810">
        <v>3.4794520547945207</v>
      </c>
      <c r="E47" s="809">
        <v>3.91</v>
      </c>
      <c r="F47" s="523">
        <v>106</v>
      </c>
      <c r="G47" s="857">
        <v>44</v>
      </c>
      <c r="H47" s="671">
        <v>3.2045454545454546</v>
      </c>
      <c r="I47" s="811">
        <v>3.91</v>
      </c>
      <c r="J47" s="523">
        <v>114</v>
      </c>
      <c r="K47" s="859">
        <v>65</v>
      </c>
      <c r="L47" s="671">
        <v>3.3692307692307693</v>
      </c>
      <c r="M47" s="806">
        <v>3.9</v>
      </c>
      <c r="N47" s="242">
        <v>110</v>
      </c>
      <c r="O47" s="862">
        <v>50</v>
      </c>
      <c r="P47" s="807">
        <v>3.42</v>
      </c>
      <c r="Q47" s="808">
        <v>3.71</v>
      </c>
      <c r="R47" s="242">
        <v>95</v>
      </c>
      <c r="S47" s="862">
        <v>39</v>
      </c>
      <c r="T47" s="807">
        <v>3</v>
      </c>
      <c r="U47" s="529">
        <v>3.57</v>
      </c>
      <c r="V47" s="242">
        <v>111</v>
      </c>
      <c r="W47" s="533">
        <f t="shared" si="1"/>
        <v>536</v>
      </c>
      <c r="Y47" s="531"/>
      <c r="Z47" s="531"/>
      <c r="AB47" s="531"/>
    </row>
    <row r="48" spans="1:28" x14ac:dyDescent="0.25">
      <c r="A48" s="532">
        <v>18</v>
      </c>
      <c r="B48" s="216" t="s">
        <v>24</v>
      </c>
      <c r="C48" s="846">
        <v>67</v>
      </c>
      <c r="D48" s="810">
        <v>3.4477611940298507</v>
      </c>
      <c r="E48" s="809">
        <v>3.91</v>
      </c>
      <c r="F48" s="523">
        <v>110</v>
      </c>
      <c r="G48" s="857">
        <v>46</v>
      </c>
      <c r="H48" s="681">
        <v>3.6304347826086958</v>
      </c>
      <c r="I48" s="811">
        <v>3.91</v>
      </c>
      <c r="J48" s="523">
        <v>94</v>
      </c>
      <c r="K48" s="859">
        <v>39</v>
      </c>
      <c r="L48" s="671">
        <v>3.7948717948717898</v>
      </c>
      <c r="M48" s="806">
        <v>3.9</v>
      </c>
      <c r="N48" s="242">
        <v>65</v>
      </c>
      <c r="O48" s="862">
        <v>44</v>
      </c>
      <c r="P48" s="807">
        <v>3.57</v>
      </c>
      <c r="Q48" s="808">
        <v>3.71</v>
      </c>
      <c r="R48" s="242">
        <v>71</v>
      </c>
      <c r="S48" s="862">
        <v>49</v>
      </c>
      <c r="T48" s="807">
        <v>3.2</v>
      </c>
      <c r="U48" s="529">
        <v>3.57</v>
      </c>
      <c r="V48" s="242">
        <v>99</v>
      </c>
      <c r="W48" s="533">
        <f t="shared" si="1"/>
        <v>439</v>
      </c>
      <c r="Y48" s="531"/>
      <c r="Z48" s="531"/>
      <c r="AB48" s="531"/>
    </row>
    <row r="49" spans="1:28" ht="15.75" thickBot="1" x14ac:dyDescent="0.3">
      <c r="A49" s="538">
        <v>19</v>
      </c>
      <c r="B49" s="58" t="s">
        <v>17</v>
      </c>
      <c r="C49" s="844">
        <v>23</v>
      </c>
      <c r="D49" s="744">
        <v>3.4347826086956523</v>
      </c>
      <c r="E49" s="534">
        <v>3.91</v>
      </c>
      <c r="F49" s="523">
        <v>112</v>
      </c>
      <c r="G49" s="857">
        <v>26</v>
      </c>
      <c r="H49" s="671">
        <v>4.115384615384615</v>
      </c>
      <c r="I49" s="534">
        <v>3.91</v>
      </c>
      <c r="J49" s="523">
        <v>18</v>
      </c>
      <c r="K49" s="859">
        <v>21</v>
      </c>
      <c r="L49" s="671">
        <v>3.7619047619047619</v>
      </c>
      <c r="M49" s="806">
        <v>3.9</v>
      </c>
      <c r="N49" s="242">
        <v>70</v>
      </c>
      <c r="O49" s="862">
        <v>29</v>
      </c>
      <c r="P49" s="807">
        <v>3.28</v>
      </c>
      <c r="Q49" s="808">
        <v>3.71</v>
      </c>
      <c r="R49" s="242">
        <v>110</v>
      </c>
      <c r="S49" s="862">
        <v>28</v>
      </c>
      <c r="T49" s="807">
        <v>3.2</v>
      </c>
      <c r="U49" s="529">
        <v>3.57</v>
      </c>
      <c r="V49" s="242">
        <v>104</v>
      </c>
      <c r="W49" s="548">
        <f t="shared" si="1"/>
        <v>414</v>
      </c>
      <c r="Y49" s="531"/>
      <c r="Z49" s="531"/>
      <c r="AB49" s="531"/>
    </row>
    <row r="50" spans="1:28" ht="15.75" thickBot="1" x14ac:dyDescent="0.3">
      <c r="A50" s="509"/>
      <c r="B50" s="562" t="s">
        <v>131</v>
      </c>
      <c r="C50" s="563">
        <f>SUM(C51:C69)</f>
        <v>1403</v>
      </c>
      <c r="D50" s="564">
        <f>AVERAGE(D51:D69)</f>
        <v>3.9873928416891258</v>
      </c>
      <c r="E50" s="713">
        <v>3.91</v>
      </c>
      <c r="F50" s="566"/>
      <c r="G50" s="563">
        <f>SUM(G51:G69)</f>
        <v>1276</v>
      </c>
      <c r="H50" s="564">
        <f>AVERAGE(H51:H69)</f>
        <v>3.9902869953164046</v>
      </c>
      <c r="I50" s="565">
        <v>3.91</v>
      </c>
      <c r="J50" s="566"/>
      <c r="K50" s="551">
        <f>SUM(K51:K69)</f>
        <v>1187</v>
      </c>
      <c r="L50" s="552">
        <f>AVERAGE(L51:L69)</f>
        <v>3.8999465301726963</v>
      </c>
      <c r="M50" s="553">
        <v>3.9</v>
      </c>
      <c r="N50" s="554"/>
      <c r="O50" s="509">
        <f>SUM(O51:O69)</f>
        <v>1157</v>
      </c>
      <c r="P50" s="555">
        <f>AVERAGE(P51:P69)</f>
        <v>3.7684210526315796</v>
      </c>
      <c r="Q50" s="556">
        <v>3.71</v>
      </c>
      <c r="R50" s="554"/>
      <c r="S50" s="509">
        <f>SUM(S51:S69)</f>
        <v>962</v>
      </c>
      <c r="T50" s="557">
        <f>AVERAGE(T51:T69)</f>
        <v>3.5773684210526313</v>
      </c>
      <c r="U50" s="556">
        <v>3.57</v>
      </c>
      <c r="V50" s="554"/>
      <c r="W50" s="558"/>
      <c r="Y50" s="531"/>
      <c r="Z50" s="531"/>
      <c r="AB50" s="531"/>
    </row>
    <row r="51" spans="1:28" x14ac:dyDescent="0.25">
      <c r="A51" s="518">
        <v>1</v>
      </c>
      <c r="B51" s="58" t="s">
        <v>76</v>
      </c>
      <c r="C51" s="844">
        <v>145</v>
      </c>
      <c r="D51" s="744">
        <v>4.4413793103448276</v>
      </c>
      <c r="E51" s="534">
        <v>3.91</v>
      </c>
      <c r="F51" s="523">
        <v>1</v>
      </c>
      <c r="G51" s="857">
        <v>153</v>
      </c>
      <c r="H51" s="673">
        <v>4.3137254901960782</v>
      </c>
      <c r="I51" s="534">
        <v>3.91</v>
      </c>
      <c r="J51" s="523">
        <v>3</v>
      </c>
      <c r="K51" s="859">
        <v>129</v>
      </c>
      <c r="L51" s="673">
        <v>4.387596899224806</v>
      </c>
      <c r="M51" s="806">
        <v>3.9</v>
      </c>
      <c r="N51" s="242">
        <v>5</v>
      </c>
      <c r="O51" s="862">
        <v>108</v>
      </c>
      <c r="P51" s="807">
        <v>4.26</v>
      </c>
      <c r="Q51" s="808">
        <v>3.71</v>
      </c>
      <c r="R51" s="242">
        <v>3</v>
      </c>
      <c r="S51" s="862">
        <v>102</v>
      </c>
      <c r="T51" s="807">
        <v>4.0999999999999996</v>
      </c>
      <c r="U51" s="529">
        <v>3.57</v>
      </c>
      <c r="V51" s="242">
        <v>6</v>
      </c>
      <c r="W51" s="560">
        <f t="shared" si="1"/>
        <v>18</v>
      </c>
      <c r="Y51" s="531"/>
      <c r="Z51" s="531"/>
      <c r="AB51" s="531"/>
    </row>
    <row r="52" spans="1:28" x14ac:dyDescent="0.25">
      <c r="A52" s="532">
        <v>2</v>
      </c>
      <c r="B52" s="58" t="s">
        <v>142</v>
      </c>
      <c r="C52" s="844">
        <v>32</v>
      </c>
      <c r="D52" s="744">
        <v>4.4375</v>
      </c>
      <c r="E52" s="534">
        <v>3.91</v>
      </c>
      <c r="F52" s="523">
        <v>2</v>
      </c>
      <c r="G52" s="857">
        <v>25</v>
      </c>
      <c r="H52" s="673">
        <v>4.6399999999999997</v>
      </c>
      <c r="I52" s="534">
        <v>3.91</v>
      </c>
      <c r="J52" s="523">
        <v>1</v>
      </c>
      <c r="K52" s="859">
        <v>39</v>
      </c>
      <c r="L52" s="673">
        <v>4.1282051282051286</v>
      </c>
      <c r="M52" s="806">
        <v>3.9</v>
      </c>
      <c r="N52" s="242">
        <v>14</v>
      </c>
      <c r="O52" s="862">
        <v>47</v>
      </c>
      <c r="P52" s="807">
        <v>4.26</v>
      </c>
      <c r="Q52" s="808">
        <v>3.71</v>
      </c>
      <c r="R52" s="242">
        <v>4</v>
      </c>
      <c r="S52" s="862">
        <v>21</v>
      </c>
      <c r="T52" s="807">
        <v>4.2</v>
      </c>
      <c r="U52" s="529">
        <v>3.57</v>
      </c>
      <c r="V52" s="242">
        <v>4</v>
      </c>
      <c r="W52" s="533">
        <f t="shared" si="1"/>
        <v>25</v>
      </c>
      <c r="Y52" s="531"/>
      <c r="Z52" s="531"/>
      <c r="AB52" s="531"/>
    </row>
    <row r="53" spans="1:28" x14ac:dyDescent="0.25">
      <c r="A53" s="532">
        <v>3</v>
      </c>
      <c r="B53" s="58" t="s">
        <v>143</v>
      </c>
      <c r="C53" s="844">
        <v>61</v>
      </c>
      <c r="D53" s="744">
        <v>4.360655737704918</v>
      </c>
      <c r="E53" s="534">
        <v>3.91</v>
      </c>
      <c r="F53" s="523">
        <v>4</v>
      </c>
      <c r="G53" s="857">
        <v>56</v>
      </c>
      <c r="H53" s="673">
        <v>4.2321428571428568</v>
      </c>
      <c r="I53" s="534">
        <v>3.91</v>
      </c>
      <c r="J53" s="523">
        <v>8</v>
      </c>
      <c r="K53" s="859">
        <v>57</v>
      </c>
      <c r="L53" s="673">
        <v>4.192982456140351</v>
      </c>
      <c r="M53" s="806">
        <v>3.9</v>
      </c>
      <c r="N53" s="242">
        <v>12</v>
      </c>
      <c r="O53" s="862">
        <v>52</v>
      </c>
      <c r="P53" s="807">
        <v>4.1900000000000004</v>
      </c>
      <c r="Q53" s="808">
        <v>3.71</v>
      </c>
      <c r="R53" s="242">
        <v>8</v>
      </c>
      <c r="S53" s="862">
        <v>41</v>
      </c>
      <c r="T53" s="807">
        <v>3.7</v>
      </c>
      <c r="U53" s="529">
        <v>3.57</v>
      </c>
      <c r="V53" s="242">
        <v>35</v>
      </c>
      <c r="W53" s="533">
        <f t="shared" si="1"/>
        <v>67</v>
      </c>
      <c r="Y53" s="531"/>
      <c r="Z53" s="531"/>
      <c r="AB53" s="531"/>
    </row>
    <row r="54" spans="1:28" x14ac:dyDescent="0.25">
      <c r="A54" s="532">
        <v>4</v>
      </c>
      <c r="B54" s="58" t="s">
        <v>35</v>
      </c>
      <c r="C54" s="844">
        <v>92</v>
      </c>
      <c r="D54" s="744">
        <v>4.2173913043478262</v>
      </c>
      <c r="E54" s="534">
        <v>3.91</v>
      </c>
      <c r="F54" s="523">
        <v>7</v>
      </c>
      <c r="G54" s="857">
        <v>96</v>
      </c>
      <c r="H54" s="673">
        <v>4.166666666666667</v>
      </c>
      <c r="I54" s="534">
        <v>3.91</v>
      </c>
      <c r="J54" s="523">
        <v>14</v>
      </c>
      <c r="K54" s="859">
        <v>100</v>
      </c>
      <c r="L54" s="673">
        <v>3.8</v>
      </c>
      <c r="M54" s="806">
        <v>3.9</v>
      </c>
      <c r="N54" s="242">
        <v>60</v>
      </c>
      <c r="O54" s="862">
        <v>97</v>
      </c>
      <c r="P54" s="807">
        <v>3.9</v>
      </c>
      <c r="Q54" s="808">
        <v>3.71</v>
      </c>
      <c r="R54" s="242">
        <v>19</v>
      </c>
      <c r="S54" s="862">
        <v>71</v>
      </c>
      <c r="T54" s="807">
        <v>3.5</v>
      </c>
      <c r="U54" s="529">
        <v>3.57</v>
      </c>
      <c r="V54" s="242">
        <v>55</v>
      </c>
      <c r="W54" s="533">
        <f t="shared" si="1"/>
        <v>155</v>
      </c>
      <c r="Y54" s="531"/>
      <c r="Z54" s="531"/>
      <c r="AB54" s="531"/>
    </row>
    <row r="55" spans="1:28" ht="15" customHeight="1" x14ac:dyDescent="0.25">
      <c r="A55" s="532">
        <v>5</v>
      </c>
      <c r="B55" s="58" t="s">
        <v>85</v>
      </c>
      <c r="C55" s="844">
        <v>179</v>
      </c>
      <c r="D55" s="744">
        <v>4.1787709497206702</v>
      </c>
      <c r="E55" s="534">
        <v>3.91</v>
      </c>
      <c r="F55" s="523">
        <v>11</v>
      </c>
      <c r="G55" s="857">
        <v>171</v>
      </c>
      <c r="H55" s="673">
        <v>4.2456140350877192</v>
      </c>
      <c r="I55" s="534">
        <v>3.91</v>
      </c>
      <c r="J55" s="523">
        <v>6</v>
      </c>
      <c r="K55" s="859">
        <v>149</v>
      </c>
      <c r="L55" s="673">
        <v>3.8993288590604025</v>
      </c>
      <c r="M55" s="806">
        <v>3.9</v>
      </c>
      <c r="N55" s="242">
        <v>42</v>
      </c>
      <c r="O55" s="862">
        <v>149</v>
      </c>
      <c r="P55" s="807">
        <v>3.84</v>
      </c>
      <c r="Q55" s="808">
        <v>3.71</v>
      </c>
      <c r="R55" s="242">
        <v>30</v>
      </c>
      <c r="S55" s="862">
        <v>154</v>
      </c>
      <c r="T55" s="807">
        <v>3.5</v>
      </c>
      <c r="U55" s="529">
        <v>3.57</v>
      </c>
      <c r="V55" s="242">
        <v>51</v>
      </c>
      <c r="W55" s="533">
        <f t="shared" si="1"/>
        <v>140</v>
      </c>
      <c r="Y55" s="531"/>
      <c r="Z55" s="531"/>
      <c r="AB55" s="531"/>
    </row>
    <row r="56" spans="1:28" x14ac:dyDescent="0.25">
      <c r="A56" s="532">
        <v>6</v>
      </c>
      <c r="B56" s="58" t="s">
        <v>29</v>
      </c>
      <c r="C56" s="844">
        <v>82</v>
      </c>
      <c r="D56" s="744">
        <v>4.1341463414634143</v>
      </c>
      <c r="E56" s="534">
        <v>3.91</v>
      </c>
      <c r="F56" s="523">
        <v>13</v>
      </c>
      <c r="G56" s="857">
        <v>76</v>
      </c>
      <c r="H56" s="673">
        <v>4.0263157894736841</v>
      </c>
      <c r="I56" s="534">
        <v>3.91</v>
      </c>
      <c r="J56" s="523">
        <v>30</v>
      </c>
      <c r="K56" s="859">
        <v>70</v>
      </c>
      <c r="L56" s="673">
        <v>4.4142857142857146</v>
      </c>
      <c r="M56" s="806">
        <v>3.9</v>
      </c>
      <c r="N56" s="242">
        <v>4</v>
      </c>
      <c r="O56" s="862">
        <v>53</v>
      </c>
      <c r="P56" s="807">
        <v>4.0599999999999996</v>
      </c>
      <c r="Q56" s="808">
        <v>3.71</v>
      </c>
      <c r="R56" s="242">
        <v>9</v>
      </c>
      <c r="S56" s="862">
        <v>49</v>
      </c>
      <c r="T56" s="807">
        <v>3.5</v>
      </c>
      <c r="U56" s="529">
        <v>3.57</v>
      </c>
      <c r="V56" s="242">
        <v>61</v>
      </c>
      <c r="W56" s="533">
        <f t="shared" si="1"/>
        <v>117</v>
      </c>
      <c r="Y56" s="531"/>
      <c r="Z56" s="531"/>
      <c r="AB56" s="531"/>
    </row>
    <row r="57" spans="1:28" x14ac:dyDescent="0.25">
      <c r="A57" s="532">
        <v>7</v>
      </c>
      <c r="B57" s="58" t="s">
        <v>115</v>
      </c>
      <c r="C57" s="844">
        <v>167</v>
      </c>
      <c r="D57" s="744">
        <v>4.1077844311377243</v>
      </c>
      <c r="E57" s="534">
        <v>3.91</v>
      </c>
      <c r="F57" s="523">
        <v>14</v>
      </c>
      <c r="G57" s="857">
        <v>162</v>
      </c>
      <c r="H57" s="673">
        <v>3.9135802469135803</v>
      </c>
      <c r="I57" s="534">
        <v>3.91</v>
      </c>
      <c r="J57" s="523">
        <v>46</v>
      </c>
      <c r="K57" s="859">
        <v>169</v>
      </c>
      <c r="L57" s="673">
        <v>4</v>
      </c>
      <c r="M57" s="806">
        <v>3.9</v>
      </c>
      <c r="N57" s="242">
        <v>25</v>
      </c>
      <c r="O57" s="862">
        <v>160</v>
      </c>
      <c r="P57" s="807">
        <v>3.81</v>
      </c>
      <c r="Q57" s="808">
        <v>3.71</v>
      </c>
      <c r="R57" s="242">
        <v>36</v>
      </c>
      <c r="S57" s="862">
        <v>114</v>
      </c>
      <c r="T57" s="807">
        <v>3.9</v>
      </c>
      <c r="U57" s="529">
        <v>3.57</v>
      </c>
      <c r="V57" s="242">
        <v>17</v>
      </c>
      <c r="W57" s="533">
        <f t="shared" si="1"/>
        <v>138</v>
      </c>
      <c r="Y57" s="531"/>
      <c r="Z57" s="531"/>
      <c r="AB57" s="531"/>
    </row>
    <row r="58" spans="1:28" x14ac:dyDescent="0.25">
      <c r="A58" s="532">
        <v>8</v>
      </c>
      <c r="B58" s="58" t="s">
        <v>144</v>
      </c>
      <c r="C58" s="844">
        <v>83</v>
      </c>
      <c r="D58" s="744">
        <v>4.024096385542169</v>
      </c>
      <c r="E58" s="534">
        <v>3.91</v>
      </c>
      <c r="F58" s="523">
        <v>30</v>
      </c>
      <c r="G58" s="857">
        <v>73</v>
      </c>
      <c r="H58" s="570">
        <v>4.0684931506849313</v>
      </c>
      <c r="I58" s="534">
        <v>3.91</v>
      </c>
      <c r="J58" s="523">
        <v>24</v>
      </c>
      <c r="K58" s="859">
        <v>74</v>
      </c>
      <c r="L58" s="570">
        <v>4.0675675675675675</v>
      </c>
      <c r="M58" s="806">
        <v>3.9</v>
      </c>
      <c r="N58" s="242">
        <v>18</v>
      </c>
      <c r="O58" s="862">
        <v>52</v>
      </c>
      <c r="P58" s="807">
        <v>3.83</v>
      </c>
      <c r="Q58" s="808">
        <v>3.71</v>
      </c>
      <c r="R58" s="242">
        <v>33</v>
      </c>
      <c r="S58" s="862">
        <v>66</v>
      </c>
      <c r="T58" s="807">
        <v>4</v>
      </c>
      <c r="U58" s="529">
        <v>3.57</v>
      </c>
      <c r="V58" s="242">
        <v>13</v>
      </c>
      <c r="W58" s="533">
        <f t="shared" si="1"/>
        <v>118</v>
      </c>
      <c r="Y58" s="531"/>
      <c r="Z58" s="531"/>
      <c r="AB58" s="531"/>
    </row>
    <row r="59" spans="1:28" x14ac:dyDescent="0.25">
      <c r="A59" s="532">
        <v>9</v>
      </c>
      <c r="B59" s="58" t="s">
        <v>33</v>
      </c>
      <c r="C59" s="844">
        <v>68</v>
      </c>
      <c r="D59" s="744">
        <v>3.9705882352941178</v>
      </c>
      <c r="E59" s="534">
        <v>3.91</v>
      </c>
      <c r="F59" s="523">
        <v>39</v>
      </c>
      <c r="G59" s="857">
        <v>44</v>
      </c>
      <c r="H59" s="673">
        <v>3.9318181818181817</v>
      </c>
      <c r="I59" s="534">
        <v>3.91</v>
      </c>
      <c r="J59" s="523">
        <v>43</v>
      </c>
      <c r="K59" s="859">
        <v>44</v>
      </c>
      <c r="L59" s="673">
        <v>3.9318181818181817</v>
      </c>
      <c r="M59" s="806">
        <v>3.9</v>
      </c>
      <c r="N59" s="242">
        <v>39</v>
      </c>
      <c r="O59" s="862">
        <v>48</v>
      </c>
      <c r="P59" s="807">
        <v>3.69</v>
      </c>
      <c r="Q59" s="808">
        <v>3.71</v>
      </c>
      <c r="R59" s="242">
        <v>53</v>
      </c>
      <c r="S59" s="862">
        <v>46</v>
      </c>
      <c r="T59" s="807">
        <v>3.2</v>
      </c>
      <c r="U59" s="529">
        <v>3.57</v>
      </c>
      <c r="V59" s="242">
        <v>101</v>
      </c>
      <c r="W59" s="533">
        <f t="shared" si="1"/>
        <v>275</v>
      </c>
      <c r="Y59" s="531"/>
      <c r="Z59" s="531"/>
      <c r="AB59" s="531"/>
    </row>
    <row r="60" spans="1:28" x14ac:dyDescent="0.25">
      <c r="A60" s="532">
        <v>10</v>
      </c>
      <c r="B60" s="58" t="s">
        <v>28</v>
      </c>
      <c r="C60" s="844">
        <v>101</v>
      </c>
      <c r="D60" s="744">
        <v>3.9702970297029703</v>
      </c>
      <c r="E60" s="534">
        <v>3.91</v>
      </c>
      <c r="F60" s="523">
        <v>37</v>
      </c>
      <c r="G60" s="857">
        <v>103</v>
      </c>
      <c r="H60" s="673">
        <v>4.2038834951456314</v>
      </c>
      <c r="I60" s="534">
        <v>3.91</v>
      </c>
      <c r="J60" s="523">
        <v>9</v>
      </c>
      <c r="K60" s="859">
        <v>73</v>
      </c>
      <c r="L60" s="673">
        <v>4.0684931506849313</v>
      </c>
      <c r="M60" s="806">
        <v>3.9</v>
      </c>
      <c r="N60" s="242">
        <v>19</v>
      </c>
      <c r="O60" s="862">
        <v>50</v>
      </c>
      <c r="P60" s="807">
        <v>3.74</v>
      </c>
      <c r="Q60" s="808">
        <v>3.71</v>
      </c>
      <c r="R60" s="242">
        <v>47</v>
      </c>
      <c r="S60" s="862">
        <v>50</v>
      </c>
      <c r="T60" s="807">
        <v>3.92</v>
      </c>
      <c r="U60" s="529">
        <v>3.57</v>
      </c>
      <c r="V60" s="242">
        <v>15</v>
      </c>
      <c r="W60" s="533">
        <f t="shared" si="1"/>
        <v>127</v>
      </c>
      <c r="Y60" s="531"/>
      <c r="Z60" s="531"/>
      <c r="AB60" s="531"/>
    </row>
    <row r="61" spans="1:28" x14ac:dyDescent="0.25">
      <c r="A61" s="532">
        <v>11</v>
      </c>
      <c r="B61" s="58" t="s">
        <v>94</v>
      </c>
      <c r="C61" s="844">
        <v>10</v>
      </c>
      <c r="D61" s="744">
        <v>3.9</v>
      </c>
      <c r="E61" s="534">
        <v>3.91</v>
      </c>
      <c r="F61" s="523">
        <v>49</v>
      </c>
      <c r="G61" s="857">
        <v>7</v>
      </c>
      <c r="H61" s="673">
        <v>4</v>
      </c>
      <c r="I61" s="534">
        <v>3.91</v>
      </c>
      <c r="J61" s="523">
        <v>32</v>
      </c>
      <c r="K61" s="859">
        <v>8</v>
      </c>
      <c r="L61" s="673">
        <v>4.25</v>
      </c>
      <c r="M61" s="806">
        <v>3.9</v>
      </c>
      <c r="N61" s="242">
        <v>9</v>
      </c>
      <c r="O61" s="862">
        <v>19</v>
      </c>
      <c r="P61" s="807">
        <v>3.53</v>
      </c>
      <c r="Q61" s="808">
        <v>3.71</v>
      </c>
      <c r="R61" s="242">
        <v>79</v>
      </c>
      <c r="S61" s="862">
        <v>16</v>
      </c>
      <c r="T61" s="807">
        <v>3.1</v>
      </c>
      <c r="U61" s="529">
        <v>3.57</v>
      </c>
      <c r="V61" s="242">
        <v>110</v>
      </c>
      <c r="W61" s="533">
        <f t="shared" si="1"/>
        <v>279</v>
      </c>
      <c r="Y61" s="531"/>
      <c r="Z61" s="531"/>
      <c r="AB61" s="531"/>
    </row>
    <row r="62" spans="1:28" x14ac:dyDescent="0.25">
      <c r="A62" s="532">
        <v>12</v>
      </c>
      <c r="B62" s="58" t="s">
        <v>98</v>
      </c>
      <c r="C62" s="844">
        <v>46</v>
      </c>
      <c r="D62" s="744">
        <v>3.8913043478260869</v>
      </c>
      <c r="E62" s="534">
        <v>3.91</v>
      </c>
      <c r="F62" s="523">
        <v>51</v>
      </c>
      <c r="G62" s="857">
        <v>59</v>
      </c>
      <c r="H62" s="673">
        <v>3.593220338983051</v>
      </c>
      <c r="I62" s="534">
        <v>3.91</v>
      </c>
      <c r="J62" s="523">
        <v>99</v>
      </c>
      <c r="K62" s="859">
        <v>29</v>
      </c>
      <c r="L62" s="673">
        <v>3.7586206896551726</v>
      </c>
      <c r="M62" s="806">
        <v>3.9</v>
      </c>
      <c r="N62" s="242">
        <v>69</v>
      </c>
      <c r="O62" s="862">
        <v>49</v>
      </c>
      <c r="P62" s="807">
        <v>3.57</v>
      </c>
      <c r="Q62" s="808">
        <v>3.71</v>
      </c>
      <c r="R62" s="242">
        <v>70</v>
      </c>
      <c r="S62" s="862">
        <v>25</v>
      </c>
      <c r="T62" s="807">
        <v>3.3</v>
      </c>
      <c r="U62" s="529">
        <v>3.57</v>
      </c>
      <c r="V62" s="242">
        <v>93</v>
      </c>
      <c r="W62" s="533">
        <f t="shared" si="1"/>
        <v>382</v>
      </c>
      <c r="Y62" s="531"/>
      <c r="Z62" s="531"/>
      <c r="AB62" s="531"/>
    </row>
    <row r="63" spans="1:28" x14ac:dyDescent="0.25">
      <c r="A63" s="532">
        <v>13</v>
      </c>
      <c r="B63" s="216" t="s">
        <v>32</v>
      </c>
      <c r="C63" s="846">
        <v>41</v>
      </c>
      <c r="D63" s="810">
        <v>3.8292682926829267</v>
      </c>
      <c r="E63" s="809">
        <v>3.91</v>
      </c>
      <c r="F63" s="523">
        <v>65</v>
      </c>
      <c r="G63" s="857">
        <v>16</v>
      </c>
      <c r="H63" s="673">
        <v>3.8125</v>
      </c>
      <c r="I63" s="811">
        <v>3.91</v>
      </c>
      <c r="J63" s="523">
        <v>63</v>
      </c>
      <c r="K63" s="859">
        <v>30</v>
      </c>
      <c r="L63" s="673">
        <v>3.1666666666666665</v>
      </c>
      <c r="M63" s="806">
        <v>3.9</v>
      </c>
      <c r="N63" s="242">
        <v>114</v>
      </c>
      <c r="O63" s="862">
        <v>25</v>
      </c>
      <c r="P63" s="807">
        <v>3.44</v>
      </c>
      <c r="Q63" s="808">
        <v>3.71</v>
      </c>
      <c r="R63" s="242">
        <v>90</v>
      </c>
      <c r="S63" s="862">
        <v>16</v>
      </c>
      <c r="T63" s="807">
        <v>3.3</v>
      </c>
      <c r="U63" s="529">
        <v>3.57</v>
      </c>
      <c r="V63" s="242">
        <v>94</v>
      </c>
      <c r="W63" s="533">
        <f t="shared" si="1"/>
        <v>426</v>
      </c>
      <c r="Y63" s="531"/>
      <c r="Z63" s="531"/>
      <c r="AB63" s="531"/>
    </row>
    <row r="64" spans="1:28" x14ac:dyDescent="0.25">
      <c r="A64" s="532">
        <v>14</v>
      </c>
      <c r="B64" s="58" t="s">
        <v>99</v>
      </c>
      <c r="C64" s="844">
        <v>21</v>
      </c>
      <c r="D64" s="744">
        <v>3.8095238095238093</v>
      </c>
      <c r="E64" s="534">
        <v>3.91</v>
      </c>
      <c r="F64" s="523">
        <v>67</v>
      </c>
      <c r="G64" s="857">
        <v>17</v>
      </c>
      <c r="H64" s="673">
        <v>3.7058823529411766</v>
      </c>
      <c r="I64" s="534">
        <v>3.91</v>
      </c>
      <c r="J64" s="523">
        <v>83</v>
      </c>
      <c r="K64" s="859">
        <v>11</v>
      </c>
      <c r="L64" s="673">
        <v>4</v>
      </c>
      <c r="M64" s="806">
        <v>3.9</v>
      </c>
      <c r="N64" s="242">
        <v>29</v>
      </c>
      <c r="O64" s="862">
        <v>12</v>
      </c>
      <c r="P64" s="807">
        <v>3.25</v>
      </c>
      <c r="Q64" s="808">
        <v>3.71</v>
      </c>
      <c r="R64" s="242">
        <v>113</v>
      </c>
      <c r="S64" s="862">
        <v>16</v>
      </c>
      <c r="T64" s="807">
        <v>3.25</v>
      </c>
      <c r="U64" s="529">
        <v>3.57</v>
      </c>
      <c r="V64" s="242">
        <v>95</v>
      </c>
      <c r="W64" s="533">
        <f t="shared" si="1"/>
        <v>387</v>
      </c>
      <c r="Y64" s="531"/>
      <c r="Z64" s="531"/>
      <c r="AB64" s="531"/>
    </row>
    <row r="65" spans="1:28" x14ac:dyDescent="0.25">
      <c r="A65" s="532">
        <v>15</v>
      </c>
      <c r="B65" s="58" t="s">
        <v>30</v>
      </c>
      <c r="C65" s="844">
        <v>68</v>
      </c>
      <c r="D65" s="744">
        <v>3.7794117647058822</v>
      </c>
      <c r="E65" s="534">
        <v>3.91</v>
      </c>
      <c r="F65" s="523">
        <v>73</v>
      </c>
      <c r="G65" s="857">
        <v>25</v>
      </c>
      <c r="H65" s="673">
        <v>3.96</v>
      </c>
      <c r="I65" s="534">
        <v>3.91</v>
      </c>
      <c r="J65" s="523">
        <v>38</v>
      </c>
      <c r="K65" s="859">
        <v>23</v>
      </c>
      <c r="L65" s="673">
        <v>4</v>
      </c>
      <c r="M65" s="806">
        <v>3.9</v>
      </c>
      <c r="N65" s="242">
        <v>28</v>
      </c>
      <c r="O65" s="862">
        <v>66</v>
      </c>
      <c r="P65" s="807">
        <v>3.18</v>
      </c>
      <c r="Q65" s="808">
        <v>3.71</v>
      </c>
      <c r="R65" s="242">
        <v>116</v>
      </c>
      <c r="S65" s="862">
        <v>28</v>
      </c>
      <c r="T65" s="807">
        <v>3.7</v>
      </c>
      <c r="U65" s="529">
        <v>3.57</v>
      </c>
      <c r="V65" s="242">
        <v>36</v>
      </c>
      <c r="W65" s="533">
        <f t="shared" si="1"/>
        <v>291</v>
      </c>
      <c r="Y65" s="531"/>
      <c r="Z65" s="531"/>
      <c r="AB65" s="531"/>
    </row>
    <row r="66" spans="1:28" x14ac:dyDescent="0.25">
      <c r="A66" s="532">
        <v>16</v>
      </c>
      <c r="B66" s="59" t="s">
        <v>34</v>
      </c>
      <c r="C66" s="848">
        <v>63</v>
      </c>
      <c r="D66" s="769">
        <v>3.7301587301587302</v>
      </c>
      <c r="E66" s="571">
        <v>3.91</v>
      </c>
      <c r="F66" s="523">
        <v>82</v>
      </c>
      <c r="G66" s="857">
        <v>46</v>
      </c>
      <c r="H66" s="673">
        <v>3.7608695652173911</v>
      </c>
      <c r="I66" s="571">
        <v>3.91</v>
      </c>
      <c r="J66" s="523">
        <v>74</v>
      </c>
      <c r="K66" s="859">
        <v>54</v>
      </c>
      <c r="L66" s="673">
        <v>3.5185185185185186</v>
      </c>
      <c r="M66" s="806">
        <v>3.9</v>
      </c>
      <c r="N66" s="242">
        <v>100</v>
      </c>
      <c r="O66" s="862">
        <v>44</v>
      </c>
      <c r="P66" s="807">
        <v>3.57</v>
      </c>
      <c r="Q66" s="808">
        <v>3.71</v>
      </c>
      <c r="R66" s="242">
        <v>72</v>
      </c>
      <c r="S66" s="862">
        <v>40</v>
      </c>
      <c r="T66" s="807">
        <v>3.4</v>
      </c>
      <c r="U66" s="529">
        <v>3.57</v>
      </c>
      <c r="V66" s="242">
        <v>79</v>
      </c>
      <c r="W66" s="533">
        <f t="shared" si="1"/>
        <v>407</v>
      </c>
      <c r="Y66" s="531"/>
      <c r="Z66" s="531"/>
      <c r="AB66" s="531"/>
    </row>
    <row r="67" spans="1:28" x14ac:dyDescent="0.25">
      <c r="A67" s="532">
        <v>17</v>
      </c>
      <c r="B67" s="58" t="s">
        <v>31</v>
      </c>
      <c r="C67" s="844">
        <v>26</v>
      </c>
      <c r="D67" s="744">
        <v>3.6923076923076925</v>
      </c>
      <c r="E67" s="534">
        <v>3.91</v>
      </c>
      <c r="F67" s="523">
        <v>87</v>
      </c>
      <c r="G67" s="857">
        <v>27</v>
      </c>
      <c r="H67" s="673">
        <v>3.6296296296296298</v>
      </c>
      <c r="I67" s="534">
        <v>3.91</v>
      </c>
      <c r="J67" s="523">
        <v>95</v>
      </c>
      <c r="K67" s="859">
        <v>24</v>
      </c>
      <c r="L67" s="673">
        <v>3.0833333333333335</v>
      </c>
      <c r="M67" s="806">
        <v>3.9</v>
      </c>
      <c r="N67" s="242">
        <v>115</v>
      </c>
      <c r="O67" s="862">
        <v>26</v>
      </c>
      <c r="P67" s="807">
        <v>3.54</v>
      </c>
      <c r="Q67" s="808">
        <v>3.71</v>
      </c>
      <c r="R67" s="242">
        <v>77</v>
      </c>
      <c r="S67" s="862">
        <v>24</v>
      </c>
      <c r="T67" s="807">
        <v>3.5</v>
      </c>
      <c r="U67" s="529">
        <v>3.57</v>
      </c>
      <c r="V67" s="242">
        <v>66</v>
      </c>
      <c r="W67" s="533">
        <f t="shared" si="1"/>
        <v>440</v>
      </c>
      <c r="Y67" s="531"/>
      <c r="Z67" s="531"/>
      <c r="AB67" s="531"/>
    </row>
    <row r="68" spans="1:28" x14ac:dyDescent="0.25">
      <c r="A68" s="532">
        <v>18</v>
      </c>
      <c r="B68" s="58" t="s">
        <v>92</v>
      </c>
      <c r="C68" s="844">
        <v>64</v>
      </c>
      <c r="D68" s="744">
        <v>3.65625</v>
      </c>
      <c r="E68" s="534">
        <v>3.91</v>
      </c>
      <c r="F68" s="523">
        <v>90</v>
      </c>
      <c r="G68" s="857">
        <v>72</v>
      </c>
      <c r="H68" s="673">
        <v>3.6527777777777777</v>
      </c>
      <c r="I68" s="534">
        <v>3.91</v>
      </c>
      <c r="J68" s="523">
        <v>91</v>
      </c>
      <c r="K68" s="859">
        <v>61</v>
      </c>
      <c r="L68" s="673">
        <v>3.5245901639344264</v>
      </c>
      <c r="M68" s="806">
        <v>3.9</v>
      </c>
      <c r="N68" s="242">
        <v>99</v>
      </c>
      <c r="O68" s="862">
        <v>50</v>
      </c>
      <c r="P68" s="807">
        <v>3.9</v>
      </c>
      <c r="Q68" s="808">
        <v>3.71</v>
      </c>
      <c r="R68" s="242">
        <v>20</v>
      </c>
      <c r="S68" s="862">
        <v>43</v>
      </c>
      <c r="T68" s="807">
        <v>3.5</v>
      </c>
      <c r="U68" s="529">
        <v>3.57</v>
      </c>
      <c r="V68" s="242">
        <v>63</v>
      </c>
      <c r="W68" s="537">
        <f t="shared" si="1"/>
        <v>363</v>
      </c>
      <c r="Y68" s="531"/>
      <c r="Z68" s="531"/>
      <c r="AB68" s="531"/>
    </row>
    <row r="69" spans="1:28" ht="15.75" thickBot="1" x14ac:dyDescent="0.3">
      <c r="A69" s="572">
        <v>19</v>
      </c>
      <c r="B69" s="58" t="s">
        <v>27</v>
      </c>
      <c r="C69" s="844">
        <v>54</v>
      </c>
      <c r="D69" s="744">
        <v>3.6296296296296298</v>
      </c>
      <c r="E69" s="534">
        <v>3.91</v>
      </c>
      <c r="F69" s="523">
        <v>95</v>
      </c>
      <c r="G69" s="857">
        <v>48</v>
      </c>
      <c r="H69" s="673">
        <v>3.9583333333333335</v>
      </c>
      <c r="I69" s="534">
        <v>3.91</v>
      </c>
      <c r="J69" s="523">
        <v>37</v>
      </c>
      <c r="K69" s="859">
        <v>43</v>
      </c>
      <c r="L69" s="673">
        <v>3.9069767441860463</v>
      </c>
      <c r="M69" s="806">
        <v>3.9</v>
      </c>
      <c r="N69" s="242">
        <v>40</v>
      </c>
      <c r="O69" s="862">
        <v>50</v>
      </c>
      <c r="P69" s="807">
        <v>4.04</v>
      </c>
      <c r="Q69" s="808">
        <v>3.71</v>
      </c>
      <c r="R69" s="242">
        <v>10</v>
      </c>
      <c r="S69" s="862">
        <v>40</v>
      </c>
      <c r="T69" s="807">
        <v>3.4</v>
      </c>
      <c r="U69" s="529">
        <v>3.57</v>
      </c>
      <c r="V69" s="242">
        <v>78</v>
      </c>
      <c r="W69" s="573">
        <f t="shared" si="1"/>
        <v>260</v>
      </c>
      <c r="Y69" s="531"/>
      <c r="Z69" s="531"/>
      <c r="AB69" s="531"/>
    </row>
    <row r="70" spans="1:28" ht="15.75" thickBot="1" x14ac:dyDescent="0.3">
      <c r="A70" s="509"/>
      <c r="B70" s="549" t="s">
        <v>132</v>
      </c>
      <c r="C70" s="550">
        <f>SUM(C71:C86)</f>
        <v>1151</v>
      </c>
      <c r="D70" s="512">
        <f>AVERAGE(D71:D86)</f>
        <v>3.8538056771740554</v>
      </c>
      <c r="E70" s="131">
        <v>3.91</v>
      </c>
      <c r="F70" s="514"/>
      <c r="G70" s="550">
        <f>SUM(G71:G86)</f>
        <v>1084</v>
      </c>
      <c r="H70" s="512">
        <f>AVERAGE(H71:H86)</f>
        <v>3.8086242225574081</v>
      </c>
      <c r="I70" s="513">
        <v>3.91</v>
      </c>
      <c r="J70" s="514"/>
      <c r="K70" s="551">
        <f>SUM(K71:K86)</f>
        <v>983</v>
      </c>
      <c r="L70" s="552">
        <f>AVERAGE(L71:L86)</f>
        <v>3.783805527944252</v>
      </c>
      <c r="M70" s="574">
        <v>3.9</v>
      </c>
      <c r="N70" s="554"/>
      <c r="O70" s="509">
        <f>SUM(O71:O86)</f>
        <v>834</v>
      </c>
      <c r="P70" s="555">
        <f>AVERAGE(P71:P86)</f>
        <v>3.6587500000000004</v>
      </c>
      <c r="Q70" s="556">
        <v>3.71</v>
      </c>
      <c r="R70" s="554"/>
      <c r="S70" s="509">
        <f>SUM(S71:S86)</f>
        <v>893</v>
      </c>
      <c r="T70" s="557">
        <f>AVERAGE(T71:T86)</f>
        <v>3.6750000000000007</v>
      </c>
      <c r="U70" s="556">
        <v>3.57</v>
      </c>
      <c r="V70" s="554"/>
      <c r="W70" s="558"/>
      <c r="Y70" s="531"/>
      <c r="Z70" s="531"/>
      <c r="AB70" s="531"/>
    </row>
    <row r="71" spans="1:28" x14ac:dyDescent="0.25">
      <c r="A71" s="575">
        <v>1</v>
      </c>
      <c r="B71" s="58" t="s">
        <v>79</v>
      </c>
      <c r="C71" s="844">
        <v>83</v>
      </c>
      <c r="D71" s="744">
        <v>4.1807228915662646</v>
      </c>
      <c r="E71" s="534">
        <v>3.91</v>
      </c>
      <c r="F71" s="523">
        <v>12</v>
      </c>
      <c r="G71" s="857">
        <v>98</v>
      </c>
      <c r="H71" s="671">
        <v>4.0306122448979593</v>
      </c>
      <c r="I71" s="534">
        <v>3.91</v>
      </c>
      <c r="J71" s="523">
        <v>29</v>
      </c>
      <c r="K71" s="859">
        <v>85</v>
      </c>
      <c r="L71" s="671">
        <v>4.0235294117647058</v>
      </c>
      <c r="M71" s="806">
        <v>3.9</v>
      </c>
      <c r="N71" s="242">
        <v>23</v>
      </c>
      <c r="O71" s="862">
        <v>58</v>
      </c>
      <c r="P71" s="807">
        <v>3.95</v>
      </c>
      <c r="Q71" s="808">
        <v>3.71</v>
      </c>
      <c r="R71" s="242">
        <v>13</v>
      </c>
      <c r="S71" s="862">
        <v>74</v>
      </c>
      <c r="T71" s="807">
        <v>4</v>
      </c>
      <c r="U71" s="529">
        <v>3.57</v>
      </c>
      <c r="V71" s="242">
        <v>12</v>
      </c>
      <c r="W71" s="865">
        <f t="shared" si="1"/>
        <v>89</v>
      </c>
      <c r="Y71" s="531"/>
      <c r="Z71" s="531"/>
      <c r="AB71" s="531"/>
    </row>
    <row r="72" spans="1:28" x14ac:dyDescent="0.25">
      <c r="A72" s="532">
        <v>2</v>
      </c>
      <c r="B72" s="58" t="s">
        <v>83</v>
      </c>
      <c r="C72" s="844">
        <v>119</v>
      </c>
      <c r="D72" s="744">
        <v>4.1092436974789912</v>
      </c>
      <c r="E72" s="534">
        <v>3.91</v>
      </c>
      <c r="F72" s="523">
        <v>15</v>
      </c>
      <c r="G72" s="857">
        <v>99</v>
      </c>
      <c r="H72" s="671">
        <v>4.0909090909090908</v>
      </c>
      <c r="I72" s="534">
        <v>3.91</v>
      </c>
      <c r="J72" s="523">
        <v>20</v>
      </c>
      <c r="K72" s="859">
        <v>96</v>
      </c>
      <c r="L72" s="671">
        <v>3.8958333333333335</v>
      </c>
      <c r="M72" s="806">
        <v>3.9</v>
      </c>
      <c r="N72" s="242">
        <v>43</v>
      </c>
      <c r="O72" s="862">
        <v>79</v>
      </c>
      <c r="P72" s="807">
        <v>3.82</v>
      </c>
      <c r="Q72" s="808">
        <v>3.71</v>
      </c>
      <c r="R72" s="242">
        <v>35</v>
      </c>
      <c r="S72" s="862">
        <v>77</v>
      </c>
      <c r="T72" s="807">
        <v>3.8</v>
      </c>
      <c r="U72" s="529">
        <v>3.57</v>
      </c>
      <c r="V72" s="242">
        <v>21</v>
      </c>
      <c r="W72" s="533">
        <f t="shared" si="1"/>
        <v>134</v>
      </c>
      <c r="Y72" s="531"/>
      <c r="Z72" s="531"/>
      <c r="AB72" s="531"/>
    </row>
    <row r="73" spans="1:28" x14ac:dyDescent="0.25">
      <c r="A73" s="532">
        <v>3</v>
      </c>
      <c r="B73" s="58" t="s">
        <v>116</v>
      </c>
      <c r="C73" s="844">
        <v>93</v>
      </c>
      <c r="D73" s="744">
        <v>4.021505376344086</v>
      </c>
      <c r="E73" s="534">
        <v>3.91</v>
      </c>
      <c r="F73" s="523">
        <v>28</v>
      </c>
      <c r="G73" s="857">
        <v>68</v>
      </c>
      <c r="H73" s="671">
        <v>3.9117647058823528</v>
      </c>
      <c r="I73" s="534">
        <v>3.91</v>
      </c>
      <c r="J73" s="523">
        <v>50</v>
      </c>
      <c r="K73" s="859">
        <v>91</v>
      </c>
      <c r="L73" s="671">
        <v>3.901098901098901</v>
      </c>
      <c r="M73" s="806">
        <v>3.9</v>
      </c>
      <c r="N73" s="242">
        <v>44</v>
      </c>
      <c r="O73" s="862">
        <v>45</v>
      </c>
      <c r="P73" s="807">
        <v>3.93</v>
      </c>
      <c r="Q73" s="808">
        <v>3.71</v>
      </c>
      <c r="R73" s="242">
        <v>16</v>
      </c>
      <c r="S73" s="862">
        <v>71</v>
      </c>
      <c r="T73" s="807">
        <v>3.6</v>
      </c>
      <c r="U73" s="529">
        <v>3.57</v>
      </c>
      <c r="V73" s="242">
        <v>43</v>
      </c>
      <c r="W73" s="533">
        <f t="shared" si="1"/>
        <v>181</v>
      </c>
      <c r="Y73" s="531"/>
      <c r="Z73" s="531"/>
      <c r="AB73" s="531"/>
    </row>
    <row r="74" spans="1:28" x14ac:dyDescent="0.25">
      <c r="A74" s="532">
        <v>4</v>
      </c>
      <c r="B74" s="58" t="s">
        <v>117</v>
      </c>
      <c r="C74" s="844">
        <v>106</v>
      </c>
      <c r="D74" s="744">
        <v>4.0188679245283021</v>
      </c>
      <c r="E74" s="534">
        <v>3.91</v>
      </c>
      <c r="F74" s="523">
        <v>27</v>
      </c>
      <c r="G74" s="857">
        <v>95</v>
      </c>
      <c r="H74" s="671">
        <v>3.7684210526315791</v>
      </c>
      <c r="I74" s="534">
        <v>3.91</v>
      </c>
      <c r="J74" s="523">
        <v>69</v>
      </c>
      <c r="K74" s="859">
        <v>79</v>
      </c>
      <c r="L74" s="671">
        <v>3.8354430379746836</v>
      </c>
      <c r="M74" s="806">
        <v>3.9</v>
      </c>
      <c r="N74" s="242">
        <v>53</v>
      </c>
      <c r="O74" s="862">
        <v>76</v>
      </c>
      <c r="P74" s="807">
        <v>3.71</v>
      </c>
      <c r="Q74" s="808">
        <v>3.71</v>
      </c>
      <c r="R74" s="242">
        <v>50</v>
      </c>
      <c r="S74" s="862">
        <v>61</v>
      </c>
      <c r="T74" s="807">
        <v>4</v>
      </c>
      <c r="U74" s="529">
        <v>3.57</v>
      </c>
      <c r="V74" s="242">
        <v>14</v>
      </c>
      <c r="W74" s="533">
        <f t="shared" si="1"/>
        <v>213</v>
      </c>
      <c r="Y74" s="531"/>
      <c r="Z74" s="531"/>
      <c r="AB74" s="531"/>
    </row>
    <row r="75" spans="1:28" x14ac:dyDescent="0.25">
      <c r="A75" s="532">
        <v>5</v>
      </c>
      <c r="B75" s="58" t="s">
        <v>90</v>
      </c>
      <c r="C75" s="844">
        <v>98</v>
      </c>
      <c r="D75" s="744">
        <v>3.9081632653061225</v>
      </c>
      <c r="E75" s="534">
        <v>3.91</v>
      </c>
      <c r="F75" s="849">
        <v>45</v>
      </c>
      <c r="G75" s="857">
        <v>102</v>
      </c>
      <c r="H75" s="671">
        <v>4.0392156862745097</v>
      </c>
      <c r="I75" s="534">
        <v>3.91</v>
      </c>
      <c r="J75" s="849">
        <v>27</v>
      </c>
      <c r="K75" s="859">
        <v>80</v>
      </c>
      <c r="L75" s="671">
        <v>3.7875000000000001</v>
      </c>
      <c r="M75" s="806">
        <v>3.9</v>
      </c>
      <c r="N75" s="860">
        <v>64</v>
      </c>
      <c r="O75" s="862">
        <v>77</v>
      </c>
      <c r="P75" s="807">
        <v>3.55</v>
      </c>
      <c r="Q75" s="808">
        <v>3.71</v>
      </c>
      <c r="R75" s="860">
        <v>76</v>
      </c>
      <c r="S75" s="862">
        <v>73</v>
      </c>
      <c r="T75" s="807">
        <v>3.7</v>
      </c>
      <c r="U75" s="529">
        <v>3.57</v>
      </c>
      <c r="V75" s="791">
        <v>29</v>
      </c>
      <c r="W75" s="533">
        <f t="shared" si="1"/>
        <v>241</v>
      </c>
      <c r="Y75" s="531"/>
      <c r="Z75" s="531"/>
      <c r="AB75" s="531"/>
    </row>
    <row r="76" spans="1:28" x14ac:dyDescent="0.25">
      <c r="A76" s="532">
        <v>6</v>
      </c>
      <c r="B76" s="58" t="s">
        <v>87</v>
      </c>
      <c r="C76" s="844">
        <v>70</v>
      </c>
      <c r="D76" s="744">
        <v>3.9</v>
      </c>
      <c r="E76" s="534">
        <v>3.91</v>
      </c>
      <c r="F76" s="523">
        <v>48</v>
      </c>
      <c r="G76" s="857">
        <v>46</v>
      </c>
      <c r="H76" s="824">
        <v>3.8260869565217392</v>
      </c>
      <c r="I76" s="534">
        <v>3.91</v>
      </c>
      <c r="J76" s="523">
        <v>61</v>
      </c>
      <c r="K76" s="859">
        <v>49</v>
      </c>
      <c r="L76" s="824">
        <v>3.6734693877551021</v>
      </c>
      <c r="M76" s="806">
        <v>3.9</v>
      </c>
      <c r="N76" s="242">
        <v>83</v>
      </c>
      <c r="O76" s="862">
        <v>27</v>
      </c>
      <c r="P76" s="807">
        <v>3.93</v>
      </c>
      <c r="Q76" s="808">
        <v>3.71</v>
      </c>
      <c r="R76" s="242">
        <v>17</v>
      </c>
      <c r="S76" s="862">
        <v>50</v>
      </c>
      <c r="T76" s="807">
        <v>3.5</v>
      </c>
      <c r="U76" s="529">
        <v>3.57</v>
      </c>
      <c r="V76" s="242">
        <v>60</v>
      </c>
      <c r="W76" s="533">
        <f t="shared" si="1"/>
        <v>269</v>
      </c>
      <c r="Y76" s="531"/>
      <c r="Z76" s="531"/>
      <c r="AB76" s="531"/>
    </row>
    <row r="77" spans="1:28" x14ac:dyDescent="0.25">
      <c r="A77" s="532">
        <v>7</v>
      </c>
      <c r="B77" s="58" t="s">
        <v>37</v>
      </c>
      <c r="C77" s="844">
        <v>57</v>
      </c>
      <c r="D77" s="744">
        <v>3.8596491228070176</v>
      </c>
      <c r="E77" s="534">
        <v>3.91</v>
      </c>
      <c r="F77" s="523">
        <v>59</v>
      </c>
      <c r="G77" s="857">
        <v>73</v>
      </c>
      <c r="H77" s="671">
        <v>4.0821917808219181</v>
      </c>
      <c r="I77" s="534">
        <v>3.91</v>
      </c>
      <c r="J77" s="523">
        <v>22</v>
      </c>
      <c r="K77" s="859">
        <v>49</v>
      </c>
      <c r="L77" s="671">
        <v>4</v>
      </c>
      <c r="M77" s="806">
        <v>3.9</v>
      </c>
      <c r="N77" s="242">
        <v>27</v>
      </c>
      <c r="O77" s="862">
        <v>63</v>
      </c>
      <c r="P77" s="807">
        <v>3.62</v>
      </c>
      <c r="Q77" s="808">
        <v>3.71</v>
      </c>
      <c r="R77" s="242">
        <v>63</v>
      </c>
      <c r="S77" s="862">
        <v>52</v>
      </c>
      <c r="T77" s="807">
        <v>3.7</v>
      </c>
      <c r="U77" s="529">
        <v>3.57</v>
      </c>
      <c r="V77" s="242">
        <v>34</v>
      </c>
      <c r="W77" s="533">
        <f t="shared" si="1"/>
        <v>205</v>
      </c>
      <c r="Y77" s="531"/>
      <c r="Z77" s="531"/>
      <c r="AB77" s="531"/>
    </row>
    <row r="78" spans="1:28" x14ac:dyDescent="0.25">
      <c r="A78" s="532">
        <v>8</v>
      </c>
      <c r="B78" s="58" t="s">
        <v>96</v>
      </c>
      <c r="C78" s="844">
        <v>84</v>
      </c>
      <c r="D78" s="744">
        <v>3.8571428571428572</v>
      </c>
      <c r="E78" s="534">
        <v>3.91</v>
      </c>
      <c r="F78" s="849">
        <v>58</v>
      </c>
      <c r="G78" s="857">
        <v>68</v>
      </c>
      <c r="H78" s="671">
        <v>3.5294117647058822</v>
      </c>
      <c r="I78" s="534">
        <v>3.91</v>
      </c>
      <c r="J78" s="523">
        <v>102</v>
      </c>
      <c r="K78" s="859">
        <v>79</v>
      </c>
      <c r="L78" s="671">
        <v>3.5443037974683542</v>
      </c>
      <c r="M78" s="806">
        <v>3.9</v>
      </c>
      <c r="N78" s="242">
        <v>95</v>
      </c>
      <c r="O78" s="862">
        <v>42</v>
      </c>
      <c r="P78" s="807">
        <v>3.38</v>
      </c>
      <c r="Q78" s="808">
        <v>3.71</v>
      </c>
      <c r="R78" s="242">
        <v>102</v>
      </c>
      <c r="S78" s="862">
        <v>53</v>
      </c>
      <c r="T78" s="807">
        <v>3.8</v>
      </c>
      <c r="U78" s="529">
        <v>3.57</v>
      </c>
      <c r="V78" s="242">
        <v>22</v>
      </c>
      <c r="W78" s="533">
        <f t="shared" si="1"/>
        <v>379</v>
      </c>
      <c r="Y78" s="531"/>
      <c r="Z78" s="531"/>
      <c r="AB78" s="531"/>
    </row>
    <row r="79" spans="1:28" x14ac:dyDescent="0.25">
      <c r="A79" s="532">
        <v>9</v>
      </c>
      <c r="B79" s="58" t="s">
        <v>91</v>
      </c>
      <c r="C79" s="844">
        <v>74</v>
      </c>
      <c r="D79" s="744">
        <v>3.8378378378378377</v>
      </c>
      <c r="E79" s="534">
        <v>3.91</v>
      </c>
      <c r="F79" s="523">
        <v>61</v>
      </c>
      <c r="G79" s="857">
        <v>84</v>
      </c>
      <c r="H79" s="671">
        <v>3.8571428571428572</v>
      </c>
      <c r="I79" s="534">
        <v>3.91</v>
      </c>
      <c r="J79" s="523">
        <v>59</v>
      </c>
      <c r="K79" s="859">
        <v>78</v>
      </c>
      <c r="L79" s="671">
        <v>3.8</v>
      </c>
      <c r="M79" s="806">
        <v>3.9</v>
      </c>
      <c r="N79" s="242">
        <v>61</v>
      </c>
      <c r="O79" s="862">
        <v>70</v>
      </c>
      <c r="P79" s="807">
        <v>3.49</v>
      </c>
      <c r="Q79" s="808">
        <v>3.71</v>
      </c>
      <c r="R79" s="242">
        <v>82</v>
      </c>
      <c r="S79" s="862">
        <v>54</v>
      </c>
      <c r="T79" s="807">
        <v>3.7</v>
      </c>
      <c r="U79" s="529">
        <v>3.57</v>
      </c>
      <c r="V79" s="242">
        <v>31</v>
      </c>
      <c r="W79" s="533">
        <f t="shared" si="1"/>
        <v>294</v>
      </c>
      <c r="Y79" s="531"/>
      <c r="Z79" s="531"/>
      <c r="AB79" s="531"/>
    </row>
    <row r="80" spans="1:28" x14ac:dyDescent="0.25">
      <c r="A80" s="532">
        <v>10</v>
      </c>
      <c r="B80" s="58" t="s">
        <v>38</v>
      </c>
      <c r="C80" s="844">
        <v>47</v>
      </c>
      <c r="D80" s="744">
        <v>3.8297872340425534</v>
      </c>
      <c r="E80" s="534">
        <v>3.91</v>
      </c>
      <c r="F80" s="523">
        <v>64</v>
      </c>
      <c r="G80" s="857">
        <v>43</v>
      </c>
      <c r="H80" s="671">
        <v>3.6744186046511627</v>
      </c>
      <c r="I80" s="534">
        <v>3.91</v>
      </c>
      <c r="J80" s="523">
        <v>90</v>
      </c>
      <c r="K80" s="859">
        <v>47</v>
      </c>
      <c r="L80" s="671">
        <v>3.5319148936170213</v>
      </c>
      <c r="M80" s="806">
        <v>3.9</v>
      </c>
      <c r="N80" s="242">
        <v>98</v>
      </c>
      <c r="O80" s="862">
        <v>83</v>
      </c>
      <c r="P80" s="807">
        <v>3.63</v>
      </c>
      <c r="Q80" s="808">
        <v>3.71</v>
      </c>
      <c r="R80" s="242">
        <v>62</v>
      </c>
      <c r="S80" s="862">
        <v>53</v>
      </c>
      <c r="T80" s="807">
        <v>3.5</v>
      </c>
      <c r="U80" s="529">
        <v>3.57</v>
      </c>
      <c r="V80" s="242">
        <v>57</v>
      </c>
      <c r="W80" s="533">
        <f t="shared" ref="W80:W128" si="2">F80+V80+R80+N80+J80</f>
        <v>371</v>
      </c>
      <c r="Y80" s="531"/>
      <c r="Z80" s="531"/>
      <c r="AB80" s="531"/>
    </row>
    <row r="81" spans="1:28" x14ac:dyDescent="0.25">
      <c r="A81" s="532">
        <v>11</v>
      </c>
      <c r="B81" s="58" t="s">
        <v>40</v>
      </c>
      <c r="C81" s="844">
        <v>71</v>
      </c>
      <c r="D81" s="744">
        <v>3.76056338028169</v>
      </c>
      <c r="E81" s="534">
        <v>3.91</v>
      </c>
      <c r="F81" s="523">
        <v>78</v>
      </c>
      <c r="G81" s="857">
        <v>52</v>
      </c>
      <c r="H81" s="671">
        <v>3.9423076923076925</v>
      </c>
      <c r="I81" s="534">
        <v>3.91</v>
      </c>
      <c r="J81" s="523">
        <v>42</v>
      </c>
      <c r="K81" s="859">
        <v>30</v>
      </c>
      <c r="L81" s="671">
        <v>3.9</v>
      </c>
      <c r="M81" s="806">
        <v>3.9</v>
      </c>
      <c r="N81" s="242">
        <v>45</v>
      </c>
      <c r="O81" s="862">
        <v>25</v>
      </c>
      <c r="P81" s="807">
        <v>3.64</v>
      </c>
      <c r="Q81" s="808">
        <v>3.71</v>
      </c>
      <c r="R81" s="242">
        <v>61</v>
      </c>
      <c r="S81" s="862">
        <v>48</v>
      </c>
      <c r="T81" s="807">
        <v>4.2</v>
      </c>
      <c r="U81" s="529">
        <v>3.57</v>
      </c>
      <c r="V81" s="242">
        <v>3</v>
      </c>
      <c r="W81" s="533">
        <f t="shared" si="2"/>
        <v>229</v>
      </c>
      <c r="Y81" s="531"/>
      <c r="Z81" s="531"/>
      <c r="AB81" s="531"/>
    </row>
    <row r="82" spans="1:28" x14ac:dyDescent="0.25">
      <c r="A82" s="532">
        <v>12</v>
      </c>
      <c r="B82" s="58" t="s">
        <v>86</v>
      </c>
      <c r="C82" s="844">
        <v>57</v>
      </c>
      <c r="D82" s="744">
        <v>3.736842105263158</v>
      </c>
      <c r="E82" s="534">
        <v>3.91</v>
      </c>
      <c r="F82" s="523">
        <v>80</v>
      </c>
      <c r="G82" s="857">
        <v>67</v>
      </c>
      <c r="H82" s="671">
        <v>3.7462686567164178</v>
      </c>
      <c r="I82" s="534">
        <v>3.91</v>
      </c>
      <c r="J82" s="523">
        <v>76</v>
      </c>
      <c r="K82" s="859">
        <v>27</v>
      </c>
      <c r="L82" s="671">
        <v>3.8148148148148149</v>
      </c>
      <c r="M82" s="806">
        <v>3.9</v>
      </c>
      <c r="N82" s="242">
        <v>59</v>
      </c>
      <c r="O82" s="862">
        <v>41</v>
      </c>
      <c r="P82" s="807">
        <v>3.71</v>
      </c>
      <c r="Q82" s="808">
        <v>3.71</v>
      </c>
      <c r="R82" s="242">
        <v>51</v>
      </c>
      <c r="S82" s="862">
        <v>54</v>
      </c>
      <c r="T82" s="807">
        <v>3.7</v>
      </c>
      <c r="U82" s="529">
        <v>3.57</v>
      </c>
      <c r="V82" s="242">
        <v>32</v>
      </c>
      <c r="W82" s="533">
        <f t="shared" si="2"/>
        <v>298</v>
      </c>
      <c r="Y82" s="531"/>
      <c r="Z82" s="531"/>
      <c r="AB82" s="531"/>
    </row>
    <row r="83" spans="1:28" x14ac:dyDescent="0.25">
      <c r="A83" s="532">
        <v>13</v>
      </c>
      <c r="B83" s="231" t="s">
        <v>126</v>
      </c>
      <c r="C83" s="850">
        <v>61</v>
      </c>
      <c r="D83" s="826">
        <v>3.7049180327868854</v>
      </c>
      <c r="E83" s="825">
        <v>3.91</v>
      </c>
      <c r="F83" s="523">
        <v>85</v>
      </c>
      <c r="G83" s="857">
        <v>70</v>
      </c>
      <c r="H83" s="671">
        <v>3.4428571428571431</v>
      </c>
      <c r="I83" s="827">
        <v>3.91</v>
      </c>
      <c r="J83" s="523">
        <v>110</v>
      </c>
      <c r="K83" s="859">
        <v>66</v>
      </c>
      <c r="L83" s="671">
        <v>3.5303030303030303</v>
      </c>
      <c r="M83" s="806">
        <v>3.9</v>
      </c>
      <c r="N83" s="242">
        <v>97</v>
      </c>
      <c r="O83" s="862">
        <v>48</v>
      </c>
      <c r="P83" s="807">
        <v>3.73</v>
      </c>
      <c r="Q83" s="808">
        <v>3.71</v>
      </c>
      <c r="R83" s="242">
        <v>48</v>
      </c>
      <c r="S83" s="862">
        <v>50</v>
      </c>
      <c r="T83" s="807">
        <v>3.4</v>
      </c>
      <c r="U83" s="529">
        <v>3.57</v>
      </c>
      <c r="V83" s="242">
        <v>72</v>
      </c>
      <c r="W83" s="533">
        <f t="shared" si="2"/>
        <v>412</v>
      </c>
      <c r="Y83" s="531"/>
      <c r="Z83" s="531"/>
      <c r="AB83" s="531"/>
    </row>
    <row r="84" spans="1:28" x14ac:dyDescent="0.25">
      <c r="A84" s="532">
        <v>14</v>
      </c>
      <c r="B84" s="216" t="s">
        <v>97</v>
      </c>
      <c r="C84" s="846">
        <v>85</v>
      </c>
      <c r="D84" s="810">
        <v>3.6470588235294117</v>
      </c>
      <c r="E84" s="809">
        <v>3.91</v>
      </c>
      <c r="F84" s="523">
        <v>91</v>
      </c>
      <c r="G84" s="857">
        <v>70</v>
      </c>
      <c r="H84" s="671">
        <v>3.5142857142857142</v>
      </c>
      <c r="I84" s="811">
        <v>3.91</v>
      </c>
      <c r="J84" s="523">
        <v>104</v>
      </c>
      <c r="K84" s="859">
        <v>46</v>
      </c>
      <c r="L84" s="671">
        <v>3.847826086956522</v>
      </c>
      <c r="M84" s="806">
        <v>3.9</v>
      </c>
      <c r="N84" s="242">
        <v>52</v>
      </c>
      <c r="O84" s="862">
        <v>29</v>
      </c>
      <c r="P84" s="807">
        <v>3.21</v>
      </c>
      <c r="Q84" s="808">
        <v>3.71</v>
      </c>
      <c r="R84" s="242">
        <v>115</v>
      </c>
      <c r="S84" s="862">
        <v>49</v>
      </c>
      <c r="T84" s="807">
        <v>3.5</v>
      </c>
      <c r="U84" s="529">
        <v>3.57</v>
      </c>
      <c r="V84" s="242">
        <v>62</v>
      </c>
      <c r="W84" s="533">
        <f t="shared" si="2"/>
        <v>424</v>
      </c>
      <c r="Y84" s="531"/>
      <c r="Z84" s="531"/>
      <c r="AB84" s="531"/>
    </row>
    <row r="85" spans="1:28" x14ac:dyDescent="0.25">
      <c r="A85" s="532">
        <v>15</v>
      </c>
      <c r="B85" s="58" t="s">
        <v>39</v>
      </c>
      <c r="C85" s="844">
        <v>46</v>
      </c>
      <c r="D85" s="744">
        <v>3.4347826086956523</v>
      </c>
      <c r="E85" s="534">
        <v>3.91</v>
      </c>
      <c r="F85" s="523">
        <v>111</v>
      </c>
      <c r="G85" s="857">
        <v>49</v>
      </c>
      <c r="H85" s="828">
        <v>3.6734693877551021</v>
      </c>
      <c r="I85" s="534">
        <v>3.91</v>
      </c>
      <c r="J85" s="523">
        <v>89</v>
      </c>
      <c r="K85" s="859">
        <v>53</v>
      </c>
      <c r="L85" s="671">
        <v>3.4905660377358489</v>
      </c>
      <c r="M85" s="806">
        <v>3.9</v>
      </c>
      <c r="N85" s="242">
        <v>102</v>
      </c>
      <c r="O85" s="862">
        <v>44</v>
      </c>
      <c r="P85" s="807">
        <v>3.91</v>
      </c>
      <c r="Q85" s="808">
        <v>3.71</v>
      </c>
      <c r="R85" s="242">
        <v>18</v>
      </c>
      <c r="S85" s="862">
        <v>47</v>
      </c>
      <c r="T85" s="807">
        <v>3.6</v>
      </c>
      <c r="U85" s="529">
        <v>3.57</v>
      </c>
      <c r="V85" s="242">
        <v>49</v>
      </c>
      <c r="W85" s="533">
        <f t="shared" si="2"/>
        <v>369</v>
      </c>
      <c r="Y85" s="531"/>
      <c r="Z85" s="531"/>
      <c r="AB85" s="531"/>
    </row>
    <row r="86" spans="1:28" ht="15.75" thickBot="1" x14ac:dyDescent="0.3">
      <c r="A86" s="538">
        <v>16</v>
      </c>
      <c r="B86" s="104" t="s">
        <v>127</v>
      </c>
      <c r="C86" s="851"/>
      <c r="D86" s="827"/>
      <c r="E86" s="827">
        <v>3.91</v>
      </c>
      <c r="F86" s="523">
        <v>114</v>
      </c>
      <c r="G86" s="851"/>
      <c r="H86" s="827"/>
      <c r="I86" s="827">
        <v>3.91</v>
      </c>
      <c r="J86" s="523">
        <v>115</v>
      </c>
      <c r="K86" s="859">
        <v>28</v>
      </c>
      <c r="L86" s="671">
        <v>3.9642857142857144</v>
      </c>
      <c r="M86" s="806">
        <v>3.9</v>
      </c>
      <c r="N86" s="242">
        <v>33</v>
      </c>
      <c r="O86" s="862">
        <v>27</v>
      </c>
      <c r="P86" s="807">
        <v>3.33</v>
      </c>
      <c r="Q86" s="808">
        <v>3.71</v>
      </c>
      <c r="R86" s="242">
        <v>106</v>
      </c>
      <c r="S86" s="862">
        <v>27</v>
      </c>
      <c r="T86" s="807">
        <v>3.1</v>
      </c>
      <c r="U86" s="529">
        <v>3.57</v>
      </c>
      <c r="V86" s="242">
        <v>108</v>
      </c>
      <c r="W86" s="653">
        <f t="shared" si="2"/>
        <v>476</v>
      </c>
      <c r="Y86" s="531"/>
      <c r="Z86" s="531"/>
      <c r="AB86" s="531"/>
    </row>
    <row r="87" spans="1:28" ht="15.75" thickBot="1" x14ac:dyDescent="0.3">
      <c r="A87" s="509"/>
      <c r="B87" s="549" t="s">
        <v>133</v>
      </c>
      <c r="C87" s="550">
        <f>SUM(C88:C116)</f>
        <v>2967</v>
      </c>
      <c r="D87" s="512">
        <f>AVERAGE(D88:D116)</f>
        <v>3.8826840960512699</v>
      </c>
      <c r="E87" s="131">
        <v>3.91</v>
      </c>
      <c r="F87" s="514"/>
      <c r="G87" s="550">
        <f>SUM(G88:G116)</f>
        <v>2757</v>
      </c>
      <c r="H87" s="512">
        <f>AVERAGE(H88:H116)</f>
        <v>3.8540856929648415</v>
      </c>
      <c r="I87" s="513">
        <v>3.91</v>
      </c>
      <c r="J87" s="514"/>
      <c r="K87" s="551">
        <f>SUM(K88:K116)</f>
        <v>2361</v>
      </c>
      <c r="L87" s="552">
        <f>AVERAGE(L88:L116)</f>
        <v>3.7659790207002444</v>
      </c>
      <c r="M87" s="553">
        <v>3.9</v>
      </c>
      <c r="N87" s="554"/>
      <c r="O87" s="509">
        <f>SUM(O88:O116)</f>
        <v>2284</v>
      </c>
      <c r="P87" s="555">
        <f>AVERAGE(P88:P116)</f>
        <v>3.6053571428571423</v>
      </c>
      <c r="Q87" s="556">
        <v>3.71</v>
      </c>
      <c r="R87" s="554"/>
      <c r="S87" s="509">
        <f>SUM(S88:S116)</f>
        <v>2123</v>
      </c>
      <c r="T87" s="557">
        <f>AVERAGE(T88:T116)</f>
        <v>3.4785714285714291</v>
      </c>
      <c r="U87" s="556">
        <v>3.57</v>
      </c>
      <c r="V87" s="554"/>
      <c r="W87" s="558"/>
      <c r="Y87" s="531"/>
      <c r="Z87" s="531"/>
      <c r="AB87" s="531"/>
    </row>
    <row r="88" spans="1:28" x14ac:dyDescent="0.25">
      <c r="A88" s="518">
        <v>1</v>
      </c>
      <c r="B88" s="58" t="s">
        <v>118</v>
      </c>
      <c r="C88" s="844">
        <v>127</v>
      </c>
      <c r="D88" s="744">
        <v>4.2362204724409445</v>
      </c>
      <c r="E88" s="534">
        <v>3.91</v>
      </c>
      <c r="F88" s="523">
        <v>6</v>
      </c>
      <c r="G88" s="857">
        <v>130</v>
      </c>
      <c r="H88" s="671">
        <v>4.1307692307692312</v>
      </c>
      <c r="I88" s="534">
        <v>3.91</v>
      </c>
      <c r="J88" s="523">
        <v>16</v>
      </c>
      <c r="K88" s="859">
        <v>111</v>
      </c>
      <c r="L88" s="671">
        <v>4.243243243243243</v>
      </c>
      <c r="M88" s="806">
        <v>3.9</v>
      </c>
      <c r="N88" s="242">
        <v>10</v>
      </c>
      <c r="O88" s="862">
        <v>78</v>
      </c>
      <c r="P88" s="807">
        <v>3.88</v>
      </c>
      <c r="Q88" s="808">
        <v>3.71</v>
      </c>
      <c r="R88" s="242">
        <v>25</v>
      </c>
      <c r="S88" s="862">
        <v>80</v>
      </c>
      <c r="T88" s="807">
        <v>4</v>
      </c>
      <c r="U88" s="529">
        <v>3.57</v>
      </c>
      <c r="V88" s="242">
        <v>10</v>
      </c>
      <c r="W88" s="560">
        <f t="shared" si="2"/>
        <v>67</v>
      </c>
      <c r="Y88" s="531"/>
      <c r="Z88" s="531"/>
      <c r="AB88" s="531"/>
    </row>
    <row r="89" spans="1:28" x14ac:dyDescent="0.25">
      <c r="A89" s="532">
        <v>2</v>
      </c>
      <c r="B89" s="58" t="s">
        <v>64</v>
      </c>
      <c r="C89" s="844">
        <v>161</v>
      </c>
      <c r="D89" s="744">
        <v>4.2049689440993792</v>
      </c>
      <c r="E89" s="534">
        <v>3.91</v>
      </c>
      <c r="F89" s="523">
        <v>10</v>
      </c>
      <c r="G89" s="857">
        <v>175</v>
      </c>
      <c r="H89" s="671">
        <v>4.1314285714285717</v>
      </c>
      <c r="I89" s="534">
        <v>3.91</v>
      </c>
      <c r="J89" s="523">
        <v>15</v>
      </c>
      <c r="K89" s="859">
        <v>136</v>
      </c>
      <c r="L89" s="671">
        <v>4.117647058823529</v>
      </c>
      <c r="M89" s="806">
        <v>3.9</v>
      </c>
      <c r="N89" s="242">
        <v>15</v>
      </c>
      <c r="O89" s="862">
        <v>131</v>
      </c>
      <c r="P89" s="807">
        <v>3.79</v>
      </c>
      <c r="Q89" s="808">
        <v>3.71</v>
      </c>
      <c r="R89" s="242">
        <v>40</v>
      </c>
      <c r="S89" s="862">
        <v>110</v>
      </c>
      <c r="T89" s="807">
        <v>3.6</v>
      </c>
      <c r="U89" s="529">
        <v>3.57</v>
      </c>
      <c r="V89" s="242">
        <v>39</v>
      </c>
      <c r="W89" s="533">
        <f t="shared" si="2"/>
        <v>119</v>
      </c>
      <c r="Y89" s="531"/>
      <c r="Z89" s="531"/>
      <c r="AB89" s="531"/>
    </row>
    <row r="90" spans="1:28" x14ac:dyDescent="0.25">
      <c r="A90" s="532">
        <v>3</v>
      </c>
      <c r="B90" s="841" t="s">
        <v>46</v>
      </c>
      <c r="C90" s="852">
        <v>135</v>
      </c>
      <c r="D90" s="830">
        <v>4.0962962962962965</v>
      </c>
      <c r="E90" s="829">
        <v>3.91</v>
      </c>
      <c r="F90" s="853">
        <v>16</v>
      </c>
      <c r="G90" s="857">
        <v>113</v>
      </c>
      <c r="H90" s="671">
        <v>3.9026548672566372</v>
      </c>
      <c r="I90" s="829">
        <v>3.91</v>
      </c>
      <c r="J90" s="853">
        <v>51</v>
      </c>
      <c r="K90" s="857">
        <v>83</v>
      </c>
      <c r="L90" s="671">
        <v>3.6867469879518073</v>
      </c>
      <c r="M90" s="831">
        <v>3.9</v>
      </c>
      <c r="N90" s="242">
        <v>77</v>
      </c>
      <c r="O90" s="863">
        <v>71</v>
      </c>
      <c r="P90" s="832">
        <v>3.52</v>
      </c>
      <c r="Q90" s="833">
        <v>3.71</v>
      </c>
      <c r="R90" s="242">
        <v>80</v>
      </c>
      <c r="S90" s="863">
        <v>77</v>
      </c>
      <c r="T90" s="832">
        <v>3.6</v>
      </c>
      <c r="U90" s="834">
        <v>3.57</v>
      </c>
      <c r="V90" s="242">
        <v>42</v>
      </c>
      <c r="W90" s="533">
        <f t="shared" si="2"/>
        <v>266</v>
      </c>
      <c r="Y90" s="531"/>
      <c r="Z90" s="531"/>
      <c r="AB90" s="531"/>
    </row>
    <row r="91" spans="1:28" x14ac:dyDescent="0.25">
      <c r="A91" s="532">
        <v>4</v>
      </c>
      <c r="B91" s="58" t="s">
        <v>147</v>
      </c>
      <c r="C91" s="844">
        <v>204</v>
      </c>
      <c r="D91" s="744">
        <v>4.083333333333333</v>
      </c>
      <c r="E91" s="534">
        <v>3.91</v>
      </c>
      <c r="F91" s="523">
        <v>18</v>
      </c>
      <c r="G91" s="857">
        <v>177</v>
      </c>
      <c r="H91" s="671">
        <v>4.1694915254237293</v>
      </c>
      <c r="I91" s="534">
        <v>3.91</v>
      </c>
      <c r="J91" s="523">
        <v>13</v>
      </c>
      <c r="K91" s="859">
        <v>172</v>
      </c>
      <c r="L91" s="671">
        <v>3.8953488372093021</v>
      </c>
      <c r="M91" s="806">
        <v>3.9</v>
      </c>
      <c r="N91" s="242">
        <v>41</v>
      </c>
      <c r="O91" s="862">
        <v>144</v>
      </c>
      <c r="P91" s="807">
        <v>3.99</v>
      </c>
      <c r="Q91" s="808">
        <v>3.71</v>
      </c>
      <c r="R91" s="242">
        <v>11</v>
      </c>
      <c r="S91" s="862">
        <v>136</v>
      </c>
      <c r="T91" s="807">
        <v>4</v>
      </c>
      <c r="U91" s="529">
        <v>3.57</v>
      </c>
      <c r="V91" s="242">
        <v>9</v>
      </c>
      <c r="W91" s="533">
        <f t="shared" si="2"/>
        <v>92</v>
      </c>
      <c r="Y91" s="531"/>
      <c r="Z91" s="531"/>
      <c r="AB91" s="531"/>
    </row>
    <row r="92" spans="1:28" x14ac:dyDescent="0.25">
      <c r="A92" s="532">
        <v>5</v>
      </c>
      <c r="B92" s="58" t="s">
        <v>148</v>
      </c>
      <c r="C92" s="844">
        <v>236</v>
      </c>
      <c r="D92" s="744">
        <v>4.0550847457627119</v>
      </c>
      <c r="E92" s="534">
        <v>3.91</v>
      </c>
      <c r="F92" s="523">
        <v>21</v>
      </c>
      <c r="G92" s="857">
        <v>201</v>
      </c>
      <c r="H92" s="671">
        <v>3.9502487562189055</v>
      </c>
      <c r="I92" s="534">
        <v>3.91</v>
      </c>
      <c r="J92" s="523">
        <v>39</v>
      </c>
      <c r="K92" s="859">
        <v>191</v>
      </c>
      <c r="L92" s="671">
        <v>4.0575916230366493</v>
      </c>
      <c r="M92" s="806">
        <v>3.9</v>
      </c>
      <c r="N92" s="242">
        <v>21</v>
      </c>
      <c r="O92" s="862">
        <v>194</v>
      </c>
      <c r="P92" s="807">
        <v>3.89</v>
      </c>
      <c r="Q92" s="808">
        <v>3.71</v>
      </c>
      <c r="R92" s="242">
        <v>21</v>
      </c>
      <c r="S92" s="862">
        <v>158</v>
      </c>
      <c r="T92" s="807">
        <v>3.6</v>
      </c>
      <c r="U92" s="529">
        <v>3.57</v>
      </c>
      <c r="V92" s="242">
        <v>38</v>
      </c>
      <c r="W92" s="533">
        <f t="shared" si="2"/>
        <v>140</v>
      </c>
      <c r="Y92" s="531"/>
      <c r="Z92" s="531"/>
      <c r="AB92" s="531"/>
    </row>
    <row r="93" spans="1:28" x14ac:dyDescent="0.25">
      <c r="A93" s="532">
        <v>6</v>
      </c>
      <c r="B93" s="58" t="s">
        <v>45</v>
      </c>
      <c r="C93" s="844">
        <v>112</v>
      </c>
      <c r="D93" s="744">
        <v>4.0535714285714288</v>
      </c>
      <c r="E93" s="534">
        <v>3.91</v>
      </c>
      <c r="F93" s="523">
        <v>22</v>
      </c>
      <c r="G93" s="857">
        <v>104</v>
      </c>
      <c r="H93" s="671">
        <v>4.0961538461538458</v>
      </c>
      <c r="I93" s="534">
        <v>3.91</v>
      </c>
      <c r="J93" s="523">
        <v>19</v>
      </c>
      <c r="K93" s="859">
        <v>94</v>
      </c>
      <c r="L93" s="671">
        <v>3.9361702127659575</v>
      </c>
      <c r="M93" s="806">
        <v>3.9</v>
      </c>
      <c r="N93" s="242">
        <v>35</v>
      </c>
      <c r="O93" s="862">
        <v>123</v>
      </c>
      <c r="P93" s="807">
        <v>3.72</v>
      </c>
      <c r="Q93" s="808">
        <v>3.71</v>
      </c>
      <c r="R93" s="242">
        <v>49</v>
      </c>
      <c r="S93" s="862">
        <v>103</v>
      </c>
      <c r="T93" s="807">
        <v>3.6</v>
      </c>
      <c r="U93" s="529">
        <v>3.57</v>
      </c>
      <c r="V93" s="242">
        <v>40</v>
      </c>
      <c r="W93" s="533">
        <f t="shared" si="2"/>
        <v>165</v>
      </c>
      <c r="Y93" s="531"/>
      <c r="Z93" s="531"/>
      <c r="AB93" s="531"/>
    </row>
    <row r="94" spans="1:28" x14ac:dyDescent="0.25">
      <c r="A94" s="532">
        <v>7</v>
      </c>
      <c r="B94" s="58" t="s">
        <v>146</v>
      </c>
      <c r="C94" s="844">
        <v>120</v>
      </c>
      <c r="D94" s="744">
        <v>4.041666666666667</v>
      </c>
      <c r="E94" s="534">
        <v>3.91</v>
      </c>
      <c r="F94" s="523">
        <v>23</v>
      </c>
      <c r="G94" s="857">
        <v>108</v>
      </c>
      <c r="H94" s="671">
        <v>4.0555555555555554</v>
      </c>
      <c r="I94" s="534">
        <v>3.91</v>
      </c>
      <c r="J94" s="523">
        <v>25</v>
      </c>
      <c r="K94" s="859">
        <v>108</v>
      </c>
      <c r="L94" s="671">
        <v>4.0092592592592595</v>
      </c>
      <c r="M94" s="806">
        <v>3.9</v>
      </c>
      <c r="N94" s="242">
        <v>24</v>
      </c>
      <c r="O94" s="862">
        <v>114</v>
      </c>
      <c r="P94" s="807">
        <v>3.86</v>
      </c>
      <c r="Q94" s="808">
        <v>3.71</v>
      </c>
      <c r="R94" s="242">
        <v>28</v>
      </c>
      <c r="S94" s="862">
        <v>128</v>
      </c>
      <c r="T94" s="807">
        <v>3.9</v>
      </c>
      <c r="U94" s="529">
        <v>3.57</v>
      </c>
      <c r="V94" s="242">
        <v>16</v>
      </c>
      <c r="W94" s="533">
        <f t="shared" si="2"/>
        <v>116</v>
      </c>
      <c r="Y94" s="531"/>
      <c r="Z94" s="531"/>
      <c r="AB94" s="531"/>
    </row>
    <row r="95" spans="1:28" x14ac:dyDescent="0.25">
      <c r="A95" s="532">
        <v>8</v>
      </c>
      <c r="B95" s="58" t="s">
        <v>48</v>
      </c>
      <c r="C95" s="844">
        <v>135</v>
      </c>
      <c r="D95" s="744">
        <v>4.0222222222222221</v>
      </c>
      <c r="E95" s="534">
        <v>3.91</v>
      </c>
      <c r="F95" s="523">
        <v>25</v>
      </c>
      <c r="G95" s="857">
        <v>144</v>
      </c>
      <c r="H95" s="671">
        <v>3.9583333333333335</v>
      </c>
      <c r="I95" s="534">
        <v>3.91</v>
      </c>
      <c r="J95" s="523">
        <v>36</v>
      </c>
      <c r="K95" s="859">
        <v>114</v>
      </c>
      <c r="L95" s="671">
        <v>3.7543859649122808</v>
      </c>
      <c r="M95" s="806">
        <v>3.9</v>
      </c>
      <c r="N95" s="242">
        <v>71</v>
      </c>
      <c r="O95" s="862">
        <v>117</v>
      </c>
      <c r="P95" s="807">
        <v>3.64</v>
      </c>
      <c r="Q95" s="808">
        <v>3.71</v>
      </c>
      <c r="R95" s="242">
        <v>57</v>
      </c>
      <c r="S95" s="862">
        <v>98</v>
      </c>
      <c r="T95" s="807">
        <v>3.4</v>
      </c>
      <c r="U95" s="529">
        <v>3.57</v>
      </c>
      <c r="V95" s="242">
        <v>68</v>
      </c>
      <c r="W95" s="533">
        <f t="shared" si="2"/>
        <v>257</v>
      </c>
      <c r="Y95" s="531"/>
      <c r="Z95" s="531"/>
      <c r="AB95" s="531"/>
    </row>
    <row r="96" spans="1:28" x14ac:dyDescent="0.25">
      <c r="A96" s="532">
        <v>9</v>
      </c>
      <c r="B96" s="58" t="s">
        <v>145</v>
      </c>
      <c r="C96" s="844">
        <v>206</v>
      </c>
      <c r="D96" s="744">
        <v>3.9951456310679609</v>
      </c>
      <c r="E96" s="534">
        <v>3.91</v>
      </c>
      <c r="F96" s="523">
        <v>32</v>
      </c>
      <c r="G96" s="857">
        <v>222</v>
      </c>
      <c r="H96" s="671">
        <v>3.9774774774774775</v>
      </c>
      <c r="I96" s="534">
        <v>3.91</v>
      </c>
      <c r="J96" s="523">
        <v>34</v>
      </c>
      <c r="K96" s="859">
        <v>189</v>
      </c>
      <c r="L96" s="671">
        <v>3.925925925925926</v>
      </c>
      <c r="M96" s="806">
        <v>3.9</v>
      </c>
      <c r="N96" s="242">
        <v>36</v>
      </c>
      <c r="O96" s="862">
        <v>162</v>
      </c>
      <c r="P96" s="807">
        <v>3.86</v>
      </c>
      <c r="Q96" s="808">
        <v>3.71</v>
      </c>
      <c r="R96" s="242">
        <v>27</v>
      </c>
      <c r="S96" s="862">
        <v>192</v>
      </c>
      <c r="T96" s="807">
        <v>3.6</v>
      </c>
      <c r="U96" s="529">
        <v>3.57</v>
      </c>
      <c r="V96" s="242">
        <v>37</v>
      </c>
      <c r="W96" s="533">
        <f t="shared" si="2"/>
        <v>166</v>
      </c>
      <c r="Y96" s="531"/>
      <c r="Z96" s="531"/>
      <c r="AB96" s="531"/>
    </row>
    <row r="97" spans="1:28" x14ac:dyDescent="0.25">
      <c r="A97" s="532">
        <v>10</v>
      </c>
      <c r="B97" s="58" t="s">
        <v>62</v>
      </c>
      <c r="C97" s="844">
        <v>168</v>
      </c>
      <c r="D97" s="744">
        <v>3.9821428571428572</v>
      </c>
      <c r="E97" s="534">
        <v>3.91</v>
      </c>
      <c r="F97" s="523">
        <v>35</v>
      </c>
      <c r="G97" s="857">
        <v>143</v>
      </c>
      <c r="H97" s="671">
        <v>3.9090909090909092</v>
      </c>
      <c r="I97" s="534">
        <v>3.91</v>
      </c>
      <c r="J97" s="523">
        <v>47</v>
      </c>
      <c r="K97" s="859">
        <v>101</v>
      </c>
      <c r="L97" s="671">
        <v>3.891089108910891</v>
      </c>
      <c r="M97" s="806">
        <v>3.9</v>
      </c>
      <c r="N97" s="242">
        <v>48</v>
      </c>
      <c r="O97" s="862">
        <v>81</v>
      </c>
      <c r="P97" s="807">
        <v>3.74</v>
      </c>
      <c r="Q97" s="808">
        <v>3.71</v>
      </c>
      <c r="R97" s="242">
        <v>46</v>
      </c>
      <c r="S97" s="862">
        <v>79</v>
      </c>
      <c r="T97" s="807">
        <v>3.2</v>
      </c>
      <c r="U97" s="529">
        <v>3.57</v>
      </c>
      <c r="V97" s="242">
        <v>97</v>
      </c>
      <c r="W97" s="533">
        <f t="shared" si="2"/>
        <v>273</v>
      </c>
      <c r="Y97" s="531"/>
      <c r="Z97" s="531"/>
      <c r="AB97" s="531"/>
    </row>
    <row r="98" spans="1:28" x14ac:dyDescent="0.25">
      <c r="A98" s="532">
        <v>11</v>
      </c>
      <c r="B98" s="58" t="s">
        <v>63</v>
      </c>
      <c r="C98" s="844">
        <v>79</v>
      </c>
      <c r="D98" s="744">
        <v>3.9746835443037973</v>
      </c>
      <c r="E98" s="534">
        <v>3.91</v>
      </c>
      <c r="F98" s="523">
        <v>38</v>
      </c>
      <c r="G98" s="857">
        <v>75</v>
      </c>
      <c r="H98" s="671">
        <v>3.9866666666666668</v>
      </c>
      <c r="I98" s="534">
        <v>3.91</v>
      </c>
      <c r="J98" s="523">
        <v>33</v>
      </c>
      <c r="K98" s="859">
        <v>97</v>
      </c>
      <c r="L98" s="671">
        <v>3.6804123711340204</v>
      </c>
      <c r="M98" s="806">
        <v>3.9</v>
      </c>
      <c r="N98" s="242">
        <v>79</v>
      </c>
      <c r="O98" s="862">
        <v>75</v>
      </c>
      <c r="P98" s="807">
        <v>3.68</v>
      </c>
      <c r="Q98" s="808">
        <v>3.71</v>
      </c>
      <c r="R98" s="242">
        <v>54</v>
      </c>
      <c r="S98" s="862">
        <v>78</v>
      </c>
      <c r="T98" s="807">
        <v>3.5</v>
      </c>
      <c r="U98" s="529">
        <v>3.57</v>
      </c>
      <c r="V98" s="242">
        <v>53</v>
      </c>
      <c r="W98" s="533">
        <f t="shared" si="2"/>
        <v>257</v>
      </c>
      <c r="Y98" s="531"/>
      <c r="Z98" s="531"/>
      <c r="AB98" s="531"/>
    </row>
    <row r="99" spans="1:28" x14ac:dyDescent="0.25">
      <c r="A99" s="532">
        <v>12</v>
      </c>
      <c r="B99" s="58" t="s">
        <v>44</v>
      </c>
      <c r="C99" s="844">
        <v>103</v>
      </c>
      <c r="D99" s="744">
        <v>3.9514563106796117</v>
      </c>
      <c r="E99" s="534">
        <v>3.91</v>
      </c>
      <c r="F99" s="523">
        <v>42</v>
      </c>
      <c r="G99" s="857">
        <v>99</v>
      </c>
      <c r="H99" s="671">
        <v>3.7676767676767677</v>
      </c>
      <c r="I99" s="534">
        <v>3.91</v>
      </c>
      <c r="J99" s="523">
        <v>68</v>
      </c>
      <c r="K99" s="859">
        <v>99</v>
      </c>
      <c r="L99" s="671">
        <v>3.7777777777777777</v>
      </c>
      <c r="M99" s="806">
        <v>3.9</v>
      </c>
      <c r="N99" s="242">
        <v>66</v>
      </c>
      <c r="O99" s="862">
        <v>84</v>
      </c>
      <c r="P99" s="807">
        <v>3.75</v>
      </c>
      <c r="Q99" s="808">
        <v>3.71</v>
      </c>
      <c r="R99" s="242">
        <v>44</v>
      </c>
      <c r="S99" s="862">
        <v>69</v>
      </c>
      <c r="T99" s="807">
        <v>3.6</v>
      </c>
      <c r="U99" s="529">
        <v>3.57</v>
      </c>
      <c r="V99" s="242">
        <v>45</v>
      </c>
      <c r="W99" s="533">
        <f t="shared" si="2"/>
        <v>265</v>
      </c>
      <c r="Y99" s="531"/>
      <c r="Z99" s="531"/>
      <c r="AB99" s="531"/>
    </row>
    <row r="100" spans="1:28" x14ac:dyDescent="0.25">
      <c r="A100" s="532">
        <v>13</v>
      </c>
      <c r="B100" s="842" t="s">
        <v>152</v>
      </c>
      <c r="C100" s="852">
        <v>57</v>
      </c>
      <c r="D100" s="830">
        <v>3.9473684210526314</v>
      </c>
      <c r="E100" s="829">
        <v>3.91</v>
      </c>
      <c r="F100" s="853">
        <v>43</v>
      </c>
      <c r="G100" s="857"/>
      <c r="H100" s="671"/>
      <c r="I100" s="829">
        <v>3.91</v>
      </c>
      <c r="J100" s="853">
        <v>115</v>
      </c>
      <c r="K100" s="857"/>
      <c r="L100" s="671"/>
      <c r="M100" s="831">
        <v>3.9</v>
      </c>
      <c r="N100" s="242">
        <v>117</v>
      </c>
      <c r="O100" s="863"/>
      <c r="P100" s="832"/>
      <c r="Q100" s="833">
        <v>3.71</v>
      </c>
      <c r="R100" s="242">
        <v>117</v>
      </c>
      <c r="S100" s="863"/>
      <c r="T100" s="832"/>
      <c r="U100" s="834">
        <v>3.57</v>
      </c>
      <c r="V100" s="242">
        <v>116</v>
      </c>
      <c r="W100" s="533">
        <f t="shared" si="2"/>
        <v>508</v>
      </c>
      <c r="Y100" s="531"/>
      <c r="Z100" s="531"/>
      <c r="AB100" s="531"/>
    </row>
    <row r="101" spans="1:28" x14ac:dyDescent="0.25">
      <c r="A101" s="532">
        <v>14</v>
      </c>
      <c r="B101" s="58" t="s">
        <v>42</v>
      </c>
      <c r="C101" s="844">
        <v>82</v>
      </c>
      <c r="D101" s="744">
        <v>3.9024390243902438</v>
      </c>
      <c r="E101" s="534">
        <v>3.91</v>
      </c>
      <c r="F101" s="523">
        <v>47</v>
      </c>
      <c r="G101" s="857">
        <v>72</v>
      </c>
      <c r="H101" s="671">
        <v>3.7777777777777777</v>
      </c>
      <c r="I101" s="534">
        <v>3.91</v>
      </c>
      <c r="J101" s="523">
        <v>64</v>
      </c>
      <c r="K101" s="859">
        <v>81</v>
      </c>
      <c r="L101" s="671">
        <v>3.8148148148148149</v>
      </c>
      <c r="M101" s="806">
        <v>3.9</v>
      </c>
      <c r="N101" s="242">
        <v>58</v>
      </c>
      <c r="O101" s="862">
        <v>102</v>
      </c>
      <c r="P101" s="807">
        <v>3.38</v>
      </c>
      <c r="Q101" s="808">
        <v>3.71</v>
      </c>
      <c r="R101" s="242">
        <v>101</v>
      </c>
      <c r="S101" s="862">
        <v>87</v>
      </c>
      <c r="T101" s="807">
        <v>3.4</v>
      </c>
      <c r="U101" s="529">
        <v>3.57</v>
      </c>
      <c r="V101" s="242">
        <v>70</v>
      </c>
      <c r="W101" s="533">
        <f t="shared" si="2"/>
        <v>340</v>
      </c>
      <c r="Y101" s="531"/>
      <c r="Z101" s="531"/>
      <c r="AB101" s="531"/>
    </row>
    <row r="102" spans="1:28" x14ac:dyDescent="0.25">
      <c r="A102" s="532">
        <v>15</v>
      </c>
      <c r="B102" s="58" t="s">
        <v>55</v>
      </c>
      <c r="C102" s="844">
        <v>105</v>
      </c>
      <c r="D102" s="744">
        <v>3.8761904761904762</v>
      </c>
      <c r="E102" s="534">
        <v>3.91</v>
      </c>
      <c r="F102" s="523">
        <v>52</v>
      </c>
      <c r="G102" s="857">
        <v>100</v>
      </c>
      <c r="H102" s="671">
        <v>3.83</v>
      </c>
      <c r="I102" s="534">
        <v>3.91</v>
      </c>
      <c r="J102" s="523">
        <v>60</v>
      </c>
      <c r="K102" s="859">
        <v>70</v>
      </c>
      <c r="L102" s="671">
        <v>4</v>
      </c>
      <c r="M102" s="806">
        <v>3.9</v>
      </c>
      <c r="N102" s="242">
        <v>26</v>
      </c>
      <c r="O102" s="862">
        <v>97</v>
      </c>
      <c r="P102" s="807">
        <v>3.64</v>
      </c>
      <c r="Q102" s="808">
        <v>3.71</v>
      </c>
      <c r="R102" s="242">
        <v>58</v>
      </c>
      <c r="S102" s="862">
        <v>81</v>
      </c>
      <c r="T102" s="807">
        <v>3.2</v>
      </c>
      <c r="U102" s="529">
        <v>3.57</v>
      </c>
      <c r="V102" s="242">
        <v>96</v>
      </c>
      <c r="W102" s="533">
        <f t="shared" si="2"/>
        <v>292</v>
      </c>
      <c r="Y102" s="531"/>
      <c r="Z102" s="531"/>
      <c r="AB102" s="531"/>
    </row>
    <row r="103" spans="1:28" x14ac:dyDescent="0.25">
      <c r="A103" s="532">
        <v>16</v>
      </c>
      <c r="B103" s="58" t="s">
        <v>61</v>
      </c>
      <c r="C103" s="844">
        <v>78</v>
      </c>
      <c r="D103" s="744">
        <v>3.8717948717948718</v>
      </c>
      <c r="E103" s="534">
        <v>3.91</v>
      </c>
      <c r="F103" s="523">
        <v>55</v>
      </c>
      <c r="G103" s="857">
        <v>97</v>
      </c>
      <c r="H103" s="671">
        <v>3.7422680412371134</v>
      </c>
      <c r="I103" s="534">
        <v>3.91</v>
      </c>
      <c r="J103" s="523">
        <v>77</v>
      </c>
      <c r="K103" s="859">
        <v>76</v>
      </c>
      <c r="L103" s="671">
        <v>3.8157894736842106</v>
      </c>
      <c r="M103" s="806">
        <v>3.9</v>
      </c>
      <c r="N103" s="242">
        <v>56</v>
      </c>
      <c r="O103" s="862">
        <v>67</v>
      </c>
      <c r="P103" s="807">
        <v>3.4</v>
      </c>
      <c r="Q103" s="808">
        <v>3.71</v>
      </c>
      <c r="R103" s="242">
        <v>97</v>
      </c>
      <c r="S103" s="862">
        <v>52</v>
      </c>
      <c r="T103" s="807">
        <v>3.6</v>
      </c>
      <c r="U103" s="529">
        <v>3.57</v>
      </c>
      <c r="V103" s="242">
        <v>48</v>
      </c>
      <c r="W103" s="533">
        <f t="shared" si="2"/>
        <v>333</v>
      </c>
      <c r="Y103" s="531"/>
      <c r="Z103" s="531"/>
      <c r="AB103" s="531"/>
    </row>
    <row r="104" spans="1:28" x14ac:dyDescent="0.25">
      <c r="A104" s="532">
        <v>17</v>
      </c>
      <c r="B104" s="58" t="s">
        <v>57</v>
      </c>
      <c r="C104" s="844">
        <v>51</v>
      </c>
      <c r="D104" s="744">
        <v>3.8431372549019609</v>
      </c>
      <c r="E104" s="534">
        <v>3.91</v>
      </c>
      <c r="F104" s="523">
        <v>62</v>
      </c>
      <c r="G104" s="857">
        <v>51</v>
      </c>
      <c r="H104" s="671">
        <v>3.7254901960784315</v>
      </c>
      <c r="I104" s="534">
        <v>3.91</v>
      </c>
      <c r="J104" s="523">
        <v>79</v>
      </c>
      <c r="K104" s="859">
        <v>43</v>
      </c>
      <c r="L104" s="671">
        <v>3.6976744186046511</v>
      </c>
      <c r="M104" s="806">
        <v>3.9</v>
      </c>
      <c r="N104" s="242">
        <v>76</v>
      </c>
      <c r="O104" s="862">
        <v>40</v>
      </c>
      <c r="P104" s="807">
        <v>3.8</v>
      </c>
      <c r="Q104" s="808">
        <v>3.71</v>
      </c>
      <c r="R104" s="242">
        <v>39</v>
      </c>
      <c r="S104" s="862">
        <v>47</v>
      </c>
      <c r="T104" s="807">
        <v>3.6</v>
      </c>
      <c r="U104" s="529">
        <v>3.57</v>
      </c>
      <c r="V104" s="242">
        <v>50</v>
      </c>
      <c r="W104" s="533">
        <f t="shared" si="2"/>
        <v>306</v>
      </c>
      <c r="Y104" s="531"/>
      <c r="Z104" s="531"/>
      <c r="AB104" s="531"/>
    </row>
    <row r="105" spans="1:28" x14ac:dyDescent="0.25">
      <c r="A105" s="532">
        <v>18</v>
      </c>
      <c r="B105" s="58" t="s">
        <v>53</v>
      </c>
      <c r="C105" s="844">
        <v>77</v>
      </c>
      <c r="D105" s="744">
        <v>3.831168831168831</v>
      </c>
      <c r="E105" s="534">
        <v>3.91</v>
      </c>
      <c r="F105" s="523">
        <v>63</v>
      </c>
      <c r="G105" s="857">
        <v>80</v>
      </c>
      <c r="H105" s="671">
        <v>3.8875000000000002</v>
      </c>
      <c r="I105" s="534">
        <v>3.91</v>
      </c>
      <c r="J105" s="523">
        <v>56</v>
      </c>
      <c r="K105" s="859">
        <v>66</v>
      </c>
      <c r="L105" s="671">
        <v>3.6212121212121211</v>
      </c>
      <c r="M105" s="806">
        <v>3.9</v>
      </c>
      <c r="N105" s="242">
        <v>88</v>
      </c>
      <c r="O105" s="862">
        <v>68</v>
      </c>
      <c r="P105" s="807">
        <v>3.49</v>
      </c>
      <c r="Q105" s="808">
        <v>3.71</v>
      </c>
      <c r="R105" s="242">
        <v>83</v>
      </c>
      <c r="S105" s="862">
        <v>57</v>
      </c>
      <c r="T105" s="807">
        <v>3.2</v>
      </c>
      <c r="U105" s="529">
        <v>3.57</v>
      </c>
      <c r="V105" s="242">
        <v>98</v>
      </c>
      <c r="W105" s="533">
        <f t="shared" si="2"/>
        <v>388</v>
      </c>
      <c r="Y105" s="531"/>
      <c r="Z105" s="531"/>
      <c r="AB105" s="531"/>
    </row>
    <row r="106" spans="1:28" x14ac:dyDescent="0.25">
      <c r="A106" s="532">
        <v>19</v>
      </c>
      <c r="B106" s="58" t="s">
        <v>49</v>
      </c>
      <c r="C106" s="844">
        <v>44</v>
      </c>
      <c r="D106" s="744">
        <v>3.7954545454545454</v>
      </c>
      <c r="E106" s="534">
        <v>3.91</v>
      </c>
      <c r="F106" s="523">
        <v>68</v>
      </c>
      <c r="G106" s="857">
        <v>45</v>
      </c>
      <c r="H106" s="671">
        <v>3.6888888888888891</v>
      </c>
      <c r="I106" s="534">
        <v>3.91</v>
      </c>
      <c r="J106" s="523">
        <v>87</v>
      </c>
      <c r="K106" s="859">
        <v>40</v>
      </c>
      <c r="L106" s="671">
        <v>3.45</v>
      </c>
      <c r="M106" s="806">
        <v>3.9</v>
      </c>
      <c r="N106" s="242">
        <v>105</v>
      </c>
      <c r="O106" s="862">
        <v>39</v>
      </c>
      <c r="P106" s="807">
        <v>3.49</v>
      </c>
      <c r="Q106" s="808">
        <v>3.71</v>
      </c>
      <c r="R106" s="242">
        <v>84</v>
      </c>
      <c r="S106" s="862">
        <v>46</v>
      </c>
      <c r="T106" s="807">
        <v>3.4</v>
      </c>
      <c r="U106" s="529">
        <v>3.57</v>
      </c>
      <c r="V106" s="242">
        <v>76</v>
      </c>
      <c r="W106" s="533">
        <f t="shared" si="2"/>
        <v>420</v>
      </c>
      <c r="Y106" s="531"/>
      <c r="Z106" s="531"/>
      <c r="AB106" s="531"/>
    </row>
    <row r="107" spans="1:28" x14ac:dyDescent="0.25">
      <c r="A107" s="532">
        <v>20</v>
      </c>
      <c r="B107" s="58" t="s">
        <v>47</v>
      </c>
      <c r="C107" s="844">
        <v>80</v>
      </c>
      <c r="D107" s="744">
        <v>3.7875000000000001</v>
      </c>
      <c r="E107" s="534">
        <v>3.91</v>
      </c>
      <c r="F107" s="523">
        <v>70</v>
      </c>
      <c r="G107" s="857">
        <v>52</v>
      </c>
      <c r="H107" s="671">
        <v>3.5</v>
      </c>
      <c r="I107" s="534">
        <v>3.91</v>
      </c>
      <c r="J107" s="523">
        <v>106</v>
      </c>
      <c r="K107" s="859">
        <v>49</v>
      </c>
      <c r="L107" s="671">
        <v>3.6326530612244898</v>
      </c>
      <c r="M107" s="806">
        <v>3.9</v>
      </c>
      <c r="N107" s="242">
        <v>87</v>
      </c>
      <c r="O107" s="862">
        <v>47</v>
      </c>
      <c r="P107" s="807">
        <v>3.64</v>
      </c>
      <c r="Q107" s="808">
        <v>3.71</v>
      </c>
      <c r="R107" s="242">
        <v>60</v>
      </c>
      <c r="S107" s="862">
        <v>46</v>
      </c>
      <c r="T107" s="807">
        <v>3.4</v>
      </c>
      <c r="U107" s="529">
        <v>3.57</v>
      </c>
      <c r="V107" s="242">
        <v>75</v>
      </c>
      <c r="W107" s="533">
        <f t="shared" si="2"/>
        <v>398</v>
      </c>
      <c r="Y107" s="531"/>
      <c r="Z107" s="531"/>
      <c r="AB107" s="531"/>
    </row>
    <row r="108" spans="1:28" x14ac:dyDescent="0.25">
      <c r="A108" s="532">
        <v>21</v>
      </c>
      <c r="B108" s="58" t="s">
        <v>52</v>
      </c>
      <c r="C108" s="844">
        <v>102</v>
      </c>
      <c r="D108" s="744">
        <v>3.784313725490196</v>
      </c>
      <c r="E108" s="534">
        <v>3.91</v>
      </c>
      <c r="F108" s="523">
        <v>72</v>
      </c>
      <c r="G108" s="857">
        <v>90</v>
      </c>
      <c r="H108" s="671">
        <v>3.9222222222222221</v>
      </c>
      <c r="I108" s="534">
        <v>3.91</v>
      </c>
      <c r="J108" s="523">
        <v>44</v>
      </c>
      <c r="K108" s="859">
        <v>67</v>
      </c>
      <c r="L108" s="671">
        <v>3.5522388059701493</v>
      </c>
      <c r="M108" s="806">
        <v>3.9</v>
      </c>
      <c r="N108" s="242">
        <v>94</v>
      </c>
      <c r="O108" s="862">
        <v>70</v>
      </c>
      <c r="P108" s="807">
        <v>3.47</v>
      </c>
      <c r="Q108" s="808">
        <v>3.71</v>
      </c>
      <c r="R108" s="242">
        <v>86</v>
      </c>
      <c r="S108" s="862">
        <v>61</v>
      </c>
      <c r="T108" s="807">
        <v>3.3</v>
      </c>
      <c r="U108" s="529">
        <v>3.57</v>
      </c>
      <c r="V108" s="242">
        <v>84</v>
      </c>
      <c r="W108" s="533">
        <f t="shared" si="2"/>
        <v>380</v>
      </c>
      <c r="Y108" s="531"/>
      <c r="Z108" s="531"/>
      <c r="AB108" s="531"/>
    </row>
    <row r="109" spans="1:28" x14ac:dyDescent="0.25">
      <c r="A109" s="532">
        <v>22</v>
      </c>
      <c r="B109" s="58" t="s">
        <v>58</v>
      </c>
      <c r="C109" s="844">
        <v>72</v>
      </c>
      <c r="D109" s="744">
        <v>3.7638888888888888</v>
      </c>
      <c r="E109" s="534">
        <v>3.91</v>
      </c>
      <c r="F109" s="523">
        <v>77</v>
      </c>
      <c r="G109" s="857">
        <v>72</v>
      </c>
      <c r="H109" s="671">
        <v>3.7083333333333335</v>
      </c>
      <c r="I109" s="534">
        <v>3.91</v>
      </c>
      <c r="J109" s="523">
        <v>82</v>
      </c>
      <c r="K109" s="859">
        <v>42</v>
      </c>
      <c r="L109" s="671">
        <v>3.4047619047619047</v>
      </c>
      <c r="M109" s="806">
        <v>3.9</v>
      </c>
      <c r="N109" s="242">
        <v>109</v>
      </c>
      <c r="O109" s="862">
        <v>49</v>
      </c>
      <c r="P109" s="807">
        <v>3.35</v>
      </c>
      <c r="Q109" s="808">
        <v>3.71</v>
      </c>
      <c r="R109" s="242">
        <v>105</v>
      </c>
      <c r="S109" s="862">
        <v>47</v>
      </c>
      <c r="T109" s="807">
        <v>3.3</v>
      </c>
      <c r="U109" s="529">
        <v>3.57</v>
      </c>
      <c r="V109" s="242">
        <v>88</v>
      </c>
      <c r="W109" s="533">
        <f t="shared" si="2"/>
        <v>461</v>
      </c>
      <c r="Y109" s="531"/>
      <c r="Z109" s="531"/>
      <c r="AB109" s="531"/>
    </row>
    <row r="110" spans="1:28" x14ac:dyDescent="0.25">
      <c r="A110" s="532">
        <v>23</v>
      </c>
      <c r="B110" s="841" t="s">
        <v>56</v>
      </c>
      <c r="C110" s="852">
        <v>88</v>
      </c>
      <c r="D110" s="830">
        <v>3.7272727272727271</v>
      </c>
      <c r="E110" s="829">
        <v>3.91</v>
      </c>
      <c r="F110" s="853">
        <v>81</v>
      </c>
      <c r="G110" s="857">
        <v>81</v>
      </c>
      <c r="H110" s="671">
        <v>3.7530864197530862</v>
      </c>
      <c r="I110" s="829">
        <v>3.91</v>
      </c>
      <c r="J110" s="853">
        <v>75</v>
      </c>
      <c r="K110" s="857">
        <v>75</v>
      </c>
      <c r="L110" s="671">
        <v>3.7066666666666666</v>
      </c>
      <c r="M110" s="831">
        <v>3.9</v>
      </c>
      <c r="N110" s="242">
        <v>74</v>
      </c>
      <c r="O110" s="863">
        <v>70</v>
      </c>
      <c r="P110" s="832">
        <v>3.57</v>
      </c>
      <c r="Q110" s="833">
        <v>3.71</v>
      </c>
      <c r="R110" s="242">
        <v>68</v>
      </c>
      <c r="S110" s="863">
        <v>53</v>
      </c>
      <c r="T110" s="832">
        <v>3.3</v>
      </c>
      <c r="U110" s="529">
        <v>3.57</v>
      </c>
      <c r="V110" s="242">
        <v>86</v>
      </c>
      <c r="W110" s="533">
        <f t="shared" si="2"/>
        <v>384</v>
      </c>
      <c r="Y110" s="531"/>
      <c r="Z110" s="531"/>
      <c r="AB110" s="531"/>
    </row>
    <row r="111" spans="1:28" x14ac:dyDescent="0.25">
      <c r="A111" s="532">
        <v>24</v>
      </c>
      <c r="B111" s="58" t="s">
        <v>50</v>
      </c>
      <c r="C111" s="844">
        <v>20</v>
      </c>
      <c r="D111" s="744">
        <v>3.7</v>
      </c>
      <c r="E111" s="534">
        <v>3.91</v>
      </c>
      <c r="F111" s="523">
        <v>86</v>
      </c>
      <c r="G111" s="857">
        <v>23</v>
      </c>
      <c r="H111" s="671">
        <v>3.8260869565217392</v>
      </c>
      <c r="I111" s="534">
        <v>3.91</v>
      </c>
      <c r="J111" s="523">
        <v>62</v>
      </c>
      <c r="K111" s="859">
        <v>18</v>
      </c>
      <c r="L111" s="671">
        <v>3.8333333333333335</v>
      </c>
      <c r="M111" s="806">
        <v>3.9</v>
      </c>
      <c r="N111" s="242">
        <v>54</v>
      </c>
      <c r="O111" s="862">
        <v>23</v>
      </c>
      <c r="P111" s="807">
        <v>3.43</v>
      </c>
      <c r="Q111" s="808">
        <v>3.71</v>
      </c>
      <c r="R111" s="242">
        <v>93</v>
      </c>
      <c r="S111" s="862">
        <v>19</v>
      </c>
      <c r="T111" s="807">
        <v>3.4</v>
      </c>
      <c r="U111" s="529">
        <v>3.57</v>
      </c>
      <c r="V111" s="242">
        <v>82</v>
      </c>
      <c r="W111" s="533">
        <f t="shared" si="2"/>
        <v>377</v>
      </c>
      <c r="Y111" s="531"/>
      <c r="Z111" s="531"/>
      <c r="AB111" s="531"/>
    </row>
    <row r="112" spans="1:28" x14ac:dyDescent="0.25">
      <c r="A112" s="532">
        <v>25</v>
      </c>
      <c r="B112" s="58" t="s">
        <v>41</v>
      </c>
      <c r="C112" s="844">
        <v>68</v>
      </c>
      <c r="D112" s="744">
        <v>3.6764705882352939</v>
      </c>
      <c r="E112" s="534">
        <v>3.91</v>
      </c>
      <c r="F112" s="523">
        <v>88</v>
      </c>
      <c r="G112" s="857">
        <v>50</v>
      </c>
      <c r="H112" s="671">
        <v>3.72</v>
      </c>
      <c r="I112" s="534">
        <v>3.91</v>
      </c>
      <c r="J112" s="523">
        <v>80</v>
      </c>
      <c r="K112" s="859">
        <v>25</v>
      </c>
      <c r="L112" s="671">
        <v>3.32</v>
      </c>
      <c r="M112" s="806">
        <v>3.9</v>
      </c>
      <c r="N112" s="242">
        <v>112</v>
      </c>
      <c r="O112" s="862">
        <v>47</v>
      </c>
      <c r="P112" s="807">
        <v>3.4</v>
      </c>
      <c r="Q112" s="808">
        <v>3.71</v>
      </c>
      <c r="R112" s="242">
        <v>100</v>
      </c>
      <c r="S112" s="862">
        <v>26</v>
      </c>
      <c r="T112" s="807">
        <v>3.4</v>
      </c>
      <c r="U112" s="529">
        <v>3.57</v>
      </c>
      <c r="V112" s="242">
        <v>80</v>
      </c>
      <c r="W112" s="533">
        <f t="shared" si="2"/>
        <v>460</v>
      </c>
      <c r="Y112" s="531"/>
      <c r="Z112" s="531"/>
      <c r="AB112" s="531"/>
    </row>
    <row r="113" spans="1:28" x14ac:dyDescent="0.25">
      <c r="A113" s="532">
        <v>26</v>
      </c>
      <c r="B113" s="58" t="s">
        <v>54</v>
      </c>
      <c r="C113" s="844">
        <v>69</v>
      </c>
      <c r="D113" s="744">
        <v>3.652173913043478</v>
      </c>
      <c r="E113" s="534">
        <v>3.91</v>
      </c>
      <c r="F113" s="523">
        <v>92</v>
      </c>
      <c r="G113" s="857">
        <v>72</v>
      </c>
      <c r="H113" s="671">
        <v>3.7777777777777777</v>
      </c>
      <c r="I113" s="534">
        <v>3.91</v>
      </c>
      <c r="J113" s="523">
        <v>65</v>
      </c>
      <c r="K113" s="859">
        <v>74</v>
      </c>
      <c r="L113" s="671">
        <v>3.5675675675675675</v>
      </c>
      <c r="M113" s="806">
        <v>3.9</v>
      </c>
      <c r="N113" s="242">
        <v>92</v>
      </c>
      <c r="O113" s="862">
        <v>56</v>
      </c>
      <c r="P113" s="807">
        <v>3.57</v>
      </c>
      <c r="Q113" s="808">
        <v>3.71</v>
      </c>
      <c r="R113" s="242">
        <v>69</v>
      </c>
      <c r="S113" s="862">
        <v>50</v>
      </c>
      <c r="T113" s="807">
        <v>3.4</v>
      </c>
      <c r="U113" s="529">
        <v>3.57</v>
      </c>
      <c r="V113" s="242">
        <v>73</v>
      </c>
      <c r="W113" s="533">
        <f t="shared" si="2"/>
        <v>391</v>
      </c>
      <c r="Y113" s="531"/>
      <c r="Z113" s="531"/>
      <c r="AB113" s="531"/>
    </row>
    <row r="114" spans="1:28" x14ac:dyDescent="0.25">
      <c r="A114" s="532">
        <v>27</v>
      </c>
      <c r="B114" s="58" t="s">
        <v>43</v>
      </c>
      <c r="C114" s="844">
        <v>38</v>
      </c>
      <c r="D114" s="744">
        <v>3.6315789473684212</v>
      </c>
      <c r="E114" s="534">
        <v>3.91</v>
      </c>
      <c r="F114" s="523">
        <v>96</v>
      </c>
      <c r="G114" s="857">
        <v>43</v>
      </c>
      <c r="H114" s="671">
        <v>3.6511627906976742</v>
      </c>
      <c r="I114" s="534">
        <v>3.91</v>
      </c>
      <c r="J114" s="523">
        <v>92</v>
      </c>
      <c r="K114" s="859">
        <v>25</v>
      </c>
      <c r="L114" s="671">
        <v>3.8</v>
      </c>
      <c r="M114" s="806">
        <v>3.9</v>
      </c>
      <c r="N114" s="242">
        <v>63</v>
      </c>
      <c r="O114" s="862">
        <v>24</v>
      </c>
      <c r="P114" s="807">
        <v>3.33</v>
      </c>
      <c r="Q114" s="808">
        <v>3.71</v>
      </c>
      <c r="R114" s="242">
        <v>107</v>
      </c>
      <c r="S114" s="862">
        <v>38</v>
      </c>
      <c r="T114" s="807">
        <v>3.3</v>
      </c>
      <c r="U114" s="529">
        <v>3.57</v>
      </c>
      <c r="V114" s="242">
        <v>91</v>
      </c>
      <c r="W114" s="533">
        <f t="shared" si="2"/>
        <v>449</v>
      </c>
      <c r="Y114" s="531"/>
      <c r="Z114" s="531"/>
      <c r="AB114" s="531"/>
    </row>
    <row r="115" spans="1:28" x14ac:dyDescent="0.25">
      <c r="A115" s="532">
        <v>28</v>
      </c>
      <c r="B115" s="58" t="s">
        <v>60</v>
      </c>
      <c r="C115" s="844">
        <v>102</v>
      </c>
      <c r="D115" s="744">
        <v>3.5686274509803924</v>
      </c>
      <c r="E115" s="534">
        <v>3.91</v>
      </c>
      <c r="F115" s="523">
        <v>101</v>
      </c>
      <c r="G115" s="857">
        <v>85</v>
      </c>
      <c r="H115" s="671">
        <v>3.8588235294117648</v>
      </c>
      <c r="I115" s="534">
        <v>3.91</v>
      </c>
      <c r="J115" s="523">
        <v>58</v>
      </c>
      <c r="K115" s="859">
        <v>66</v>
      </c>
      <c r="L115" s="671">
        <v>3.5</v>
      </c>
      <c r="M115" s="806">
        <v>3.9</v>
      </c>
      <c r="N115" s="242">
        <v>101</v>
      </c>
      <c r="O115" s="862">
        <v>52</v>
      </c>
      <c r="P115" s="807">
        <v>3.4</v>
      </c>
      <c r="Q115" s="808">
        <v>3.71</v>
      </c>
      <c r="R115" s="242">
        <v>99</v>
      </c>
      <c r="S115" s="862">
        <v>57</v>
      </c>
      <c r="T115" s="807">
        <v>3.3</v>
      </c>
      <c r="U115" s="529">
        <v>3.57</v>
      </c>
      <c r="V115" s="242">
        <v>85</v>
      </c>
      <c r="W115" s="533">
        <f t="shared" si="2"/>
        <v>444</v>
      </c>
      <c r="Y115" s="531"/>
      <c r="Z115" s="531"/>
      <c r="AB115" s="531"/>
    </row>
    <row r="116" spans="1:28" x14ac:dyDescent="0.25">
      <c r="A116" s="532">
        <v>29</v>
      </c>
      <c r="B116" s="58" t="s">
        <v>51</v>
      </c>
      <c r="C116" s="844">
        <v>48</v>
      </c>
      <c r="D116" s="744">
        <v>3.5416666666666665</v>
      </c>
      <c r="E116" s="534">
        <v>3.91</v>
      </c>
      <c r="F116" s="523">
        <v>103</v>
      </c>
      <c r="G116" s="857">
        <v>53</v>
      </c>
      <c r="H116" s="671">
        <v>3.5094339622641511</v>
      </c>
      <c r="I116" s="534">
        <v>3.91</v>
      </c>
      <c r="J116" s="523">
        <v>105</v>
      </c>
      <c r="K116" s="859">
        <v>49</v>
      </c>
      <c r="L116" s="671">
        <v>3.7551020408163267</v>
      </c>
      <c r="M116" s="806">
        <v>3.9</v>
      </c>
      <c r="N116" s="242">
        <v>68</v>
      </c>
      <c r="O116" s="862">
        <v>59</v>
      </c>
      <c r="P116" s="807">
        <v>3.27</v>
      </c>
      <c r="Q116" s="808">
        <v>3.71</v>
      </c>
      <c r="R116" s="242">
        <v>111</v>
      </c>
      <c r="S116" s="862">
        <v>48</v>
      </c>
      <c r="T116" s="807">
        <v>3.3</v>
      </c>
      <c r="U116" s="529">
        <v>3.57</v>
      </c>
      <c r="V116" s="242">
        <v>87</v>
      </c>
      <c r="W116" s="533">
        <f t="shared" si="2"/>
        <v>474</v>
      </c>
      <c r="Y116" s="531"/>
      <c r="Z116" s="531"/>
      <c r="AB116" s="531"/>
    </row>
    <row r="117" spans="1:28" ht="15.75" thickBot="1" x14ac:dyDescent="0.3">
      <c r="A117" s="589">
        <v>30</v>
      </c>
      <c r="B117" s="58" t="s">
        <v>59</v>
      </c>
      <c r="C117" s="844">
        <v>106</v>
      </c>
      <c r="D117" s="744">
        <v>3.5188679245283021</v>
      </c>
      <c r="E117" s="534">
        <v>3.91</v>
      </c>
      <c r="F117" s="523">
        <v>104</v>
      </c>
      <c r="G117" s="857">
        <v>100</v>
      </c>
      <c r="H117" s="671">
        <v>3.7</v>
      </c>
      <c r="I117" s="534">
        <v>3.91</v>
      </c>
      <c r="J117" s="523">
        <v>84</v>
      </c>
      <c r="K117" s="859">
        <v>75</v>
      </c>
      <c r="L117" s="671">
        <v>3.72</v>
      </c>
      <c r="M117" s="806">
        <v>3.9</v>
      </c>
      <c r="N117" s="242">
        <v>73</v>
      </c>
      <c r="O117" s="862">
        <v>52</v>
      </c>
      <c r="P117" s="807">
        <v>3.4</v>
      </c>
      <c r="Q117" s="808">
        <v>3.71</v>
      </c>
      <c r="R117" s="242">
        <v>98</v>
      </c>
      <c r="S117" s="862">
        <v>43</v>
      </c>
      <c r="T117" s="807">
        <v>3.3</v>
      </c>
      <c r="U117" s="529">
        <v>3.57</v>
      </c>
      <c r="V117" s="242">
        <v>89</v>
      </c>
      <c r="W117" s="785">
        <f t="shared" si="2"/>
        <v>448</v>
      </c>
      <c r="Y117" s="531"/>
      <c r="Z117" s="531"/>
      <c r="AB117" s="531"/>
    </row>
    <row r="118" spans="1:28" ht="15.75" thickBot="1" x14ac:dyDescent="0.3">
      <c r="A118" s="600"/>
      <c r="B118" s="549" t="s">
        <v>134</v>
      </c>
      <c r="C118" s="550">
        <f>SUM(C119:C128)</f>
        <v>716</v>
      </c>
      <c r="D118" s="512">
        <f>AVERAGE(D119:D128)</f>
        <v>3.935914483461926</v>
      </c>
      <c r="E118" s="131">
        <v>3.91</v>
      </c>
      <c r="F118" s="514"/>
      <c r="G118" s="550">
        <f>SUM(G119:G128)</f>
        <v>748</v>
      </c>
      <c r="H118" s="512">
        <f>AVERAGE(H119:H128)</f>
        <v>3.7901622374065638</v>
      </c>
      <c r="I118" s="513">
        <v>3.91</v>
      </c>
      <c r="J118" s="514"/>
      <c r="K118" s="551">
        <f>SUM(K119:K128)</f>
        <v>608</v>
      </c>
      <c r="L118" s="552">
        <f>AVERAGE(L119:L128)</f>
        <v>3.9038505215205981</v>
      </c>
      <c r="M118" s="553">
        <v>3.9</v>
      </c>
      <c r="N118" s="554"/>
      <c r="O118" s="509">
        <f>SUM(O119:O128)</f>
        <v>543</v>
      </c>
      <c r="P118" s="555">
        <f>AVERAGE(P119:P128)</f>
        <v>3.8600000000000003</v>
      </c>
      <c r="Q118" s="556">
        <v>3.71</v>
      </c>
      <c r="R118" s="554"/>
      <c r="S118" s="509">
        <f>SUM(S119:S128)</f>
        <v>538</v>
      </c>
      <c r="T118" s="557">
        <f>AVERAGE(T119:T128)</f>
        <v>3.6333333333333337</v>
      </c>
      <c r="U118" s="556">
        <v>3.57</v>
      </c>
      <c r="V118" s="554"/>
      <c r="W118" s="558"/>
      <c r="Y118" s="531"/>
      <c r="Z118" s="531"/>
      <c r="AB118" s="531"/>
    </row>
    <row r="119" spans="1:28" ht="15" customHeight="1" x14ac:dyDescent="0.25">
      <c r="A119" s="518">
        <v>1</v>
      </c>
      <c r="B119" s="58" t="s">
        <v>78</v>
      </c>
      <c r="C119" s="844">
        <v>88</v>
      </c>
      <c r="D119" s="744">
        <v>4.4318181818181817</v>
      </c>
      <c r="E119" s="534">
        <v>3.91</v>
      </c>
      <c r="F119" s="523">
        <v>3</v>
      </c>
      <c r="G119" s="857">
        <v>92</v>
      </c>
      <c r="H119" s="671">
        <v>4.2826086956521738</v>
      </c>
      <c r="I119" s="534">
        <v>3.91</v>
      </c>
      <c r="J119" s="523">
        <v>5</v>
      </c>
      <c r="K119" s="859">
        <v>98</v>
      </c>
      <c r="L119" s="671">
        <v>4.2300000000000004</v>
      </c>
      <c r="M119" s="806">
        <v>3.9</v>
      </c>
      <c r="N119" s="242">
        <v>11</v>
      </c>
      <c r="O119" s="862">
        <v>81</v>
      </c>
      <c r="P119" s="807">
        <v>4.21</v>
      </c>
      <c r="Q119" s="808">
        <v>3.71</v>
      </c>
      <c r="R119" s="242">
        <v>7</v>
      </c>
      <c r="S119" s="862">
        <v>81</v>
      </c>
      <c r="T119" s="807">
        <v>3.9</v>
      </c>
      <c r="U119" s="529">
        <v>3.57</v>
      </c>
      <c r="V119" s="242">
        <v>18</v>
      </c>
      <c r="W119" s="560">
        <f t="shared" si="2"/>
        <v>44</v>
      </c>
      <c r="Y119" s="531"/>
      <c r="Z119" s="531"/>
      <c r="AB119" s="531"/>
    </row>
    <row r="120" spans="1:28" x14ac:dyDescent="0.25">
      <c r="A120" s="575">
        <v>2</v>
      </c>
      <c r="B120" s="58" t="s">
        <v>77</v>
      </c>
      <c r="C120" s="844">
        <v>92</v>
      </c>
      <c r="D120" s="744">
        <v>4.2173913043478262</v>
      </c>
      <c r="E120" s="534">
        <v>3.91</v>
      </c>
      <c r="F120" s="523">
        <v>8</v>
      </c>
      <c r="G120" s="857">
        <v>98</v>
      </c>
      <c r="H120" s="671">
        <v>3.7551020408163267</v>
      </c>
      <c r="I120" s="534">
        <v>3.91</v>
      </c>
      <c r="J120" s="242">
        <v>73</v>
      </c>
      <c r="K120" s="859">
        <v>77</v>
      </c>
      <c r="L120" s="671">
        <v>4.2597402597402594</v>
      </c>
      <c r="M120" s="806">
        <v>3.9</v>
      </c>
      <c r="N120" s="242">
        <v>8</v>
      </c>
      <c r="O120" s="862">
        <v>70</v>
      </c>
      <c r="P120" s="807">
        <v>3.93</v>
      </c>
      <c r="Q120" s="808">
        <v>3.71</v>
      </c>
      <c r="R120" s="242">
        <v>15</v>
      </c>
      <c r="S120" s="862">
        <v>79</v>
      </c>
      <c r="T120" s="807">
        <v>4</v>
      </c>
      <c r="U120" s="529">
        <v>3.57</v>
      </c>
      <c r="V120" s="242">
        <v>11</v>
      </c>
      <c r="W120" s="533">
        <f t="shared" si="2"/>
        <v>115</v>
      </c>
      <c r="Y120" s="531"/>
      <c r="Z120" s="531"/>
      <c r="AB120" s="531"/>
    </row>
    <row r="121" spans="1:28" x14ac:dyDescent="0.25">
      <c r="A121" s="575">
        <v>3</v>
      </c>
      <c r="B121" s="58" t="s">
        <v>139</v>
      </c>
      <c r="C121" s="844">
        <v>80</v>
      </c>
      <c r="D121" s="744">
        <v>4.2125000000000004</v>
      </c>
      <c r="E121" s="534">
        <v>3.91</v>
      </c>
      <c r="F121" s="523">
        <v>9</v>
      </c>
      <c r="G121" s="857">
        <v>107</v>
      </c>
      <c r="H121" s="671">
        <v>4.3457943925233646</v>
      </c>
      <c r="I121" s="534">
        <v>3.91</v>
      </c>
      <c r="J121" s="242">
        <v>2</v>
      </c>
      <c r="K121" s="859">
        <v>102</v>
      </c>
      <c r="L121" s="671">
        <v>4.4803921568627452</v>
      </c>
      <c r="M121" s="806">
        <v>3.9</v>
      </c>
      <c r="N121" s="242">
        <v>2</v>
      </c>
      <c r="O121" s="862">
        <v>111</v>
      </c>
      <c r="P121" s="807">
        <v>4.25</v>
      </c>
      <c r="Q121" s="808">
        <v>3.71</v>
      </c>
      <c r="R121" s="242">
        <v>5</v>
      </c>
      <c r="S121" s="862">
        <v>81</v>
      </c>
      <c r="T121" s="807">
        <v>4.2</v>
      </c>
      <c r="U121" s="529">
        <v>3.57</v>
      </c>
      <c r="V121" s="242">
        <v>2</v>
      </c>
      <c r="W121" s="533">
        <f t="shared" si="2"/>
        <v>20</v>
      </c>
      <c r="Y121" s="531"/>
      <c r="Z121" s="531"/>
      <c r="AB121" s="531"/>
    </row>
    <row r="122" spans="1:28" x14ac:dyDescent="0.25">
      <c r="A122" s="575">
        <v>4</v>
      </c>
      <c r="B122" s="58" t="s">
        <v>119</v>
      </c>
      <c r="C122" s="844">
        <v>97</v>
      </c>
      <c r="D122" s="744">
        <v>3.9896907216494846</v>
      </c>
      <c r="E122" s="534">
        <v>3.91</v>
      </c>
      <c r="F122" s="523">
        <v>34</v>
      </c>
      <c r="G122" s="857">
        <v>77</v>
      </c>
      <c r="H122" s="671">
        <v>3.948051948051948</v>
      </c>
      <c r="I122" s="534">
        <v>3.91</v>
      </c>
      <c r="J122" s="242">
        <v>40</v>
      </c>
      <c r="K122" s="859">
        <v>69</v>
      </c>
      <c r="L122" s="671">
        <v>3.9275362318840581</v>
      </c>
      <c r="M122" s="806">
        <v>3.9</v>
      </c>
      <c r="N122" s="242">
        <v>38</v>
      </c>
      <c r="O122" s="862">
        <v>61</v>
      </c>
      <c r="P122" s="807">
        <v>3.77</v>
      </c>
      <c r="Q122" s="808">
        <v>3.71</v>
      </c>
      <c r="R122" s="242">
        <v>43</v>
      </c>
      <c r="S122" s="862">
        <v>81</v>
      </c>
      <c r="T122" s="807">
        <v>3.7</v>
      </c>
      <c r="U122" s="529">
        <v>3.57</v>
      </c>
      <c r="V122" s="242">
        <v>27</v>
      </c>
      <c r="W122" s="533">
        <f t="shared" si="2"/>
        <v>182</v>
      </c>
      <c r="Y122" s="531"/>
      <c r="Z122" s="531"/>
      <c r="AB122" s="531"/>
    </row>
    <row r="123" spans="1:28" x14ac:dyDescent="0.25">
      <c r="A123" s="575">
        <v>5</v>
      </c>
      <c r="B123" s="58" t="s">
        <v>93</v>
      </c>
      <c r="C123" s="844">
        <v>59</v>
      </c>
      <c r="D123" s="744">
        <v>3.847457627118644</v>
      </c>
      <c r="E123" s="534">
        <v>3.91</v>
      </c>
      <c r="F123" s="523">
        <v>60</v>
      </c>
      <c r="G123" s="857">
        <v>78</v>
      </c>
      <c r="H123" s="671">
        <v>3.8974358974358974</v>
      </c>
      <c r="I123" s="534">
        <v>3.91</v>
      </c>
      <c r="J123" s="242">
        <v>53</v>
      </c>
      <c r="K123" s="859">
        <v>55</v>
      </c>
      <c r="L123" s="671">
        <v>3.7818181818181817</v>
      </c>
      <c r="M123" s="806">
        <v>3.9</v>
      </c>
      <c r="N123" s="242">
        <v>67</v>
      </c>
      <c r="O123" s="862">
        <v>56</v>
      </c>
      <c r="P123" s="807">
        <v>3.61</v>
      </c>
      <c r="Q123" s="808">
        <v>3.71</v>
      </c>
      <c r="R123" s="242">
        <v>65</v>
      </c>
      <c r="S123" s="862">
        <v>64</v>
      </c>
      <c r="T123" s="807">
        <v>3.5</v>
      </c>
      <c r="U123" s="529">
        <v>3.57</v>
      </c>
      <c r="V123" s="242">
        <v>56</v>
      </c>
      <c r="W123" s="533">
        <f t="shared" si="2"/>
        <v>301</v>
      </c>
      <c r="Y123" s="531"/>
      <c r="Z123" s="531"/>
      <c r="AB123" s="531"/>
    </row>
    <row r="124" spans="1:28" x14ac:dyDescent="0.25">
      <c r="A124" s="575">
        <v>6</v>
      </c>
      <c r="B124" s="790" t="s">
        <v>151</v>
      </c>
      <c r="C124" s="854">
        <v>215</v>
      </c>
      <c r="D124" s="836">
        <v>3.7906976744186047</v>
      </c>
      <c r="E124" s="835">
        <v>3.91</v>
      </c>
      <c r="F124" s="523">
        <v>69</v>
      </c>
      <c r="G124" s="857">
        <v>151</v>
      </c>
      <c r="H124" s="671">
        <v>3.76</v>
      </c>
      <c r="I124" s="823">
        <v>3.91</v>
      </c>
      <c r="J124" s="523">
        <v>71</v>
      </c>
      <c r="K124" s="859">
        <v>78</v>
      </c>
      <c r="L124" s="671">
        <v>3.8205128205128207</v>
      </c>
      <c r="M124" s="806">
        <v>3.9</v>
      </c>
      <c r="N124" s="242">
        <v>55</v>
      </c>
      <c r="O124" s="862">
        <v>51</v>
      </c>
      <c r="P124" s="807">
        <v>3.53</v>
      </c>
      <c r="Q124" s="808">
        <v>3.71</v>
      </c>
      <c r="R124" s="242">
        <v>78</v>
      </c>
      <c r="S124" s="862"/>
      <c r="T124" s="807"/>
      <c r="U124" s="529">
        <v>3.57</v>
      </c>
      <c r="V124" s="242">
        <v>116</v>
      </c>
      <c r="W124" s="533">
        <f t="shared" si="2"/>
        <v>389</v>
      </c>
      <c r="Y124" s="531"/>
      <c r="Z124" s="531"/>
      <c r="AB124" s="531"/>
    </row>
    <row r="125" spans="1:28" x14ac:dyDescent="0.25">
      <c r="A125" s="575">
        <v>7</v>
      </c>
      <c r="B125" s="58" t="s">
        <v>95</v>
      </c>
      <c r="C125" s="844">
        <v>47</v>
      </c>
      <c r="D125" s="744">
        <v>3.7872340425531914</v>
      </c>
      <c r="E125" s="534">
        <v>3.91</v>
      </c>
      <c r="F125" s="523">
        <v>71</v>
      </c>
      <c r="G125" s="857">
        <v>46</v>
      </c>
      <c r="H125" s="671">
        <v>3.7173913043478262</v>
      </c>
      <c r="I125" s="534">
        <v>3.91</v>
      </c>
      <c r="J125" s="242">
        <v>81</v>
      </c>
      <c r="K125" s="859">
        <v>25</v>
      </c>
      <c r="L125" s="671">
        <v>3.68</v>
      </c>
      <c r="M125" s="806">
        <v>3.9</v>
      </c>
      <c r="N125" s="242">
        <v>81</v>
      </c>
      <c r="O125" s="862">
        <v>34</v>
      </c>
      <c r="P125" s="807">
        <v>3.94</v>
      </c>
      <c r="Q125" s="808">
        <v>3.71</v>
      </c>
      <c r="R125" s="242">
        <v>14</v>
      </c>
      <c r="S125" s="862">
        <v>46</v>
      </c>
      <c r="T125" s="807">
        <v>3.2</v>
      </c>
      <c r="U125" s="529">
        <v>3.57</v>
      </c>
      <c r="V125" s="242">
        <v>102</v>
      </c>
      <c r="W125" s="533">
        <f t="shared" si="2"/>
        <v>349</v>
      </c>
      <c r="Y125" s="531"/>
      <c r="Z125" s="531"/>
      <c r="AB125" s="531"/>
    </row>
    <row r="126" spans="1:28" x14ac:dyDescent="0.25">
      <c r="A126" s="575">
        <v>8</v>
      </c>
      <c r="B126" s="58" t="s">
        <v>103</v>
      </c>
      <c r="C126" s="844">
        <v>38</v>
      </c>
      <c r="D126" s="744">
        <v>3.2105263157894739</v>
      </c>
      <c r="E126" s="534">
        <v>3.91</v>
      </c>
      <c r="F126" s="523">
        <v>113</v>
      </c>
      <c r="G126" s="857">
        <v>48</v>
      </c>
      <c r="H126" s="671">
        <v>3.5</v>
      </c>
      <c r="I126" s="534">
        <v>3.91</v>
      </c>
      <c r="J126" s="242">
        <v>107</v>
      </c>
      <c r="K126" s="859">
        <v>37</v>
      </c>
      <c r="L126" s="671">
        <v>3.2702702702702702</v>
      </c>
      <c r="M126" s="806">
        <v>3.9</v>
      </c>
      <c r="N126" s="242">
        <v>113</v>
      </c>
      <c r="O126" s="862">
        <v>30</v>
      </c>
      <c r="P126" s="807">
        <v>3.37</v>
      </c>
      <c r="Q126" s="808">
        <v>3.71</v>
      </c>
      <c r="R126" s="242">
        <v>103</v>
      </c>
      <c r="S126" s="862">
        <v>47</v>
      </c>
      <c r="T126" s="807">
        <v>3.2</v>
      </c>
      <c r="U126" s="529">
        <v>3.57</v>
      </c>
      <c r="V126" s="242">
        <v>100</v>
      </c>
      <c r="W126" s="533">
        <f t="shared" si="2"/>
        <v>536</v>
      </c>
      <c r="Z126" s="531"/>
    </row>
    <row r="127" spans="1:28" x14ac:dyDescent="0.25">
      <c r="A127" s="532">
        <v>9</v>
      </c>
      <c r="B127" s="58" t="s">
        <v>138</v>
      </c>
      <c r="C127" s="844"/>
      <c r="D127" s="534"/>
      <c r="E127" s="534">
        <v>3.91</v>
      </c>
      <c r="F127" s="523">
        <v>114</v>
      </c>
      <c r="G127" s="857">
        <v>21</v>
      </c>
      <c r="H127" s="671">
        <v>3.4285714285714284</v>
      </c>
      <c r="I127" s="534">
        <v>3.91</v>
      </c>
      <c r="J127" s="242">
        <v>111</v>
      </c>
      <c r="K127" s="859">
        <v>17</v>
      </c>
      <c r="L127" s="671">
        <v>4.5882352941176467</v>
      </c>
      <c r="M127" s="806">
        <v>3.9</v>
      </c>
      <c r="N127" s="242">
        <v>1</v>
      </c>
      <c r="O127" s="862">
        <v>9</v>
      </c>
      <c r="P127" s="807">
        <v>4.5599999999999996</v>
      </c>
      <c r="Q127" s="808">
        <v>3.71</v>
      </c>
      <c r="R127" s="242">
        <v>1</v>
      </c>
      <c r="S127" s="862">
        <v>9</v>
      </c>
      <c r="T127" s="807">
        <v>4.3</v>
      </c>
      <c r="U127" s="529">
        <v>3.57</v>
      </c>
      <c r="V127" s="242">
        <v>1</v>
      </c>
      <c r="W127" s="548">
        <f t="shared" si="2"/>
        <v>228</v>
      </c>
      <c r="Z127" s="531"/>
    </row>
    <row r="128" spans="1:28" ht="15" customHeight="1" thickBot="1" x14ac:dyDescent="0.3">
      <c r="A128" s="610">
        <v>10</v>
      </c>
      <c r="B128" s="87" t="s">
        <v>140</v>
      </c>
      <c r="C128" s="855"/>
      <c r="D128" s="611"/>
      <c r="E128" s="611">
        <v>3.91</v>
      </c>
      <c r="F128" s="856">
        <v>114</v>
      </c>
      <c r="G128" s="858">
        <v>30</v>
      </c>
      <c r="H128" s="680">
        <v>3.2666666666666666</v>
      </c>
      <c r="I128" s="611">
        <v>3.91</v>
      </c>
      <c r="J128" s="244">
        <v>113</v>
      </c>
      <c r="K128" s="861">
        <v>50</v>
      </c>
      <c r="L128" s="680">
        <v>3</v>
      </c>
      <c r="M128" s="837">
        <v>3.9</v>
      </c>
      <c r="N128" s="244">
        <v>116</v>
      </c>
      <c r="O128" s="864">
        <v>40</v>
      </c>
      <c r="P128" s="838">
        <v>3.43</v>
      </c>
      <c r="Q128" s="839">
        <v>3.71</v>
      </c>
      <c r="R128" s="244">
        <v>92</v>
      </c>
      <c r="S128" s="864">
        <v>50</v>
      </c>
      <c r="T128" s="838">
        <v>2.7</v>
      </c>
      <c r="U128" s="612">
        <v>3.57</v>
      </c>
      <c r="V128" s="244">
        <v>115</v>
      </c>
      <c r="W128" s="573">
        <f t="shared" si="2"/>
        <v>550</v>
      </c>
      <c r="Z128" s="531"/>
    </row>
    <row r="129" spans="1:21" x14ac:dyDescent="0.25">
      <c r="A129" s="613" t="s">
        <v>159</v>
      </c>
      <c r="B129" s="614"/>
      <c r="C129" s="614"/>
      <c r="D129" s="615">
        <f>AVERAGE(D5,D7:D14,D16:D29,D31:D49,D51:D69,D71:D86,D88:D117,D119:D128)</f>
        <v>3.8624218238081971</v>
      </c>
      <c r="E129" s="614"/>
      <c r="F129" s="614"/>
      <c r="G129" s="614"/>
      <c r="H129" s="615">
        <f>AVERAGE(H5,H7:H14,H16:H29,H31:H49,H51:H69,H71:H86,H88:H117,H119:H128)</f>
        <v>3.8540542655207006</v>
      </c>
      <c r="I129" s="614"/>
      <c r="J129" s="614"/>
      <c r="K129" s="616"/>
      <c r="L129" s="206">
        <f>AVERAGE(L5,L7:L14,L16:L29,L31:L49,L51:L69,L71:L86,L88:L117,L119:L128)</f>
        <v>3.8111281278844369</v>
      </c>
      <c r="M129" s="617"/>
      <c r="N129" s="617"/>
      <c r="O129" s="617"/>
      <c r="P129" s="617">
        <f>AVERAGE(P5,P7:P14,P16:P29,P31:P49,P51:P69,P71:P86,P88:P117,P119:P128)</f>
        <v>3.6713793103448267</v>
      </c>
      <c r="Q129" s="617"/>
      <c r="R129" s="617"/>
      <c r="S129" s="617"/>
      <c r="T129" s="617">
        <f>AVERAGE(T5,T7:T14,T16:T29,T31:T49,T51:T69,T71:T86,T88:T117,T119:T128)</f>
        <v>3.5275652173913037</v>
      </c>
      <c r="U129" s="617"/>
    </row>
    <row r="130" spans="1:21" x14ac:dyDescent="0.25">
      <c r="A130" s="618" t="s">
        <v>160</v>
      </c>
      <c r="D130" s="619">
        <v>3.91</v>
      </c>
      <c r="H130" s="619">
        <v>3.91</v>
      </c>
      <c r="L130" s="620">
        <v>3.9</v>
      </c>
      <c r="M130" s="621"/>
      <c r="N130" s="621"/>
      <c r="O130" s="621"/>
      <c r="P130" s="621">
        <v>3.71</v>
      </c>
      <c r="Q130" s="621"/>
      <c r="R130" s="621"/>
      <c r="S130" s="621"/>
      <c r="T130" s="621">
        <v>3.57</v>
      </c>
      <c r="U130" s="621"/>
    </row>
  </sheetData>
  <mergeCells count="8">
    <mergeCell ref="W2:W3"/>
    <mergeCell ref="C2:F2"/>
    <mergeCell ref="A2:A3"/>
    <mergeCell ref="B2:B3"/>
    <mergeCell ref="G2:J2"/>
    <mergeCell ref="K2:N2"/>
    <mergeCell ref="O2:R2"/>
    <mergeCell ref="S2:V2"/>
  </mergeCells>
  <conditionalFormatting sqref="H4:H6 H15 H30 H50 H70 H87 H118 H129:H130">
    <cfRule type="containsBlanks" dxfId="187" priority="211" stopIfTrue="1">
      <formula>LEN(TRIM(H4))=0</formula>
    </cfRule>
    <cfRule type="cellIs" dxfId="186" priority="212" stopIfTrue="1" operator="equal">
      <formula>$H$129</formula>
    </cfRule>
    <cfRule type="cellIs" dxfId="185" priority="213" stopIfTrue="1" operator="lessThan">
      <formula>3.5</formula>
    </cfRule>
    <cfRule type="cellIs" dxfId="184" priority="214" stopIfTrue="1" operator="between">
      <formula>$H$129</formula>
      <formula>3.5</formula>
    </cfRule>
    <cfRule type="cellIs" dxfId="183" priority="215" stopIfTrue="1" operator="between">
      <formula>4.5</formula>
      <formula>$H$129</formula>
    </cfRule>
    <cfRule type="cellIs" dxfId="182" priority="216" stopIfTrue="1" operator="greaterThanOrEqual">
      <formula>4.5</formula>
    </cfRule>
  </conditionalFormatting>
  <conditionalFormatting sqref="L4:L6 L15 L30 L50 L70 L87 L118 L129:L130">
    <cfRule type="cellIs" dxfId="181" priority="206" operator="equal">
      <formula>$L$129</formula>
    </cfRule>
    <cfRule type="cellIs" dxfId="180" priority="207" stopIfTrue="1" operator="between">
      <formula>$L$129</formula>
      <formula>3.5</formula>
    </cfRule>
    <cfRule type="cellIs" dxfId="179" priority="208" stopIfTrue="1" operator="between">
      <formula>4.5</formula>
      <formula>$L$129</formula>
    </cfRule>
    <cfRule type="cellIs" dxfId="178" priority="209" stopIfTrue="1" operator="lessThan">
      <formula>3.5</formula>
    </cfRule>
    <cfRule type="cellIs" dxfId="177" priority="210" stopIfTrue="1" operator="greaterThanOrEqual">
      <formula>4.5</formula>
    </cfRule>
  </conditionalFormatting>
  <conditionalFormatting sqref="P4:P6 P15 P30 P50 P70 P87 P118 P129:P130">
    <cfRule type="cellIs" dxfId="176" priority="217" stopIfTrue="1" operator="equal">
      <formula>$P$129</formula>
    </cfRule>
    <cfRule type="cellIs" dxfId="175" priority="218" stopIfTrue="1" operator="lessThan">
      <formula>3.5</formula>
    </cfRule>
    <cfRule type="cellIs" dxfId="174" priority="219" stopIfTrue="1" operator="between">
      <formula>$P$129</formula>
      <formula>3.5</formula>
    </cfRule>
    <cfRule type="cellIs" dxfId="173" priority="220" stopIfTrue="1" operator="between">
      <formula>4.5</formula>
      <formula>$P$129</formula>
    </cfRule>
    <cfRule type="cellIs" dxfId="172" priority="221" stopIfTrue="1" operator="greaterThanOrEqual">
      <formula>4.5</formula>
    </cfRule>
  </conditionalFormatting>
  <conditionalFormatting sqref="T4:T6 T15 T30 T50 T70 T87 T118 T129:T130">
    <cfRule type="containsBlanks" dxfId="171" priority="222" stopIfTrue="1">
      <formula>LEN(TRIM(T4))=0</formula>
    </cfRule>
    <cfRule type="cellIs" dxfId="170" priority="223" stopIfTrue="1" operator="between">
      <formula>$T$129</formula>
      <formula>3.5</formula>
    </cfRule>
    <cfRule type="cellIs" dxfId="169" priority="224" stopIfTrue="1" operator="between">
      <formula>4.5</formula>
      <formula>$T$129</formula>
    </cfRule>
    <cfRule type="cellIs" dxfId="168" priority="225" stopIfTrue="1" operator="lessThan">
      <formula>3.5</formula>
    </cfRule>
    <cfRule type="cellIs" dxfId="167" priority="226" stopIfTrue="1" operator="greaterThanOrEqual">
      <formula>4.5</formula>
    </cfRule>
  </conditionalFormatting>
  <conditionalFormatting sqref="H7:H14">
    <cfRule type="containsBlanks" dxfId="166" priority="177" stopIfTrue="1">
      <formula>LEN(TRIM(H7))=0</formula>
    </cfRule>
    <cfRule type="cellIs" dxfId="165" priority="178" stopIfTrue="1" operator="equal">
      <formula>$I$138</formula>
    </cfRule>
    <cfRule type="cellIs" dxfId="164" priority="179" stopIfTrue="1" operator="lessThan">
      <formula>3.5</formula>
    </cfRule>
    <cfRule type="cellIs" dxfId="163" priority="180" stopIfTrue="1" operator="between">
      <formula>$I$138</formula>
      <formula>3.5</formula>
    </cfRule>
    <cfRule type="cellIs" dxfId="162" priority="181" stopIfTrue="1" operator="between">
      <formula>4.5</formula>
      <formula>$I$138</formula>
    </cfRule>
    <cfRule type="cellIs" dxfId="161" priority="182" stopIfTrue="1" operator="greaterThanOrEqual">
      <formula>4.5</formula>
    </cfRule>
  </conditionalFormatting>
  <conditionalFormatting sqref="L7:L14">
    <cfRule type="containsBlanks" dxfId="160" priority="183" stopIfTrue="1">
      <formula>LEN(TRIM(L7))=0</formula>
    </cfRule>
    <cfRule type="cellIs" dxfId="159" priority="184" stopIfTrue="1" operator="equal">
      <formula>$M$138</formula>
    </cfRule>
    <cfRule type="cellIs" dxfId="158" priority="185" stopIfTrue="1" operator="between">
      <formula>$M$138</formula>
      <formula>3.5</formula>
    </cfRule>
    <cfRule type="cellIs" dxfId="157" priority="186" stopIfTrue="1" operator="between">
      <formula>4.5</formula>
      <formula>$M$138</formula>
    </cfRule>
    <cfRule type="cellIs" dxfId="156" priority="187" stopIfTrue="1" operator="lessThan">
      <formula>3.5</formula>
    </cfRule>
    <cfRule type="cellIs" dxfId="155" priority="188" stopIfTrue="1" operator="greaterThanOrEqual">
      <formula>4.5</formula>
    </cfRule>
  </conditionalFormatting>
  <conditionalFormatting sqref="P7:P14">
    <cfRule type="containsBlanks" dxfId="154" priority="189" stopIfTrue="1">
      <formula>LEN(TRIM(P7))=0</formula>
    </cfRule>
    <cfRule type="cellIs" dxfId="153" priority="190" stopIfTrue="1" operator="equal">
      <formula>$Q$138</formula>
    </cfRule>
    <cfRule type="cellIs" dxfId="152" priority="191" stopIfTrue="1" operator="lessThan">
      <formula>3.5</formula>
    </cfRule>
    <cfRule type="cellIs" dxfId="151" priority="192" stopIfTrue="1" operator="between">
      <formula>$Q$138</formula>
      <formula>3.5</formula>
    </cfRule>
    <cfRule type="cellIs" dxfId="150" priority="193" stopIfTrue="1" operator="between">
      <formula>4.5</formula>
      <formula>$Q$138</formula>
    </cfRule>
    <cfRule type="cellIs" dxfId="149" priority="194" stopIfTrue="1" operator="greaterThanOrEqual">
      <formula>4.5</formula>
    </cfRule>
  </conditionalFormatting>
  <conditionalFormatting sqref="T7:T14">
    <cfRule type="containsBlanks" dxfId="148" priority="195" stopIfTrue="1">
      <formula>LEN(TRIM(T7))=0</formula>
    </cfRule>
    <cfRule type="cellIs" dxfId="147" priority="196" stopIfTrue="1" operator="between">
      <formula>$U$138</formula>
      <formula>3.5</formula>
    </cfRule>
    <cfRule type="cellIs" dxfId="146" priority="197" stopIfTrue="1" operator="between">
      <formula>4.5</formula>
      <formula>$U$138</formula>
    </cfRule>
    <cfRule type="cellIs" dxfId="145" priority="198" stopIfTrue="1" operator="lessThan">
      <formula>3.5</formula>
    </cfRule>
    <cfRule type="cellIs" dxfId="144" priority="199" stopIfTrue="1" operator="greaterThanOrEqual">
      <formula>4.5</formula>
    </cfRule>
  </conditionalFormatting>
  <conditionalFormatting sqref="H16:H29">
    <cfRule type="containsBlanks" dxfId="143" priority="148" stopIfTrue="1">
      <formula>LEN(TRIM(H16))=0</formula>
    </cfRule>
    <cfRule type="cellIs" dxfId="142" priority="149" stopIfTrue="1" operator="equal">
      <formula>$I$138</formula>
    </cfRule>
    <cfRule type="cellIs" dxfId="141" priority="150" stopIfTrue="1" operator="lessThan">
      <formula>3.5</formula>
    </cfRule>
    <cfRule type="cellIs" dxfId="140" priority="151" stopIfTrue="1" operator="between">
      <formula>$I$138</formula>
      <formula>3.5</formula>
    </cfRule>
    <cfRule type="cellIs" dxfId="139" priority="152" stopIfTrue="1" operator="between">
      <formula>4.5</formula>
      <formula>$I$138</formula>
    </cfRule>
    <cfRule type="cellIs" dxfId="138" priority="153" stopIfTrue="1" operator="greaterThanOrEqual">
      <formula>4.5</formula>
    </cfRule>
  </conditionalFormatting>
  <conditionalFormatting sqref="L16:L29">
    <cfRule type="containsBlanks" dxfId="137" priority="154" stopIfTrue="1">
      <formula>LEN(TRIM(L16))=0</formula>
    </cfRule>
    <cfRule type="cellIs" dxfId="136" priority="155" stopIfTrue="1" operator="equal">
      <formula>$M$138</formula>
    </cfRule>
    <cfRule type="cellIs" dxfId="135" priority="156" stopIfTrue="1" operator="between">
      <formula>$M$138</formula>
      <formula>3.5</formula>
    </cfRule>
    <cfRule type="cellIs" dxfId="134" priority="157" stopIfTrue="1" operator="between">
      <formula>4.5</formula>
      <formula>$M$138</formula>
    </cfRule>
    <cfRule type="cellIs" dxfId="133" priority="158" stopIfTrue="1" operator="lessThan">
      <formula>3.5</formula>
    </cfRule>
    <cfRule type="cellIs" dxfId="132" priority="159" stopIfTrue="1" operator="greaterThanOrEqual">
      <formula>4.5</formula>
    </cfRule>
  </conditionalFormatting>
  <conditionalFormatting sqref="P16:P29">
    <cfRule type="containsBlanks" dxfId="131" priority="160" stopIfTrue="1">
      <formula>LEN(TRIM(P16))=0</formula>
    </cfRule>
    <cfRule type="cellIs" dxfId="130" priority="161" stopIfTrue="1" operator="equal">
      <formula>$Q$138</formula>
    </cfRule>
    <cfRule type="cellIs" dxfId="129" priority="162" stopIfTrue="1" operator="lessThan">
      <formula>3.5</formula>
    </cfRule>
    <cfRule type="cellIs" dxfId="128" priority="163" stopIfTrue="1" operator="between">
      <formula>$Q$138</formula>
      <formula>3.5</formula>
    </cfRule>
    <cfRule type="cellIs" dxfId="127" priority="164" stopIfTrue="1" operator="between">
      <formula>4.5</formula>
      <formula>$Q$138</formula>
    </cfRule>
    <cfRule type="cellIs" dxfId="126" priority="165" stopIfTrue="1" operator="greaterThanOrEqual">
      <formula>4.5</formula>
    </cfRule>
  </conditionalFormatting>
  <conditionalFormatting sqref="T16:T29">
    <cfRule type="containsBlanks" dxfId="125" priority="166" stopIfTrue="1">
      <formula>LEN(TRIM(T16))=0</formula>
    </cfRule>
    <cfRule type="cellIs" dxfId="124" priority="167" stopIfTrue="1" operator="between">
      <formula>$U$138</formula>
      <formula>3.5</formula>
    </cfRule>
    <cfRule type="cellIs" dxfId="123" priority="168" stopIfTrue="1" operator="between">
      <formula>4.5</formula>
      <formula>$U$138</formula>
    </cfRule>
    <cfRule type="cellIs" dxfId="122" priority="169" stopIfTrue="1" operator="lessThan">
      <formula>3.5</formula>
    </cfRule>
    <cfRule type="cellIs" dxfId="121" priority="170" stopIfTrue="1" operator="greaterThanOrEqual">
      <formula>4.5</formula>
    </cfRule>
  </conditionalFormatting>
  <conditionalFormatting sqref="H31:H49">
    <cfRule type="containsBlanks" dxfId="120" priority="119" stopIfTrue="1">
      <formula>LEN(TRIM(H31))=0</formula>
    </cfRule>
    <cfRule type="cellIs" dxfId="119" priority="120" stopIfTrue="1" operator="equal">
      <formula>$I$138</formula>
    </cfRule>
    <cfRule type="cellIs" dxfId="118" priority="121" stopIfTrue="1" operator="lessThan">
      <formula>3.5</formula>
    </cfRule>
    <cfRule type="cellIs" dxfId="117" priority="122" stopIfTrue="1" operator="between">
      <formula>$I$138</formula>
      <formula>3.5</formula>
    </cfRule>
    <cfRule type="cellIs" dxfId="116" priority="123" stopIfTrue="1" operator="between">
      <formula>4.5</formula>
      <formula>$I$138</formula>
    </cfRule>
    <cfRule type="cellIs" dxfId="115" priority="124" stopIfTrue="1" operator="greaterThanOrEqual">
      <formula>4.5</formula>
    </cfRule>
  </conditionalFormatting>
  <conditionalFormatting sqref="L31:L49">
    <cfRule type="containsBlanks" dxfId="114" priority="125" stopIfTrue="1">
      <formula>LEN(TRIM(L31))=0</formula>
    </cfRule>
    <cfRule type="cellIs" dxfId="113" priority="126" stopIfTrue="1" operator="equal">
      <formula>$M$138</formula>
    </cfRule>
    <cfRule type="cellIs" dxfId="112" priority="127" stopIfTrue="1" operator="between">
      <formula>$M$138</formula>
      <formula>3.5</formula>
    </cfRule>
    <cfRule type="cellIs" dxfId="111" priority="128" stopIfTrue="1" operator="between">
      <formula>4.5</formula>
      <formula>$M$138</formula>
    </cfRule>
    <cfRule type="cellIs" dxfId="110" priority="129" stopIfTrue="1" operator="lessThan">
      <formula>3.5</formula>
    </cfRule>
    <cfRule type="cellIs" dxfId="109" priority="130" stopIfTrue="1" operator="greaterThanOrEqual">
      <formula>4.5</formula>
    </cfRule>
  </conditionalFormatting>
  <conditionalFormatting sqref="P31:P49">
    <cfRule type="containsBlanks" dxfId="108" priority="131" stopIfTrue="1">
      <formula>LEN(TRIM(P31))=0</formula>
    </cfRule>
    <cfRule type="cellIs" dxfId="107" priority="132" stopIfTrue="1" operator="equal">
      <formula>$Q$138</formula>
    </cfRule>
    <cfRule type="cellIs" dxfId="106" priority="133" stopIfTrue="1" operator="lessThan">
      <formula>3.5</formula>
    </cfRule>
    <cfRule type="cellIs" dxfId="105" priority="134" stopIfTrue="1" operator="between">
      <formula>$Q$138</formula>
      <formula>3.5</formula>
    </cfRule>
    <cfRule type="cellIs" dxfId="104" priority="135" stopIfTrue="1" operator="between">
      <formula>4.5</formula>
      <formula>$Q$138</formula>
    </cfRule>
    <cfRule type="cellIs" dxfId="103" priority="136" stopIfTrue="1" operator="greaterThanOrEqual">
      <formula>4.5</formula>
    </cfRule>
  </conditionalFormatting>
  <conditionalFormatting sqref="T31:T49">
    <cfRule type="containsBlanks" dxfId="102" priority="137" stopIfTrue="1">
      <formula>LEN(TRIM(T31))=0</formula>
    </cfRule>
    <cfRule type="cellIs" dxfId="101" priority="138" stopIfTrue="1" operator="between">
      <formula>$U$138</formula>
      <formula>3.5</formula>
    </cfRule>
    <cfRule type="cellIs" dxfId="100" priority="139" stopIfTrue="1" operator="between">
      <formula>4.5</formula>
      <formula>$U$138</formula>
    </cfRule>
    <cfRule type="cellIs" dxfId="99" priority="140" stopIfTrue="1" operator="lessThan">
      <formula>3.5</formula>
    </cfRule>
    <cfRule type="cellIs" dxfId="98" priority="141" stopIfTrue="1" operator="greaterThanOrEqual">
      <formula>4.5</formula>
    </cfRule>
  </conditionalFormatting>
  <conditionalFormatting sqref="H51:H69">
    <cfRule type="containsBlanks" dxfId="97" priority="90" stopIfTrue="1">
      <formula>LEN(TRIM(H51))=0</formula>
    </cfRule>
    <cfRule type="cellIs" dxfId="96" priority="91" stopIfTrue="1" operator="equal">
      <formula>$I$138</formula>
    </cfRule>
    <cfRule type="cellIs" dxfId="95" priority="92" stopIfTrue="1" operator="lessThan">
      <formula>3.5</formula>
    </cfRule>
    <cfRule type="cellIs" dxfId="94" priority="93" stopIfTrue="1" operator="between">
      <formula>$I$138</formula>
      <formula>3.5</formula>
    </cfRule>
    <cfRule type="cellIs" dxfId="93" priority="94" stopIfTrue="1" operator="between">
      <formula>4.5</formula>
      <formula>$I$138</formula>
    </cfRule>
    <cfRule type="cellIs" dxfId="92" priority="95" stopIfTrue="1" operator="greaterThanOrEqual">
      <formula>4.5</formula>
    </cfRule>
  </conditionalFormatting>
  <conditionalFormatting sqref="L51:L69">
    <cfRule type="containsBlanks" dxfId="91" priority="96" stopIfTrue="1">
      <formula>LEN(TRIM(L51))=0</formula>
    </cfRule>
    <cfRule type="cellIs" dxfId="90" priority="97" stopIfTrue="1" operator="equal">
      <formula>$M$138</formula>
    </cfRule>
    <cfRule type="cellIs" dxfId="89" priority="98" stopIfTrue="1" operator="between">
      <formula>$M$138</formula>
      <formula>3.5</formula>
    </cfRule>
    <cfRule type="cellIs" dxfId="88" priority="99" stopIfTrue="1" operator="between">
      <formula>4.5</formula>
      <formula>$M$138</formula>
    </cfRule>
    <cfRule type="cellIs" dxfId="87" priority="100" stopIfTrue="1" operator="lessThan">
      <formula>3.5</formula>
    </cfRule>
    <cfRule type="cellIs" dxfId="86" priority="101" stopIfTrue="1" operator="greaterThanOrEqual">
      <formula>4.5</formula>
    </cfRule>
  </conditionalFormatting>
  <conditionalFormatting sqref="P51:P69">
    <cfRule type="containsBlanks" dxfId="85" priority="102" stopIfTrue="1">
      <formula>LEN(TRIM(P51))=0</formula>
    </cfRule>
    <cfRule type="cellIs" dxfId="84" priority="103" stopIfTrue="1" operator="equal">
      <formula>$Q$138</formula>
    </cfRule>
    <cfRule type="cellIs" dxfId="83" priority="104" stopIfTrue="1" operator="lessThan">
      <formula>3.5</formula>
    </cfRule>
    <cfRule type="cellIs" dxfId="82" priority="105" stopIfTrue="1" operator="between">
      <formula>$Q$138</formula>
      <formula>3.5</formula>
    </cfRule>
    <cfRule type="cellIs" dxfId="81" priority="106" stopIfTrue="1" operator="between">
      <formula>4.5</formula>
      <formula>$Q$138</formula>
    </cfRule>
    <cfRule type="cellIs" dxfId="80" priority="107" stopIfTrue="1" operator="greaterThanOrEqual">
      <formula>4.5</formula>
    </cfRule>
  </conditionalFormatting>
  <conditionalFormatting sqref="T51:T69">
    <cfRule type="containsBlanks" dxfId="79" priority="108" stopIfTrue="1">
      <formula>LEN(TRIM(T51))=0</formula>
    </cfRule>
    <cfRule type="cellIs" dxfId="78" priority="109" stopIfTrue="1" operator="between">
      <formula>$U$138</formula>
      <formula>3.5</formula>
    </cfRule>
    <cfRule type="cellIs" dxfId="77" priority="110" stopIfTrue="1" operator="between">
      <formula>4.5</formula>
      <formula>$U$138</formula>
    </cfRule>
    <cfRule type="cellIs" dxfId="76" priority="111" stopIfTrue="1" operator="lessThan">
      <formula>3.5</formula>
    </cfRule>
    <cfRule type="cellIs" dxfId="75" priority="112" stopIfTrue="1" operator="greaterThanOrEqual">
      <formula>4.5</formula>
    </cfRule>
  </conditionalFormatting>
  <conditionalFormatting sqref="H71:H86">
    <cfRule type="containsBlanks" dxfId="74" priority="61" stopIfTrue="1">
      <formula>LEN(TRIM(H71))=0</formula>
    </cfRule>
    <cfRule type="cellIs" dxfId="73" priority="62" stopIfTrue="1" operator="equal">
      <formula>$I$138</formula>
    </cfRule>
    <cfRule type="cellIs" dxfId="72" priority="63" stopIfTrue="1" operator="lessThan">
      <formula>3.5</formula>
    </cfRule>
    <cfRule type="cellIs" dxfId="71" priority="64" stopIfTrue="1" operator="between">
      <formula>$I$138</formula>
      <formula>3.5</formula>
    </cfRule>
    <cfRule type="cellIs" dxfId="70" priority="65" stopIfTrue="1" operator="between">
      <formula>4.5</formula>
      <formula>$I$138</formula>
    </cfRule>
    <cfRule type="cellIs" dxfId="69" priority="66" stopIfTrue="1" operator="greaterThanOrEqual">
      <formula>4.5</formula>
    </cfRule>
  </conditionalFormatting>
  <conditionalFormatting sqref="L71:L86">
    <cfRule type="containsBlanks" dxfId="68" priority="67" stopIfTrue="1">
      <formula>LEN(TRIM(L71))=0</formula>
    </cfRule>
    <cfRule type="cellIs" dxfId="67" priority="68" stopIfTrue="1" operator="equal">
      <formula>$M$138</formula>
    </cfRule>
    <cfRule type="cellIs" dxfId="66" priority="69" stopIfTrue="1" operator="between">
      <formula>$M$138</formula>
      <formula>3.5</formula>
    </cfRule>
    <cfRule type="cellIs" dxfId="65" priority="70" stopIfTrue="1" operator="between">
      <formula>4.5</formula>
      <formula>$M$138</formula>
    </cfRule>
    <cfRule type="cellIs" dxfId="64" priority="71" stopIfTrue="1" operator="lessThan">
      <formula>3.5</formula>
    </cfRule>
    <cfRule type="cellIs" dxfId="63" priority="72" stopIfTrue="1" operator="greaterThanOrEqual">
      <formula>4.5</formula>
    </cfRule>
  </conditionalFormatting>
  <conditionalFormatting sqref="P71:P86">
    <cfRule type="containsBlanks" dxfId="62" priority="73" stopIfTrue="1">
      <formula>LEN(TRIM(P71))=0</formula>
    </cfRule>
    <cfRule type="cellIs" dxfId="61" priority="74" stopIfTrue="1" operator="equal">
      <formula>$Q$138</formula>
    </cfRule>
    <cfRule type="cellIs" dxfId="60" priority="75" stopIfTrue="1" operator="lessThan">
      <formula>3.5</formula>
    </cfRule>
    <cfRule type="cellIs" dxfId="59" priority="76" stopIfTrue="1" operator="between">
      <formula>$Q$138</formula>
      <formula>3.5</formula>
    </cfRule>
    <cfRule type="cellIs" dxfId="58" priority="77" stopIfTrue="1" operator="between">
      <formula>4.5</formula>
      <formula>$Q$138</formula>
    </cfRule>
    <cfRule type="cellIs" dxfId="57" priority="78" stopIfTrue="1" operator="greaterThanOrEqual">
      <formula>4.5</formula>
    </cfRule>
  </conditionalFormatting>
  <conditionalFormatting sqref="T71:T86">
    <cfRule type="containsBlanks" dxfId="56" priority="79" stopIfTrue="1">
      <formula>LEN(TRIM(T71))=0</formula>
    </cfRule>
    <cfRule type="cellIs" dxfId="55" priority="80" stopIfTrue="1" operator="between">
      <formula>$U$138</formula>
      <formula>3.5</formula>
    </cfRule>
    <cfRule type="cellIs" dxfId="54" priority="81" stopIfTrue="1" operator="between">
      <formula>4.5</formula>
      <formula>$U$138</formula>
    </cfRule>
    <cfRule type="cellIs" dxfId="53" priority="82" stopIfTrue="1" operator="lessThan">
      <formula>3.5</formula>
    </cfRule>
    <cfRule type="cellIs" dxfId="52" priority="83" stopIfTrue="1" operator="greaterThanOrEqual">
      <formula>4.5</formula>
    </cfRule>
  </conditionalFormatting>
  <conditionalFormatting sqref="H88:H117">
    <cfRule type="containsBlanks" dxfId="51" priority="32" stopIfTrue="1">
      <formula>LEN(TRIM(H88))=0</formula>
    </cfRule>
    <cfRule type="cellIs" dxfId="50" priority="33" stopIfTrue="1" operator="equal">
      <formula>$I$137</formula>
    </cfRule>
    <cfRule type="cellIs" dxfId="49" priority="34" stopIfTrue="1" operator="lessThan">
      <formula>3.5</formula>
    </cfRule>
    <cfRule type="cellIs" dxfId="48" priority="35" stopIfTrue="1" operator="between">
      <formula>$I$137</formula>
      <formula>3.5</formula>
    </cfRule>
    <cfRule type="cellIs" dxfId="47" priority="36" stopIfTrue="1" operator="between">
      <formula>4.5</formula>
      <formula>$I$137</formula>
    </cfRule>
    <cfRule type="cellIs" dxfId="46" priority="37" stopIfTrue="1" operator="greaterThanOrEqual">
      <formula>4.5</formula>
    </cfRule>
  </conditionalFormatting>
  <conditionalFormatting sqref="L88:L117">
    <cfRule type="containsBlanks" dxfId="45" priority="38" stopIfTrue="1">
      <formula>LEN(TRIM(L88))=0</formula>
    </cfRule>
    <cfRule type="cellIs" dxfId="44" priority="39" stopIfTrue="1" operator="equal">
      <formula>$M$137</formula>
    </cfRule>
    <cfRule type="cellIs" dxfId="43" priority="40" stopIfTrue="1" operator="between">
      <formula>$M$137</formula>
      <formula>3.5</formula>
    </cfRule>
    <cfRule type="cellIs" dxfId="42" priority="41" stopIfTrue="1" operator="between">
      <formula>4.5</formula>
      <formula>$M$137</formula>
    </cfRule>
    <cfRule type="cellIs" dxfId="41" priority="42" stopIfTrue="1" operator="lessThan">
      <formula>3.5</formula>
    </cfRule>
    <cfRule type="cellIs" dxfId="40" priority="43" stopIfTrue="1" operator="greaterThanOrEqual">
      <formula>4.5</formula>
    </cfRule>
  </conditionalFormatting>
  <conditionalFormatting sqref="P88:P117">
    <cfRule type="containsBlanks" dxfId="39" priority="44" stopIfTrue="1">
      <formula>LEN(TRIM(P88))=0</formula>
    </cfRule>
    <cfRule type="cellIs" dxfId="38" priority="45" stopIfTrue="1" operator="equal">
      <formula>$Q$137</formula>
    </cfRule>
    <cfRule type="cellIs" dxfId="37" priority="46" stopIfTrue="1" operator="lessThan">
      <formula>3.5</formula>
    </cfRule>
    <cfRule type="cellIs" dxfId="36" priority="47" stopIfTrue="1" operator="between">
      <formula>$Q$137</formula>
      <formula>3.5</formula>
    </cfRule>
    <cfRule type="cellIs" dxfId="35" priority="48" stopIfTrue="1" operator="between">
      <formula>4.5</formula>
      <formula>$Q$137</formula>
    </cfRule>
    <cfRule type="cellIs" dxfId="34" priority="49" stopIfTrue="1" operator="greaterThanOrEqual">
      <formula>4.5</formula>
    </cfRule>
  </conditionalFormatting>
  <conditionalFormatting sqref="T88:T117">
    <cfRule type="containsBlanks" dxfId="33" priority="50" stopIfTrue="1">
      <formula>LEN(TRIM(T88))=0</formula>
    </cfRule>
    <cfRule type="cellIs" dxfId="32" priority="51" stopIfTrue="1" operator="between">
      <formula>$U$137</formula>
      <formula>3.5</formula>
    </cfRule>
    <cfRule type="cellIs" dxfId="31" priority="52" stopIfTrue="1" operator="between">
      <formula>4.5</formula>
      <formula>$U$137</formula>
    </cfRule>
    <cfRule type="cellIs" dxfId="30" priority="53" stopIfTrue="1" operator="lessThan">
      <formula>3.5</formula>
    </cfRule>
    <cfRule type="cellIs" dxfId="29" priority="54" stopIfTrue="1" operator="greaterThanOrEqual">
      <formula>4.5</formula>
    </cfRule>
  </conditionalFormatting>
  <conditionalFormatting sqref="H119:H128">
    <cfRule type="containsBlanks" dxfId="28" priority="3" stopIfTrue="1">
      <formula>LEN(TRIM(H119))=0</formula>
    </cfRule>
    <cfRule type="cellIs" dxfId="27" priority="4" stopIfTrue="1" operator="equal">
      <formula>$I$137</formula>
    </cfRule>
    <cfRule type="cellIs" dxfId="26" priority="5" stopIfTrue="1" operator="lessThan">
      <formula>3.5</formula>
    </cfRule>
    <cfRule type="cellIs" dxfId="25" priority="6" stopIfTrue="1" operator="between">
      <formula>$I$137</formula>
      <formula>3.5</formula>
    </cfRule>
    <cfRule type="cellIs" dxfId="24" priority="7" stopIfTrue="1" operator="between">
      <formula>4.5</formula>
      <formula>$I$137</formula>
    </cfRule>
    <cfRule type="cellIs" dxfId="23" priority="8" stopIfTrue="1" operator="greaterThanOrEqual">
      <formula>4.5</formula>
    </cfRule>
  </conditionalFormatting>
  <conditionalFormatting sqref="L119:L128">
    <cfRule type="containsBlanks" dxfId="22" priority="9" stopIfTrue="1">
      <formula>LEN(TRIM(L119))=0</formula>
    </cfRule>
    <cfRule type="cellIs" dxfId="21" priority="10" stopIfTrue="1" operator="equal">
      <formula>$M$137</formula>
    </cfRule>
    <cfRule type="cellIs" dxfId="20" priority="11" stopIfTrue="1" operator="between">
      <formula>$M$137</formula>
      <formula>3.5</formula>
    </cfRule>
    <cfRule type="cellIs" dxfId="19" priority="12" stopIfTrue="1" operator="between">
      <formula>4.5</formula>
      <formula>$M$137</formula>
    </cfRule>
    <cfRule type="cellIs" dxfId="18" priority="13" stopIfTrue="1" operator="lessThan">
      <formula>3.5</formula>
    </cfRule>
    <cfRule type="cellIs" dxfId="17" priority="14" stopIfTrue="1" operator="greaterThanOrEqual">
      <formula>4.5</formula>
    </cfRule>
  </conditionalFormatting>
  <conditionalFormatting sqref="P119:P128">
    <cfRule type="containsBlanks" dxfId="16" priority="15" stopIfTrue="1">
      <formula>LEN(TRIM(P119))=0</formula>
    </cfRule>
    <cfRule type="cellIs" dxfId="15" priority="16" stopIfTrue="1" operator="equal">
      <formula>$Q$137</formula>
    </cfRule>
    <cfRule type="cellIs" dxfId="14" priority="17" stopIfTrue="1" operator="lessThan">
      <formula>3.5</formula>
    </cfRule>
    <cfRule type="cellIs" dxfId="13" priority="18" stopIfTrue="1" operator="between">
      <formula>$Q$137</formula>
      <formula>3.5</formula>
    </cfRule>
    <cfRule type="cellIs" dxfId="12" priority="19" stopIfTrue="1" operator="between">
      <formula>4.5</formula>
      <formula>$Q$137</formula>
    </cfRule>
    <cfRule type="cellIs" dxfId="11" priority="20" stopIfTrue="1" operator="greaterThanOrEqual">
      <formula>4.5</formula>
    </cfRule>
  </conditionalFormatting>
  <conditionalFormatting sqref="T119:T128">
    <cfRule type="containsBlanks" dxfId="10" priority="21" stopIfTrue="1">
      <formula>LEN(TRIM(T119))=0</formula>
    </cfRule>
    <cfRule type="cellIs" dxfId="9" priority="22" stopIfTrue="1" operator="between">
      <formula>$U$137</formula>
      <formula>3.5</formula>
    </cfRule>
    <cfRule type="cellIs" dxfId="8" priority="23" stopIfTrue="1" operator="between">
      <formula>4.5</formula>
      <formula>$U$137</formula>
    </cfRule>
    <cfRule type="cellIs" dxfId="7" priority="24" stopIfTrue="1" operator="lessThan">
      <formula>3.5</formula>
    </cfRule>
    <cfRule type="cellIs" dxfId="6" priority="25" stopIfTrue="1" operator="greaterThanOrEqual">
      <formula>4.5</formula>
    </cfRule>
  </conditionalFormatting>
  <conditionalFormatting sqref="D4:D126 D129:D130">
    <cfRule type="cellIs" dxfId="5" priority="31" stopIfTrue="1" operator="greaterThanOrEqual">
      <formula>4.5</formula>
    </cfRule>
    <cfRule type="cellIs" dxfId="4" priority="30" stopIfTrue="1" operator="between">
      <formula>4.5</formula>
      <formula>$D$129</formula>
    </cfRule>
    <cfRule type="cellIs" dxfId="3" priority="29" stopIfTrue="1" operator="between">
      <formula>$D$129</formula>
      <formula>3.5</formula>
    </cfRule>
    <cfRule type="cellIs" dxfId="2" priority="28" stopIfTrue="1" operator="lessThan">
      <formula>3.5</formula>
    </cfRule>
    <cfRule type="cellIs" dxfId="1" priority="2" stopIfTrue="1" operator="between">
      <formula>$D$129</formula>
      <formula>3.855</formula>
    </cfRule>
  </conditionalFormatting>
  <conditionalFormatting sqref="D4:D130">
    <cfRule type="containsBlanks" dxfId="0" priority="1" stopIfTrue="1">
      <formula>LEN(TRIM(D4))=0</formula>
    </cfRule>
  </conditionalFormatting>
  <pageMargins left="0.25" right="0.25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zoomScale="90" zoomScaleNormal="90" workbookViewId="0">
      <pane xSplit="9" ySplit="5" topLeftCell="J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9.140625" defaultRowHeight="15" x14ac:dyDescent="0.25"/>
  <cols>
    <col min="1" max="1" width="4.7109375" style="394" customWidth="1"/>
    <col min="2" max="2" width="18.7109375" style="394" customWidth="1"/>
    <col min="3" max="3" width="31.7109375" style="394" customWidth="1"/>
    <col min="4" max="5" width="7.7109375" style="394" customWidth="1"/>
    <col min="6" max="6" width="18.7109375" style="394" customWidth="1"/>
    <col min="7" max="7" width="31.7109375" style="394" customWidth="1"/>
    <col min="8" max="9" width="7.7109375" style="394" customWidth="1"/>
    <col min="10" max="10" width="18.7109375" style="394" customWidth="1"/>
    <col min="11" max="11" width="31.7109375" style="394" customWidth="1"/>
    <col min="12" max="13" width="7.7109375" style="395" customWidth="1"/>
    <col min="14" max="14" width="18.5703125" style="395" customWidth="1"/>
    <col min="15" max="15" width="31.7109375" style="395" customWidth="1"/>
    <col min="16" max="17" width="7.7109375" style="395" customWidth="1"/>
    <col min="18" max="18" width="18.5703125" style="395" customWidth="1"/>
    <col min="19" max="19" width="31.7109375" style="395" customWidth="1"/>
    <col min="20" max="21" width="7.7109375" style="395" customWidth="1"/>
    <col min="22" max="22" width="7.7109375" style="394" customWidth="1"/>
    <col min="23" max="16384" width="9.140625" style="394"/>
  </cols>
  <sheetData>
    <row r="1" spans="1:24" x14ac:dyDescent="0.25">
      <c r="W1" s="195"/>
      <c r="X1" s="11" t="s">
        <v>110</v>
      </c>
    </row>
    <row r="2" spans="1:24" ht="15.75" x14ac:dyDescent="0.25">
      <c r="C2" s="396" t="s">
        <v>150</v>
      </c>
      <c r="H2" s="704"/>
      <c r="I2" s="704"/>
      <c r="N2" s="396"/>
      <c r="W2" s="171"/>
      <c r="X2" s="11" t="s">
        <v>111</v>
      </c>
    </row>
    <row r="3" spans="1:24" ht="15" customHeight="1" thickBot="1" x14ac:dyDescent="0.3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8"/>
      <c r="L3" s="399"/>
      <c r="M3" s="399"/>
      <c r="N3" s="399"/>
      <c r="O3" s="399"/>
      <c r="P3" s="399"/>
      <c r="Q3" s="399"/>
      <c r="R3" s="399"/>
      <c r="S3" s="400"/>
      <c r="T3" s="400"/>
      <c r="U3" s="400"/>
      <c r="W3" s="170"/>
      <c r="X3" s="11" t="s">
        <v>112</v>
      </c>
    </row>
    <row r="4" spans="1:24" ht="15" customHeight="1" thickBot="1" x14ac:dyDescent="0.3">
      <c r="A4" s="401" t="s">
        <v>72</v>
      </c>
      <c r="B4" s="404">
        <v>2019</v>
      </c>
      <c r="C4" s="402"/>
      <c r="D4" s="402"/>
      <c r="E4" s="403"/>
      <c r="F4" s="402">
        <v>2018</v>
      </c>
      <c r="G4" s="402"/>
      <c r="H4" s="402"/>
      <c r="I4" s="403"/>
      <c r="J4" s="402">
        <v>2017</v>
      </c>
      <c r="K4" s="402"/>
      <c r="L4" s="402"/>
      <c r="M4" s="403"/>
      <c r="N4" s="404">
        <v>2016</v>
      </c>
      <c r="O4" s="402"/>
      <c r="P4" s="402"/>
      <c r="Q4" s="403"/>
      <c r="R4" s="402">
        <v>2015</v>
      </c>
      <c r="S4" s="402"/>
      <c r="T4" s="402"/>
      <c r="U4" s="403"/>
      <c r="W4" s="32"/>
      <c r="X4" s="11" t="s">
        <v>113</v>
      </c>
    </row>
    <row r="5" spans="1:24" ht="45.75" thickBot="1" x14ac:dyDescent="0.3">
      <c r="A5" s="405"/>
      <c r="B5" s="363" t="s">
        <v>73</v>
      </c>
      <c r="C5" s="24" t="s">
        <v>153</v>
      </c>
      <c r="D5" s="116" t="s">
        <v>154</v>
      </c>
      <c r="E5" s="406" t="s">
        <v>155</v>
      </c>
      <c r="F5" s="24" t="s">
        <v>73</v>
      </c>
      <c r="G5" s="24" t="s">
        <v>153</v>
      </c>
      <c r="H5" s="86" t="s">
        <v>154</v>
      </c>
      <c r="I5" s="406" t="s">
        <v>155</v>
      </c>
      <c r="J5" s="24" t="s">
        <v>73</v>
      </c>
      <c r="K5" s="24" t="s">
        <v>153</v>
      </c>
      <c r="L5" s="86" t="s">
        <v>154</v>
      </c>
      <c r="M5" s="406" t="s">
        <v>155</v>
      </c>
      <c r="N5" s="363" t="s">
        <v>73</v>
      </c>
      <c r="O5" s="24" t="s">
        <v>153</v>
      </c>
      <c r="P5" s="86" t="s">
        <v>154</v>
      </c>
      <c r="Q5" s="406" t="s">
        <v>155</v>
      </c>
      <c r="R5" s="24" t="s">
        <v>73</v>
      </c>
      <c r="S5" s="24" t="s">
        <v>153</v>
      </c>
      <c r="T5" s="86" t="s">
        <v>154</v>
      </c>
      <c r="U5" s="406" t="s">
        <v>155</v>
      </c>
    </row>
    <row r="6" spans="1:24" ht="15" customHeight="1" x14ac:dyDescent="0.25">
      <c r="A6" s="27">
        <v>1</v>
      </c>
      <c r="B6" s="695" t="s">
        <v>69</v>
      </c>
      <c r="C6" s="33" t="s">
        <v>76</v>
      </c>
      <c r="D6" s="669">
        <v>4.4413793103448276</v>
      </c>
      <c r="E6" s="694">
        <v>3.91</v>
      </c>
      <c r="F6" s="686" t="s">
        <v>69</v>
      </c>
      <c r="G6" s="33" t="s">
        <v>142</v>
      </c>
      <c r="H6" s="407">
        <v>4.6399999999999997</v>
      </c>
      <c r="I6" s="408">
        <v>3.91</v>
      </c>
      <c r="J6" s="409" t="s">
        <v>66</v>
      </c>
      <c r="K6" s="33" t="s">
        <v>138</v>
      </c>
      <c r="L6" s="410">
        <v>4.5882352941176467</v>
      </c>
      <c r="M6" s="411">
        <v>3.9</v>
      </c>
      <c r="N6" s="409" t="s">
        <v>66</v>
      </c>
      <c r="O6" s="33" t="s">
        <v>138</v>
      </c>
      <c r="P6" s="412">
        <v>4.5599999999999996</v>
      </c>
      <c r="Q6" s="413">
        <v>3.71</v>
      </c>
      <c r="R6" s="409" t="s">
        <v>66</v>
      </c>
      <c r="S6" s="33" t="s">
        <v>138</v>
      </c>
      <c r="T6" s="412">
        <v>4.3</v>
      </c>
      <c r="U6" s="83">
        <v>3.57</v>
      </c>
    </row>
    <row r="7" spans="1:24" ht="15" customHeight="1" x14ac:dyDescent="0.25">
      <c r="A7" s="21">
        <v>2</v>
      </c>
      <c r="B7" s="696" t="s">
        <v>69</v>
      </c>
      <c r="C7" s="34" t="s">
        <v>142</v>
      </c>
      <c r="D7" s="670">
        <v>4.4375</v>
      </c>
      <c r="E7" s="465">
        <v>3.91</v>
      </c>
      <c r="F7" s="687" t="s">
        <v>66</v>
      </c>
      <c r="G7" s="12" t="s">
        <v>139</v>
      </c>
      <c r="H7" s="414">
        <v>4.3457943925233646</v>
      </c>
      <c r="I7" s="415">
        <v>3.91</v>
      </c>
      <c r="J7" s="416" t="s">
        <v>66</v>
      </c>
      <c r="K7" s="12" t="s">
        <v>139</v>
      </c>
      <c r="L7" s="417">
        <v>4.4803921568627452</v>
      </c>
      <c r="M7" s="418">
        <v>3.9</v>
      </c>
      <c r="N7" s="416" t="s">
        <v>65</v>
      </c>
      <c r="O7" s="419" t="s">
        <v>75</v>
      </c>
      <c r="P7" s="420">
        <v>4.3499999999999996</v>
      </c>
      <c r="Q7" s="421">
        <v>3.71</v>
      </c>
      <c r="R7" s="416" t="s">
        <v>66</v>
      </c>
      <c r="S7" s="12" t="s">
        <v>139</v>
      </c>
      <c r="T7" s="420">
        <v>4.2</v>
      </c>
      <c r="U7" s="78">
        <v>3.57</v>
      </c>
    </row>
    <row r="8" spans="1:24" ht="15" customHeight="1" x14ac:dyDescent="0.25">
      <c r="A8" s="21">
        <v>3</v>
      </c>
      <c r="B8" s="697" t="s">
        <v>66</v>
      </c>
      <c r="C8" s="36" t="s">
        <v>78</v>
      </c>
      <c r="D8" s="671">
        <v>4.4318181818181817</v>
      </c>
      <c r="E8" s="465">
        <v>3.91</v>
      </c>
      <c r="F8" s="688" t="s">
        <v>69</v>
      </c>
      <c r="G8" s="34" t="s">
        <v>76</v>
      </c>
      <c r="H8" s="414">
        <v>4.3137254901960782</v>
      </c>
      <c r="I8" s="415">
        <v>3.91</v>
      </c>
      <c r="J8" s="416" t="s">
        <v>65</v>
      </c>
      <c r="K8" s="422" t="s">
        <v>75</v>
      </c>
      <c r="L8" s="417">
        <v>4.4680851063829783</v>
      </c>
      <c r="M8" s="418">
        <v>3.9</v>
      </c>
      <c r="N8" s="416" t="s">
        <v>69</v>
      </c>
      <c r="O8" s="34" t="s">
        <v>76</v>
      </c>
      <c r="P8" s="420">
        <v>4.26</v>
      </c>
      <c r="Q8" s="421">
        <v>3.71</v>
      </c>
      <c r="R8" s="416" t="s">
        <v>70</v>
      </c>
      <c r="S8" s="34" t="s">
        <v>40</v>
      </c>
      <c r="T8" s="420">
        <v>4.2</v>
      </c>
      <c r="U8" s="78">
        <v>3.57</v>
      </c>
    </row>
    <row r="9" spans="1:24" ht="15" customHeight="1" x14ac:dyDescent="0.25">
      <c r="A9" s="21">
        <v>4</v>
      </c>
      <c r="B9" s="698" t="s">
        <v>69</v>
      </c>
      <c r="C9" s="34" t="s">
        <v>143</v>
      </c>
      <c r="D9" s="672">
        <v>4.360655737704918</v>
      </c>
      <c r="E9" s="654">
        <v>3.91</v>
      </c>
      <c r="F9" s="689" t="s">
        <v>65</v>
      </c>
      <c r="G9" s="423" t="s">
        <v>75</v>
      </c>
      <c r="H9" s="414">
        <v>4.2846153846153845</v>
      </c>
      <c r="I9" s="415">
        <v>3.91</v>
      </c>
      <c r="J9" s="416" t="s">
        <v>69</v>
      </c>
      <c r="K9" s="36" t="s">
        <v>29</v>
      </c>
      <c r="L9" s="424">
        <v>4.4142857142857146</v>
      </c>
      <c r="M9" s="418">
        <v>3.9</v>
      </c>
      <c r="N9" s="416" t="s">
        <v>69</v>
      </c>
      <c r="O9" s="36" t="s">
        <v>142</v>
      </c>
      <c r="P9" s="420">
        <v>4.26</v>
      </c>
      <c r="Q9" s="421">
        <v>3.71</v>
      </c>
      <c r="R9" s="416" t="s">
        <v>69</v>
      </c>
      <c r="S9" s="36" t="s">
        <v>142</v>
      </c>
      <c r="T9" s="420">
        <v>4.2</v>
      </c>
      <c r="U9" s="78">
        <v>3.57</v>
      </c>
    </row>
    <row r="10" spans="1:24" ht="15" customHeight="1" x14ac:dyDescent="0.25">
      <c r="A10" s="21">
        <v>5</v>
      </c>
      <c r="B10" s="697" t="s">
        <v>65</v>
      </c>
      <c r="C10" s="13" t="s">
        <v>0</v>
      </c>
      <c r="D10" s="671">
        <v>4.3185840707964598</v>
      </c>
      <c r="E10" s="465">
        <v>3.91</v>
      </c>
      <c r="F10" s="688" t="s">
        <v>66</v>
      </c>
      <c r="G10" s="34" t="s">
        <v>78</v>
      </c>
      <c r="H10" s="414">
        <v>4.2826086956521738</v>
      </c>
      <c r="I10" s="415">
        <v>3.91</v>
      </c>
      <c r="J10" s="416" t="s">
        <v>69</v>
      </c>
      <c r="K10" s="34" t="s">
        <v>76</v>
      </c>
      <c r="L10" s="424">
        <v>4.387596899224806</v>
      </c>
      <c r="M10" s="418">
        <v>3.9</v>
      </c>
      <c r="N10" s="416" t="s">
        <v>66</v>
      </c>
      <c r="O10" s="34" t="s">
        <v>139</v>
      </c>
      <c r="P10" s="420">
        <v>4.25</v>
      </c>
      <c r="Q10" s="421">
        <v>3.71</v>
      </c>
      <c r="R10" s="416" t="s">
        <v>65</v>
      </c>
      <c r="S10" s="422" t="s">
        <v>75</v>
      </c>
      <c r="T10" s="420">
        <v>4.0999999999999996</v>
      </c>
      <c r="U10" s="78">
        <v>3.57</v>
      </c>
    </row>
    <row r="11" spans="1:24" ht="15" customHeight="1" x14ac:dyDescent="0.25">
      <c r="A11" s="21">
        <v>6</v>
      </c>
      <c r="B11" s="697" t="s">
        <v>71</v>
      </c>
      <c r="C11" s="34" t="s">
        <v>118</v>
      </c>
      <c r="D11" s="671">
        <v>4.2362204724409445</v>
      </c>
      <c r="E11" s="465">
        <v>3.91</v>
      </c>
      <c r="F11" s="688" t="s">
        <v>69</v>
      </c>
      <c r="G11" s="34" t="s">
        <v>85</v>
      </c>
      <c r="H11" s="414">
        <v>4.2456140350877192</v>
      </c>
      <c r="I11" s="415">
        <v>3.91</v>
      </c>
      <c r="J11" s="416" t="s">
        <v>70</v>
      </c>
      <c r="K11" s="34" t="s">
        <v>36</v>
      </c>
      <c r="L11" s="417">
        <v>4.3529411764705879</v>
      </c>
      <c r="M11" s="418">
        <v>3.9</v>
      </c>
      <c r="N11" s="416" t="s">
        <v>65</v>
      </c>
      <c r="O11" s="422" t="s">
        <v>0</v>
      </c>
      <c r="P11" s="420">
        <v>4.25</v>
      </c>
      <c r="Q11" s="421">
        <v>3.71</v>
      </c>
      <c r="R11" s="416" t="s">
        <v>69</v>
      </c>
      <c r="S11" s="34" t="s">
        <v>76</v>
      </c>
      <c r="T11" s="420">
        <v>4.0999999999999996</v>
      </c>
      <c r="U11" s="78">
        <v>3.57</v>
      </c>
    </row>
    <row r="12" spans="1:24" ht="15" customHeight="1" x14ac:dyDescent="0.25">
      <c r="A12" s="21">
        <v>7</v>
      </c>
      <c r="B12" s="697" t="s">
        <v>69</v>
      </c>
      <c r="C12" s="34" t="s">
        <v>35</v>
      </c>
      <c r="D12" s="673">
        <v>4.2173913043478262</v>
      </c>
      <c r="E12" s="465">
        <v>3.91</v>
      </c>
      <c r="F12" s="688" t="s">
        <v>65</v>
      </c>
      <c r="G12" s="422" t="s">
        <v>0</v>
      </c>
      <c r="H12" s="414">
        <v>4.2448979591836737</v>
      </c>
      <c r="I12" s="415">
        <v>3.91</v>
      </c>
      <c r="J12" s="416" t="s">
        <v>68</v>
      </c>
      <c r="K12" s="425" t="s">
        <v>22</v>
      </c>
      <c r="L12" s="417">
        <v>4.323943661971831</v>
      </c>
      <c r="M12" s="418">
        <v>3.9</v>
      </c>
      <c r="N12" s="416" t="s">
        <v>66</v>
      </c>
      <c r="O12" s="34" t="s">
        <v>78</v>
      </c>
      <c r="P12" s="420">
        <v>4.21</v>
      </c>
      <c r="Q12" s="421">
        <v>3.71</v>
      </c>
      <c r="R12" s="416" t="s">
        <v>70</v>
      </c>
      <c r="S12" s="34" t="s">
        <v>36</v>
      </c>
      <c r="T12" s="420">
        <v>4.0999999999999996</v>
      </c>
      <c r="U12" s="78">
        <v>3.57</v>
      </c>
    </row>
    <row r="13" spans="1:24" ht="15" customHeight="1" x14ac:dyDescent="0.25">
      <c r="A13" s="21">
        <v>8</v>
      </c>
      <c r="B13" s="697" t="s">
        <v>66</v>
      </c>
      <c r="C13" s="34" t="s">
        <v>77</v>
      </c>
      <c r="D13" s="671">
        <v>4.2173913043478262</v>
      </c>
      <c r="E13" s="465">
        <v>3.91</v>
      </c>
      <c r="F13" s="688" t="s">
        <v>69</v>
      </c>
      <c r="G13" s="34" t="s">
        <v>143</v>
      </c>
      <c r="H13" s="414">
        <v>4.2321428571428568</v>
      </c>
      <c r="I13" s="415">
        <v>3.91</v>
      </c>
      <c r="J13" s="416" t="s">
        <v>66</v>
      </c>
      <c r="K13" s="34" t="s">
        <v>77</v>
      </c>
      <c r="L13" s="417">
        <v>4.2597402597402594</v>
      </c>
      <c r="M13" s="418">
        <v>3.9</v>
      </c>
      <c r="N13" s="416" t="s">
        <v>69</v>
      </c>
      <c r="O13" s="34" t="s">
        <v>143</v>
      </c>
      <c r="P13" s="420">
        <v>4.1900000000000004</v>
      </c>
      <c r="Q13" s="421">
        <v>3.71</v>
      </c>
      <c r="R13" s="416" t="s">
        <v>65</v>
      </c>
      <c r="S13" s="34" t="s">
        <v>80</v>
      </c>
      <c r="T13" s="420">
        <v>4.0999999999999996</v>
      </c>
      <c r="U13" s="78">
        <v>3.57</v>
      </c>
    </row>
    <row r="14" spans="1:24" ht="15" customHeight="1" x14ac:dyDescent="0.25">
      <c r="A14" s="21">
        <v>9</v>
      </c>
      <c r="B14" s="699" t="s">
        <v>66</v>
      </c>
      <c r="C14" s="194" t="s">
        <v>139</v>
      </c>
      <c r="D14" s="671">
        <v>4.2125000000000004</v>
      </c>
      <c r="E14" s="465">
        <v>3.91</v>
      </c>
      <c r="F14" s="688" t="s">
        <v>69</v>
      </c>
      <c r="G14" s="34" t="s">
        <v>28</v>
      </c>
      <c r="H14" s="414">
        <v>4.2038834951456314</v>
      </c>
      <c r="I14" s="415">
        <v>3.91</v>
      </c>
      <c r="J14" s="416" t="s">
        <v>69</v>
      </c>
      <c r="K14" s="34" t="s">
        <v>94</v>
      </c>
      <c r="L14" s="424">
        <v>4.25</v>
      </c>
      <c r="M14" s="418">
        <v>3.9</v>
      </c>
      <c r="N14" s="416" t="s">
        <v>69</v>
      </c>
      <c r="O14" s="34" t="s">
        <v>29</v>
      </c>
      <c r="P14" s="420">
        <v>4.0599999999999996</v>
      </c>
      <c r="Q14" s="421">
        <v>3.71</v>
      </c>
      <c r="R14" s="416" t="s">
        <v>71</v>
      </c>
      <c r="S14" s="34" t="s">
        <v>147</v>
      </c>
      <c r="T14" s="420">
        <v>4</v>
      </c>
      <c r="U14" s="78">
        <v>3.57</v>
      </c>
    </row>
    <row r="15" spans="1:24" ht="15" customHeight="1" thickBot="1" x14ac:dyDescent="0.3">
      <c r="A15" s="22">
        <v>10</v>
      </c>
      <c r="B15" s="700" t="s">
        <v>71</v>
      </c>
      <c r="C15" s="35" t="s">
        <v>64</v>
      </c>
      <c r="D15" s="674">
        <v>4.2049689440993792</v>
      </c>
      <c r="E15" s="467">
        <v>3.91</v>
      </c>
      <c r="F15" s="690" t="s">
        <v>67</v>
      </c>
      <c r="G15" s="426" t="s">
        <v>3</v>
      </c>
      <c r="H15" s="427">
        <v>4.1756756756756754</v>
      </c>
      <c r="I15" s="428">
        <v>3.91</v>
      </c>
      <c r="J15" s="429" t="s">
        <v>71</v>
      </c>
      <c r="K15" s="196" t="s">
        <v>118</v>
      </c>
      <c r="L15" s="430">
        <v>4.243243243243243</v>
      </c>
      <c r="M15" s="431">
        <v>3.9</v>
      </c>
      <c r="N15" s="429" t="s">
        <v>69</v>
      </c>
      <c r="O15" s="196" t="s">
        <v>27</v>
      </c>
      <c r="P15" s="432">
        <v>4.04</v>
      </c>
      <c r="Q15" s="433">
        <v>3.71</v>
      </c>
      <c r="R15" s="429" t="s">
        <v>71</v>
      </c>
      <c r="S15" s="196" t="s">
        <v>118</v>
      </c>
      <c r="T15" s="432">
        <v>4</v>
      </c>
      <c r="U15" s="92">
        <v>3.57</v>
      </c>
    </row>
    <row r="16" spans="1:24" ht="15" customHeight="1" x14ac:dyDescent="0.25">
      <c r="A16" s="21">
        <v>11</v>
      </c>
      <c r="B16" s="696" t="s">
        <v>69</v>
      </c>
      <c r="C16" s="12" t="s">
        <v>85</v>
      </c>
      <c r="D16" s="675">
        <v>4.1787709497206702</v>
      </c>
      <c r="E16" s="465">
        <v>3.91</v>
      </c>
      <c r="F16" s="687" t="s">
        <v>68</v>
      </c>
      <c r="G16" s="434" t="s">
        <v>22</v>
      </c>
      <c r="H16" s="414">
        <v>4.1842105263157894</v>
      </c>
      <c r="I16" s="415">
        <v>3.91</v>
      </c>
      <c r="J16" s="409" t="s">
        <v>66</v>
      </c>
      <c r="K16" s="33" t="s">
        <v>78</v>
      </c>
      <c r="L16" s="410">
        <v>4.2300000000000004</v>
      </c>
      <c r="M16" s="435">
        <v>3.9</v>
      </c>
      <c r="N16" s="409" t="s">
        <v>71</v>
      </c>
      <c r="O16" s="33" t="s">
        <v>147</v>
      </c>
      <c r="P16" s="436">
        <v>3.99</v>
      </c>
      <c r="Q16" s="437">
        <v>3.71</v>
      </c>
      <c r="R16" s="409" t="s">
        <v>66</v>
      </c>
      <c r="S16" s="33" t="s">
        <v>77</v>
      </c>
      <c r="T16" s="436">
        <v>4</v>
      </c>
      <c r="U16" s="76">
        <v>3.57</v>
      </c>
    </row>
    <row r="17" spans="1:21" ht="15" customHeight="1" x14ac:dyDescent="0.25">
      <c r="A17" s="21">
        <v>12</v>
      </c>
      <c r="B17" s="697" t="s">
        <v>70</v>
      </c>
      <c r="C17" s="34" t="s">
        <v>79</v>
      </c>
      <c r="D17" s="671">
        <v>4.1807228915662646</v>
      </c>
      <c r="E17" s="465">
        <v>3.91</v>
      </c>
      <c r="F17" s="688" t="s">
        <v>70</v>
      </c>
      <c r="G17" s="34" t="s">
        <v>36</v>
      </c>
      <c r="H17" s="414">
        <v>4.18</v>
      </c>
      <c r="I17" s="415">
        <v>3.91</v>
      </c>
      <c r="J17" s="416" t="s">
        <v>69</v>
      </c>
      <c r="K17" s="34" t="s">
        <v>143</v>
      </c>
      <c r="L17" s="424">
        <v>4.192982456140351</v>
      </c>
      <c r="M17" s="418">
        <v>3.9</v>
      </c>
      <c r="N17" s="416" t="s">
        <v>67</v>
      </c>
      <c r="O17" s="425" t="s">
        <v>13</v>
      </c>
      <c r="P17" s="420">
        <v>3.96</v>
      </c>
      <c r="Q17" s="421">
        <v>3.71</v>
      </c>
      <c r="R17" s="416" t="s">
        <v>70</v>
      </c>
      <c r="S17" s="34" t="s">
        <v>79</v>
      </c>
      <c r="T17" s="420">
        <v>4</v>
      </c>
      <c r="U17" s="78">
        <v>3.57</v>
      </c>
    </row>
    <row r="18" spans="1:21" ht="15" customHeight="1" x14ac:dyDescent="0.25">
      <c r="A18" s="21">
        <v>13</v>
      </c>
      <c r="B18" s="697" t="s">
        <v>69</v>
      </c>
      <c r="C18" s="34" t="s">
        <v>29</v>
      </c>
      <c r="D18" s="673">
        <v>4.1341463414634143</v>
      </c>
      <c r="E18" s="465">
        <v>3.91</v>
      </c>
      <c r="F18" s="688" t="s">
        <v>71</v>
      </c>
      <c r="G18" s="34" t="s">
        <v>147</v>
      </c>
      <c r="H18" s="414">
        <v>4.1694915254237293</v>
      </c>
      <c r="I18" s="415">
        <v>3.91</v>
      </c>
      <c r="J18" s="416" t="s">
        <v>65</v>
      </c>
      <c r="K18" s="422" t="s">
        <v>0</v>
      </c>
      <c r="L18" s="417">
        <v>4.1891891891891895</v>
      </c>
      <c r="M18" s="418">
        <v>3.9</v>
      </c>
      <c r="N18" s="416" t="s">
        <v>70</v>
      </c>
      <c r="O18" s="34" t="s">
        <v>79</v>
      </c>
      <c r="P18" s="420">
        <v>3.95</v>
      </c>
      <c r="Q18" s="421">
        <v>3.71</v>
      </c>
      <c r="R18" s="416" t="s">
        <v>69</v>
      </c>
      <c r="S18" s="34" t="s">
        <v>144</v>
      </c>
      <c r="T18" s="420">
        <v>4</v>
      </c>
      <c r="U18" s="78">
        <v>3.57</v>
      </c>
    </row>
    <row r="19" spans="1:21" ht="15" customHeight="1" x14ac:dyDescent="0.25">
      <c r="A19" s="21">
        <v>14</v>
      </c>
      <c r="B19" s="697" t="s">
        <v>69</v>
      </c>
      <c r="C19" s="34" t="s">
        <v>115</v>
      </c>
      <c r="D19" s="673">
        <v>4.1077844311377243</v>
      </c>
      <c r="E19" s="465">
        <v>3.91</v>
      </c>
      <c r="F19" s="688" t="s">
        <v>69</v>
      </c>
      <c r="G19" s="34" t="s">
        <v>35</v>
      </c>
      <c r="H19" s="414">
        <v>4.166666666666667</v>
      </c>
      <c r="I19" s="415">
        <v>3.91</v>
      </c>
      <c r="J19" s="416" t="s">
        <v>69</v>
      </c>
      <c r="K19" s="34" t="s">
        <v>142</v>
      </c>
      <c r="L19" s="424">
        <v>4.1282051282051286</v>
      </c>
      <c r="M19" s="418">
        <v>3.9</v>
      </c>
      <c r="N19" s="416" t="s">
        <v>66</v>
      </c>
      <c r="O19" s="34" t="s">
        <v>95</v>
      </c>
      <c r="P19" s="420">
        <v>3.94</v>
      </c>
      <c r="Q19" s="421">
        <v>3.71</v>
      </c>
      <c r="R19" s="416" t="s">
        <v>70</v>
      </c>
      <c r="S19" s="34" t="s">
        <v>117</v>
      </c>
      <c r="T19" s="420">
        <v>4</v>
      </c>
      <c r="U19" s="78">
        <v>3.57</v>
      </c>
    </row>
    <row r="20" spans="1:21" ht="15" customHeight="1" x14ac:dyDescent="0.25">
      <c r="A20" s="21">
        <v>15</v>
      </c>
      <c r="B20" s="697" t="s">
        <v>70</v>
      </c>
      <c r="C20" s="34" t="s">
        <v>83</v>
      </c>
      <c r="D20" s="671">
        <v>4.1092436974789912</v>
      </c>
      <c r="E20" s="465">
        <v>3.91</v>
      </c>
      <c r="F20" s="688" t="s">
        <v>71</v>
      </c>
      <c r="G20" s="34" t="s">
        <v>64</v>
      </c>
      <c r="H20" s="414">
        <v>4.1314285714285717</v>
      </c>
      <c r="I20" s="415">
        <v>3.91</v>
      </c>
      <c r="J20" s="416" t="s">
        <v>71</v>
      </c>
      <c r="K20" s="34" t="s">
        <v>64</v>
      </c>
      <c r="L20" s="417">
        <v>4.117647058823529</v>
      </c>
      <c r="M20" s="418">
        <v>3.9</v>
      </c>
      <c r="N20" s="416" t="s">
        <v>66</v>
      </c>
      <c r="O20" s="34" t="s">
        <v>77</v>
      </c>
      <c r="P20" s="420">
        <v>3.93</v>
      </c>
      <c r="Q20" s="421">
        <v>3.71</v>
      </c>
      <c r="R20" s="416" t="s">
        <v>69</v>
      </c>
      <c r="S20" s="34" t="s">
        <v>28</v>
      </c>
      <c r="T20" s="420">
        <v>3.92</v>
      </c>
      <c r="U20" s="78">
        <v>3.57</v>
      </c>
    </row>
    <row r="21" spans="1:21" ht="15" customHeight="1" x14ac:dyDescent="0.25">
      <c r="A21" s="21">
        <v>16</v>
      </c>
      <c r="B21" s="697" t="s">
        <v>71</v>
      </c>
      <c r="C21" s="34" t="s">
        <v>46</v>
      </c>
      <c r="D21" s="671">
        <v>4.0962962962962965</v>
      </c>
      <c r="E21" s="465">
        <v>3.91</v>
      </c>
      <c r="F21" s="688" t="s">
        <v>71</v>
      </c>
      <c r="G21" s="34" t="s">
        <v>118</v>
      </c>
      <c r="H21" s="414">
        <v>4.1307692307692312</v>
      </c>
      <c r="I21" s="415">
        <v>3.91</v>
      </c>
      <c r="J21" s="416" t="s">
        <v>65</v>
      </c>
      <c r="K21" s="422" t="s">
        <v>1</v>
      </c>
      <c r="L21" s="417">
        <v>4.081818181818182</v>
      </c>
      <c r="M21" s="418">
        <v>3.9</v>
      </c>
      <c r="N21" s="416" t="s">
        <v>70</v>
      </c>
      <c r="O21" s="34" t="s">
        <v>116</v>
      </c>
      <c r="P21" s="420">
        <v>3.93</v>
      </c>
      <c r="Q21" s="421">
        <v>3.71</v>
      </c>
      <c r="R21" s="416" t="s">
        <v>71</v>
      </c>
      <c r="S21" s="34" t="s">
        <v>146</v>
      </c>
      <c r="T21" s="420">
        <v>3.9</v>
      </c>
      <c r="U21" s="78">
        <v>3.57</v>
      </c>
    </row>
    <row r="22" spans="1:21" ht="15" customHeight="1" x14ac:dyDescent="0.25">
      <c r="A22" s="21">
        <v>17</v>
      </c>
      <c r="B22" s="697" t="s">
        <v>67</v>
      </c>
      <c r="C22" s="15" t="s">
        <v>3</v>
      </c>
      <c r="D22" s="671">
        <v>4.0931677018633543</v>
      </c>
      <c r="E22" s="465">
        <v>3.91</v>
      </c>
      <c r="F22" s="688" t="s">
        <v>67</v>
      </c>
      <c r="G22" s="425" t="s">
        <v>13</v>
      </c>
      <c r="H22" s="414">
        <v>4.1224489795918364</v>
      </c>
      <c r="I22" s="415">
        <v>3.91</v>
      </c>
      <c r="J22" s="416" t="s">
        <v>67</v>
      </c>
      <c r="K22" s="425" t="s">
        <v>5</v>
      </c>
      <c r="L22" s="417">
        <v>4.0707964601769913</v>
      </c>
      <c r="M22" s="418">
        <v>3.9</v>
      </c>
      <c r="N22" s="416" t="s">
        <v>70</v>
      </c>
      <c r="O22" s="34" t="s">
        <v>87</v>
      </c>
      <c r="P22" s="420">
        <v>3.93</v>
      </c>
      <c r="Q22" s="421">
        <v>3.71</v>
      </c>
      <c r="R22" s="416" t="s">
        <v>69</v>
      </c>
      <c r="S22" s="34" t="s">
        <v>115</v>
      </c>
      <c r="T22" s="420">
        <v>3.9</v>
      </c>
      <c r="U22" s="78">
        <v>3.57</v>
      </c>
    </row>
    <row r="23" spans="1:21" ht="15" customHeight="1" x14ac:dyDescent="0.25">
      <c r="A23" s="21">
        <v>18</v>
      </c>
      <c r="B23" s="697" t="s">
        <v>71</v>
      </c>
      <c r="C23" s="34" t="s">
        <v>147</v>
      </c>
      <c r="D23" s="671">
        <v>4.083333333333333</v>
      </c>
      <c r="E23" s="465">
        <v>3.91</v>
      </c>
      <c r="F23" s="688" t="s">
        <v>68</v>
      </c>
      <c r="G23" s="34" t="s">
        <v>17</v>
      </c>
      <c r="H23" s="414">
        <v>4.115384615384615</v>
      </c>
      <c r="I23" s="415">
        <v>3.91</v>
      </c>
      <c r="J23" s="416" t="s">
        <v>69</v>
      </c>
      <c r="K23" s="34" t="s">
        <v>144</v>
      </c>
      <c r="L23" s="44">
        <v>4.0675675675675675</v>
      </c>
      <c r="M23" s="418">
        <v>3.9</v>
      </c>
      <c r="N23" s="416" t="s">
        <v>70</v>
      </c>
      <c r="O23" s="34" t="s">
        <v>39</v>
      </c>
      <c r="P23" s="420">
        <v>3.91</v>
      </c>
      <c r="Q23" s="421">
        <v>3.71</v>
      </c>
      <c r="R23" s="416" t="s">
        <v>66</v>
      </c>
      <c r="S23" s="34" t="s">
        <v>78</v>
      </c>
      <c r="T23" s="420">
        <v>3.9</v>
      </c>
      <c r="U23" s="78">
        <v>3.57</v>
      </c>
    </row>
    <row r="24" spans="1:21" ht="15" customHeight="1" x14ac:dyDescent="0.25">
      <c r="A24" s="21">
        <v>19</v>
      </c>
      <c r="B24" s="697" t="s">
        <v>65</v>
      </c>
      <c r="C24" s="34" t="s">
        <v>80</v>
      </c>
      <c r="D24" s="671">
        <v>4.0750000000000002</v>
      </c>
      <c r="E24" s="465">
        <v>3.91</v>
      </c>
      <c r="F24" s="688" t="s">
        <v>71</v>
      </c>
      <c r="G24" s="34" t="s">
        <v>45</v>
      </c>
      <c r="H24" s="414">
        <v>4.0961538461538458</v>
      </c>
      <c r="I24" s="415">
        <v>3.91</v>
      </c>
      <c r="J24" s="416" t="s">
        <v>69</v>
      </c>
      <c r="K24" s="34" t="s">
        <v>28</v>
      </c>
      <c r="L24" s="424">
        <v>4.0684931506849313</v>
      </c>
      <c r="M24" s="418">
        <v>3.9</v>
      </c>
      <c r="N24" s="416" t="s">
        <v>69</v>
      </c>
      <c r="O24" s="34" t="s">
        <v>35</v>
      </c>
      <c r="P24" s="420">
        <v>3.9</v>
      </c>
      <c r="Q24" s="421">
        <v>3.71</v>
      </c>
      <c r="R24" s="416" t="s">
        <v>67</v>
      </c>
      <c r="S24" s="425" t="s">
        <v>5</v>
      </c>
      <c r="T24" s="420">
        <v>3.8</v>
      </c>
      <c r="U24" s="78">
        <v>3.57</v>
      </c>
    </row>
    <row r="25" spans="1:21" ht="15" customHeight="1" thickBot="1" x14ac:dyDescent="0.3">
      <c r="A25" s="25">
        <v>20</v>
      </c>
      <c r="B25" s="698" t="s">
        <v>68</v>
      </c>
      <c r="C25" s="36" t="s">
        <v>81</v>
      </c>
      <c r="D25" s="676">
        <v>4.08</v>
      </c>
      <c r="E25" s="654">
        <v>3.91</v>
      </c>
      <c r="F25" s="689" t="s">
        <v>70</v>
      </c>
      <c r="G25" s="36" t="s">
        <v>83</v>
      </c>
      <c r="H25" s="438">
        <v>4.0909090909090908</v>
      </c>
      <c r="I25" s="439">
        <v>3.91</v>
      </c>
      <c r="J25" s="429" t="s">
        <v>65</v>
      </c>
      <c r="K25" s="87" t="s">
        <v>80</v>
      </c>
      <c r="L25" s="430">
        <v>4.068965517241379</v>
      </c>
      <c r="M25" s="440">
        <v>3.9</v>
      </c>
      <c r="N25" s="429" t="s">
        <v>69</v>
      </c>
      <c r="O25" s="87" t="s">
        <v>92</v>
      </c>
      <c r="P25" s="441">
        <v>3.9</v>
      </c>
      <c r="Q25" s="442">
        <v>3.71</v>
      </c>
      <c r="R25" s="429" t="s">
        <v>67</v>
      </c>
      <c r="S25" s="443" t="s">
        <v>2</v>
      </c>
      <c r="T25" s="441">
        <v>3.8</v>
      </c>
      <c r="U25" s="80">
        <v>3.57</v>
      </c>
    </row>
    <row r="26" spans="1:21" ht="15" customHeight="1" x14ac:dyDescent="0.25">
      <c r="A26" s="27">
        <v>21</v>
      </c>
      <c r="B26" s="695" t="s">
        <v>71</v>
      </c>
      <c r="C26" s="33" t="s">
        <v>148</v>
      </c>
      <c r="D26" s="677">
        <v>4.0550847457627119</v>
      </c>
      <c r="E26" s="694">
        <v>3.91</v>
      </c>
      <c r="F26" s="686" t="s">
        <v>65</v>
      </c>
      <c r="G26" s="444" t="s">
        <v>84</v>
      </c>
      <c r="H26" s="407">
        <v>4.0802919708029197</v>
      </c>
      <c r="I26" s="408">
        <v>3.91</v>
      </c>
      <c r="J26" s="445" t="s">
        <v>71</v>
      </c>
      <c r="K26" s="12" t="s">
        <v>148</v>
      </c>
      <c r="L26" s="446">
        <v>4.0575916230366493</v>
      </c>
      <c r="M26" s="411">
        <v>3.9</v>
      </c>
      <c r="N26" s="445" t="s">
        <v>71</v>
      </c>
      <c r="O26" s="12" t="s">
        <v>148</v>
      </c>
      <c r="P26" s="412">
        <v>3.89</v>
      </c>
      <c r="Q26" s="413">
        <v>3.71</v>
      </c>
      <c r="R26" s="409" t="s">
        <v>70</v>
      </c>
      <c r="S26" s="33" t="s">
        <v>83</v>
      </c>
      <c r="T26" s="412">
        <v>3.8</v>
      </c>
      <c r="U26" s="83">
        <v>3.57</v>
      </c>
    </row>
    <row r="27" spans="1:21" ht="15" customHeight="1" x14ac:dyDescent="0.25">
      <c r="A27" s="21">
        <v>22</v>
      </c>
      <c r="B27" s="697" t="s">
        <v>71</v>
      </c>
      <c r="C27" s="34" t="s">
        <v>45</v>
      </c>
      <c r="D27" s="671">
        <v>4.0535714285714288</v>
      </c>
      <c r="E27" s="465">
        <v>3.91</v>
      </c>
      <c r="F27" s="688" t="s">
        <v>70</v>
      </c>
      <c r="G27" s="34" t="s">
        <v>37</v>
      </c>
      <c r="H27" s="414">
        <v>4.0821917808219181</v>
      </c>
      <c r="I27" s="415">
        <v>3.91</v>
      </c>
      <c r="J27" s="416" t="s">
        <v>67</v>
      </c>
      <c r="K27" s="434" t="s">
        <v>3</v>
      </c>
      <c r="L27" s="417">
        <v>4.0392156862745097</v>
      </c>
      <c r="M27" s="418">
        <v>3.9</v>
      </c>
      <c r="N27" s="416" t="s">
        <v>68</v>
      </c>
      <c r="O27" s="12" t="s">
        <v>81</v>
      </c>
      <c r="P27" s="420">
        <v>3.89</v>
      </c>
      <c r="Q27" s="421">
        <v>3.71</v>
      </c>
      <c r="R27" s="416" t="s">
        <v>70</v>
      </c>
      <c r="S27" s="12" t="s">
        <v>96</v>
      </c>
      <c r="T27" s="420">
        <v>3.8</v>
      </c>
      <c r="U27" s="78">
        <v>3.57</v>
      </c>
    </row>
    <row r="28" spans="1:21" ht="15" customHeight="1" x14ac:dyDescent="0.25">
      <c r="A28" s="21">
        <v>23</v>
      </c>
      <c r="B28" s="696" t="s">
        <v>71</v>
      </c>
      <c r="C28" s="12" t="s">
        <v>146</v>
      </c>
      <c r="D28" s="678">
        <v>4.041666666666667</v>
      </c>
      <c r="E28" s="465">
        <v>3.91</v>
      </c>
      <c r="F28" s="687" t="s">
        <v>68</v>
      </c>
      <c r="G28" s="12" t="s">
        <v>81</v>
      </c>
      <c r="H28" s="414">
        <v>4.0684931506849313</v>
      </c>
      <c r="I28" s="415">
        <v>3.91</v>
      </c>
      <c r="J28" s="416" t="s">
        <v>70</v>
      </c>
      <c r="K28" s="34" t="s">
        <v>79</v>
      </c>
      <c r="L28" s="417">
        <v>4.0235294117647058</v>
      </c>
      <c r="M28" s="418">
        <v>3.9</v>
      </c>
      <c r="N28" s="416" t="s">
        <v>67</v>
      </c>
      <c r="O28" s="425" t="s">
        <v>4</v>
      </c>
      <c r="P28" s="420">
        <v>3.89</v>
      </c>
      <c r="Q28" s="421">
        <v>3.71</v>
      </c>
      <c r="R28" s="416" t="s">
        <v>65</v>
      </c>
      <c r="S28" s="422" t="s">
        <v>0</v>
      </c>
      <c r="T28" s="420">
        <v>3.8</v>
      </c>
      <c r="U28" s="78">
        <v>3.57</v>
      </c>
    </row>
    <row r="29" spans="1:21" ht="15" customHeight="1" x14ac:dyDescent="0.25">
      <c r="A29" s="21">
        <v>24</v>
      </c>
      <c r="B29" s="697" t="s">
        <v>65</v>
      </c>
      <c r="C29" s="13" t="s">
        <v>75</v>
      </c>
      <c r="D29" s="671">
        <v>4.032</v>
      </c>
      <c r="E29" s="465">
        <v>3.91</v>
      </c>
      <c r="F29" s="688" t="s">
        <v>69</v>
      </c>
      <c r="G29" s="34" t="s">
        <v>144</v>
      </c>
      <c r="H29" s="414">
        <v>4.0684931506849313</v>
      </c>
      <c r="I29" s="415">
        <v>3.91</v>
      </c>
      <c r="J29" s="416" t="s">
        <v>71</v>
      </c>
      <c r="K29" s="12" t="s">
        <v>146</v>
      </c>
      <c r="L29" s="417">
        <v>4.0092592592592595</v>
      </c>
      <c r="M29" s="418">
        <v>3.9</v>
      </c>
      <c r="N29" s="416" t="s">
        <v>65</v>
      </c>
      <c r="O29" s="419" t="s">
        <v>1</v>
      </c>
      <c r="P29" s="420">
        <v>3.88</v>
      </c>
      <c r="Q29" s="421">
        <v>3.71</v>
      </c>
      <c r="R29" s="416" t="s">
        <v>67</v>
      </c>
      <c r="S29" s="425" t="s">
        <v>13</v>
      </c>
      <c r="T29" s="420">
        <v>3.7</v>
      </c>
      <c r="U29" s="78">
        <v>3.57</v>
      </c>
    </row>
    <row r="30" spans="1:21" ht="15" customHeight="1" x14ac:dyDescent="0.25">
      <c r="A30" s="21">
        <v>25</v>
      </c>
      <c r="B30" s="697" t="s">
        <v>71</v>
      </c>
      <c r="C30" s="34" t="s">
        <v>48</v>
      </c>
      <c r="D30" s="671">
        <v>4.0222222222222221</v>
      </c>
      <c r="E30" s="465">
        <v>3.91</v>
      </c>
      <c r="F30" s="688" t="s">
        <v>71</v>
      </c>
      <c r="G30" s="34" t="s">
        <v>146</v>
      </c>
      <c r="H30" s="414">
        <v>4.0555555555555554</v>
      </c>
      <c r="I30" s="415">
        <v>3.91</v>
      </c>
      <c r="J30" s="416" t="s">
        <v>69</v>
      </c>
      <c r="K30" s="34" t="s">
        <v>115</v>
      </c>
      <c r="L30" s="424">
        <v>4</v>
      </c>
      <c r="M30" s="418">
        <v>3.9</v>
      </c>
      <c r="N30" s="416" t="s">
        <v>71</v>
      </c>
      <c r="O30" s="34" t="s">
        <v>118</v>
      </c>
      <c r="P30" s="420">
        <v>3.88</v>
      </c>
      <c r="Q30" s="421">
        <v>3.71</v>
      </c>
      <c r="R30" s="416" t="s">
        <v>68</v>
      </c>
      <c r="S30" s="34" t="s">
        <v>141</v>
      </c>
      <c r="T30" s="420">
        <v>3.7</v>
      </c>
      <c r="U30" s="78">
        <v>3.57</v>
      </c>
    </row>
    <row r="31" spans="1:21" ht="15" customHeight="1" x14ac:dyDescent="0.25">
      <c r="A31" s="21">
        <v>26</v>
      </c>
      <c r="B31" s="696" t="s">
        <v>65</v>
      </c>
      <c r="C31" s="197" t="s">
        <v>1</v>
      </c>
      <c r="D31" s="678">
        <v>4.0235294117647058</v>
      </c>
      <c r="E31" s="465">
        <v>3.91</v>
      </c>
      <c r="F31" s="687" t="s">
        <v>67</v>
      </c>
      <c r="G31" s="434" t="s">
        <v>5</v>
      </c>
      <c r="H31" s="414">
        <v>4.0504201680672267</v>
      </c>
      <c r="I31" s="415">
        <v>3.91</v>
      </c>
      <c r="J31" s="416" t="s">
        <v>71</v>
      </c>
      <c r="K31" s="34" t="s">
        <v>55</v>
      </c>
      <c r="L31" s="417">
        <v>4</v>
      </c>
      <c r="M31" s="418">
        <v>3.9</v>
      </c>
      <c r="N31" s="416" t="s">
        <v>67</v>
      </c>
      <c r="O31" s="425" t="s">
        <v>3</v>
      </c>
      <c r="P31" s="420">
        <v>3.87</v>
      </c>
      <c r="Q31" s="421">
        <v>3.71</v>
      </c>
      <c r="R31" s="416" t="s">
        <v>65</v>
      </c>
      <c r="S31" s="419" t="s">
        <v>1</v>
      </c>
      <c r="T31" s="420">
        <v>3.7</v>
      </c>
      <c r="U31" s="78">
        <v>3.57</v>
      </c>
    </row>
    <row r="32" spans="1:21" ht="15" customHeight="1" x14ac:dyDescent="0.25">
      <c r="A32" s="21">
        <v>27</v>
      </c>
      <c r="B32" s="697" t="s">
        <v>70</v>
      </c>
      <c r="C32" s="15" t="s">
        <v>117</v>
      </c>
      <c r="D32" s="671">
        <v>4.0188679245283021</v>
      </c>
      <c r="E32" s="465">
        <v>3.91</v>
      </c>
      <c r="F32" s="688" t="s">
        <v>70</v>
      </c>
      <c r="G32" s="34" t="s">
        <v>90</v>
      </c>
      <c r="H32" s="414">
        <v>4.0392156862745097</v>
      </c>
      <c r="I32" s="415">
        <v>3.91</v>
      </c>
      <c r="J32" s="416" t="s">
        <v>70</v>
      </c>
      <c r="K32" s="12" t="s">
        <v>37</v>
      </c>
      <c r="L32" s="417">
        <v>4</v>
      </c>
      <c r="M32" s="418">
        <v>3.9</v>
      </c>
      <c r="N32" s="416" t="s">
        <v>71</v>
      </c>
      <c r="O32" s="12" t="s">
        <v>145</v>
      </c>
      <c r="P32" s="420">
        <v>3.86</v>
      </c>
      <c r="Q32" s="421">
        <v>3.71</v>
      </c>
      <c r="R32" s="416" t="s">
        <v>66</v>
      </c>
      <c r="S32" s="34" t="s">
        <v>119</v>
      </c>
      <c r="T32" s="420">
        <v>3.7</v>
      </c>
      <c r="U32" s="78">
        <v>3.57</v>
      </c>
    </row>
    <row r="33" spans="1:21" ht="15" customHeight="1" x14ac:dyDescent="0.25">
      <c r="A33" s="21">
        <v>28</v>
      </c>
      <c r="B33" s="697" t="s">
        <v>70</v>
      </c>
      <c r="C33" s="34" t="s">
        <v>116</v>
      </c>
      <c r="D33" s="671">
        <v>4.021505376344086</v>
      </c>
      <c r="E33" s="465">
        <v>3.91</v>
      </c>
      <c r="F33" s="688" t="s">
        <v>67</v>
      </c>
      <c r="G33" s="425" t="s">
        <v>4</v>
      </c>
      <c r="H33" s="414">
        <v>4.04</v>
      </c>
      <c r="I33" s="415">
        <v>3.91</v>
      </c>
      <c r="J33" s="416" t="s">
        <v>69</v>
      </c>
      <c r="K33" s="34" t="s">
        <v>30</v>
      </c>
      <c r="L33" s="424">
        <v>4</v>
      </c>
      <c r="M33" s="418">
        <v>3.9</v>
      </c>
      <c r="N33" s="416" t="s">
        <v>71</v>
      </c>
      <c r="O33" s="34" t="s">
        <v>146</v>
      </c>
      <c r="P33" s="420">
        <v>3.86</v>
      </c>
      <c r="Q33" s="421">
        <v>3.71</v>
      </c>
      <c r="R33" s="416" t="s">
        <v>68</v>
      </c>
      <c r="S33" s="34" t="s">
        <v>82</v>
      </c>
      <c r="T33" s="420">
        <v>3.7</v>
      </c>
      <c r="U33" s="78">
        <v>3.57</v>
      </c>
    </row>
    <row r="34" spans="1:21" ht="15" customHeight="1" x14ac:dyDescent="0.25">
      <c r="A34" s="21">
        <v>29</v>
      </c>
      <c r="B34" s="701" t="s">
        <v>70</v>
      </c>
      <c r="C34" s="34" t="s">
        <v>36</v>
      </c>
      <c r="D34" s="671">
        <v>4.0235294117647058</v>
      </c>
      <c r="E34" s="465">
        <v>3.91</v>
      </c>
      <c r="F34" s="688" t="s">
        <v>70</v>
      </c>
      <c r="G34" s="34" t="s">
        <v>79</v>
      </c>
      <c r="H34" s="414">
        <v>4.0306122448979593</v>
      </c>
      <c r="I34" s="415">
        <v>3.91</v>
      </c>
      <c r="J34" s="416" t="s">
        <v>69</v>
      </c>
      <c r="K34" s="34" t="s">
        <v>99</v>
      </c>
      <c r="L34" s="424">
        <v>4</v>
      </c>
      <c r="M34" s="418">
        <v>3.9</v>
      </c>
      <c r="N34" s="416" t="s">
        <v>65</v>
      </c>
      <c r="O34" s="34" t="s">
        <v>80</v>
      </c>
      <c r="P34" s="420">
        <v>3.85</v>
      </c>
      <c r="Q34" s="421">
        <v>3.71</v>
      </c>
      <c r="R34" s="416" t="s">
        <v>70</v>
      </c>
      <c r="S34" s="34" t="s">
        <v>90</v>
      </c>
      <c r="T34" s="420">
        <v>3.7</v>
      </c>
      <c r="U34" s="78">
        <v>3.57</v>
      </c>
    </row>
    <row r="35" spans="1:21" ht="15" customHeight="1" thickBot="1" x14ac:dyDescent="0.3">
      <c r="A35" s="22">
        <v>30</v>
      </c>
      <c r="B35" s="702" t="s">
        <v>69</v>
      </c>
      <c r="C35" s="35" t="s">
        <v>144</v>
      </c>
      <c r="D35" s="679">
        <v>4.024096385542169</v>
      </c>
      <c r="E35" s="467">
        <v>3.91</v>
      </c>
      <c r="F35" s="691" t="s">
        <v>69</v>
      </c>
      <c r="G35" s="35" t="s">
        <v>29</v>
      </c>
      <c r="H35" s="427">
        <v>4.0263157894736841</v>
      </c>
      <c r="I35" s="428">
        <v>3.91</v>
      </c>
      <c r="J35" s="447" t="s">
        <v>65</v>
      </c>
      <c r="K35" s="423" t="s">
        <v>84</v>
      </c>
      <c r="L35" s="448">
        <v>3.9910714285714284</v>
      </c>
      <c r="M35" s="431">
        <v>3.9</v>
      </c>
      <c r="N35" s="447" t="s">
        <v>69</v>
      </c>
      <c r="O35" s="36" t="s">
        <v>85</v>
      </c>
      <c r="P35" s="432">
        <v>3.84</v>
      </c>
      <c r="Q35" s="433">
        <v>3.71</v>
      </c>
      <c r="R35" s="449" t="s">
        <v>68</v>
      </c>
      <c r="S35" s="196" t="s">
        <v>81</v>
      </c>
      <c r="T35" s="432">
        <v>3.7</v>
      </c>
      <c r="U35" s="92">
        <v>3.57</v>
      </c>
    </row>
    <row r="36" spans="1:21" ht="15" customHeight="1" x14ac:dyDescent="0.25">
      <c r="A36" s="21">
        <v>31</v>
      </c>
      <c r="B36" s="695" t="s">
        <v>67</v>
      </c>
      <c r="C36" s="29" t="s">
        <v>13</v>
      </c>
      <c r="D36" s="677">
        <v>4.0129870129870131</v>
      </c>
      <c r="E36" s="465">
        <v>3.91</v>
      </c>
      <c r="F36" s="687" t="s">
        <v>67</v>
      </c>
      <c r="G36" s="434" t="s">
        <v>2</v>
      </c>
      <c r="H36" s="414">
        <v>4.0101010101010104</v>
      </c>
      <c r="I36" s="415">
        <v>3.91</v>
      </c>
      <c r="J36" s="409" t="s">
        <v>68</v>
      </c>
      <c r="K36" s="33" t="s">
        <v>81</v>
      </c>
      <c r="L36" s="410">
        <v>3.9833333333333334</v>
      </c>
      <c r="M36" s="435">
        <v>3.9</v>
      </c>
      <c r="N36" s="409" t="s">
        <v>67</v>
      </c>
      <c r="O36" s="450" t="s">
        <v>5</v>
      </c>
      <c r="P36" s="436">
        <v>3.84</v>
      </c>
      <c r="Q36" s="437">
        <v>3.71</v>
      </c>
      <c r="R36" s="409" t="s">
        <v>70</v>
      </c>
      <c r="S36" s="33" t="s">
        <v>91</v>
      </c>
      <c r="T36" s="436">
        <v>3.7</v>
      </c>
      <c r="U36" s="76">
        <v>3.57</v>
      </c>
    </row>
    <row r="37" spans="1:21" ht="15" customHeight="1" x14ac:dyDescent="0.25">
      <c r="A37" s="21">
        <v>32</v>
      </c>
      <c r="B37" s="697" t="s">
        <v>71</v>
      </c>
      <c r="C37" s="34" t="s">
        <v>145</v>
      </c>
      <c r="D37" s="671">
        <v>3.9951456310679609</v>
      </c>
      <c r="E37" s="465">
        <v>3.91</v>
      </c>
      <c r="F37" s="688" t="s">
        <v>69</v>
      </c>
      <c r="G37" s="34" t="s">
        <v>94</v>
      </c>
      <c r="H37" s="414">
        <v>4</v>
      </c>
      <c r="I37" s="415">
        <v>3.91</v>
      </c>
      <c r="J37" s="416" t="s">
        <v>68</v>
      </c>
      <c r="K37" s="12" t="s">
        <v>82</v>
      </c>
      <c r="L37" s="417">
        <v>3.9655172413793105</v>
      </c>
      <c r="M37" s="418">
        <v>3.9</v>
      </c>
      <c r="N37" s="416" t="s">
        <v>68</v>
      </c>
      <c r="O37" s="12" t="s">
        <v>82</v>
      </c>
      <c r="P37" s="420">
        <v>3.83</v>
      </c>
      <c r="Q37" s="421">
        <v>3.71</v>
      </c>
      <c r="R37" s="416" t="s">
        <v>70</v>
      </c>
      <c r="S37" s="34" t="s">
        <v>86</v>
      </c>
      <c r="T37" s="420">
        <v>3.7</v>
      </c>
      <c r="U37" s="78">
        <v>3.57</v>
      </c>
    </row>
    <row r="38" spans="1:21" ht="15" customHeight="1" x14ac:dyDescent="0.25">
      <c r="A38" s="21">
        <v>33</v>
      </c>
      <c r="B38" s="697" t="s">
        <v>68</v>
      </c>
      <c r="C38" s="34" t="s">
        <v>89</v>
      </c>
      <c r="D38" s="671">
        <v>3.989795918367347</v>
      </c>
      <c r="E38" s="465">
        <v>3.91</v>
      </c>
      <c r="F38" s="688" t="s">
        <v>71</v>
      </c>
      <c r="G38" s="34" t="s">
        <v>63</v>
      </c>
      <c r="H38" s="414">
        <v>3.9866666666666668</v>
      </c>
      <c r="I38" s="415">
        <v>3.91</v>
      </c>
      <c r="J38" s="416" t="s">
        <v>70</v>
      </c>
      <c r="K38" s="451" t="s">
        <v>127</v>
      </c>
      <c r="L38" s="417">
        <v>3.9642857142857144</v>
      </c>
      <c r="M38" s="418">
        <v>3.9</v>
      </c>
      <c r="N38" s="416" t="s">
        <v>69</v>
      </c>
      <c r="O38" s="34" t="s">
        <v>144</v>
      </c>
      <c r="P38" s="420">
        <v>3.83</v>
      </c>
      <c r="Q38" s="421">
        <v>3.71</v>
      </c>
      <c r="R38" s="416" t="s">
        <v>68</v>
      </c>
      <c r="S38" s="425" t="s">
        <v>22</v>
      </c>
      <c r="T38" s="420">
        <v>3.7</v>
      </c>
      <c r="U38" s="78">
        <v>3.57</v>
      </c>
    </row>
    <row r="39" spans="1:21" ht="15" customHeight="1" x14ac:dyDescent="0.25">
      <c r="A39" s="21">
        <v>34</v>
      </c>
      <c r="B39" s="697" t="s">
        <v>66</v>
      </c>
      <c r="C39" s="34" t="s">
        <v>119</v>
      </c>
      <c r="D39" s="671">
        <v>3.9896907216494846</v>
      </c>
      <c r="E39" s="465">
        <v>3.91</v>
      </c>
      <c r="F39" s="688" t="s">
        <v>71</v>
      </c>
      <c r="G39" s="34" t="s">
        <v>145</v>
      </c>
      <c r="H39" s="414">
        <v>3.9774774774774775</v>
      </c>
      <c r="I39" s="415">
        <v>3.91</v>
      </c>
      <c r="J39" s="416" t="s">
        <v>67</v>
      </c>
      <c r="K39" s="425" t="s">
        <v>14</v>
      </c>
      <c r="L39" s="417">
        <v>3.9629629629629628</v>
      </c>
      <c r="M39" s="418">
        <v>3.9</v>
      </c>
      <c r="N39" s="416" t="s">
        <v>70</v>
      </c>
      <c r="O39" s="34" t="s">
        <v>36</v>
      </c>
      <c r="P39" s="420">
        <v>3.83</v>
      </c>
      <c r="Q39" s="421">
        <v>3.71</v>
      </c>
      <c r="R39" s="416" t="s">
        <v>70</v>
      </c>
      <c r="S39" s="34" t="s">
        <v>37</v>
      </c>
      <c r="T39" s="420">
        <v>3.7</v>
      </c>
      <c r="U39" s="78">
        <v>3.57</v>
      </c>
    </row>
    <row r="40" spans="1:21" ht="15" customHeight="1" x14ac:dyDescent="0.25">
      <c r="A40" s="21">
        <v>35</v>
      </c>
      <c r="B40" s="697" t="s">
        <v>71</v>
      </c>
      <c r="C40" s="34" t="s">
        <v>62</v>
      </c>
      <c r="D40" s="671">
        <v>3.9821428571428572</v>
      </c>
      <c r="E40" s="465">
        <v>3.91</v>
      </c>
      <c r="F40" s="688" t="s">
        <v>68</v>
      </c>
      <c r="G40" s="34" t="s">
        <v>82</v>
      </c>
      <c r="H40" s="414">
        <v>3.9803921568627452</v>
      </c>
      <c r="I40" s="415">
        <v>3.91</v>
      </c>
      <c r="J40" s="416" t="s">
        <v>71</v>
      </c>
      <c r="K40" s="34" t="s">
        <v>45</v>
      </c>
      <c r="L40" s="417">
        <v>3.9361702127659575</v>
      </c>
      <c r="M40" s="418">
        <v>3.9</v>
      </c>
      <c r="N40" s="416" t="s">
        <v>70</v>
      </c>
      <c r="O40" s="34" t="s">
        <v>83</v>
      </c>
      <c r="P40" s="420">
        <v>3.82</v>
      </c>
      <c r="Q40" s="421">
        <v>3.71</v>
      </c>
      <c r="R40" s="416" t="s">
        <v>69</v>
      </c>
      <c r="S40" s="12" t="s">
        <v>143</v>
      </c>
      <c r="T40" s="420">
        <v>3.7</v>
      </c>
      <c r="U40" s="78">
        <v>3.57</v>
      </c>
    </row>
    <row r="41" spans="1:21" ht="15" customHeight="1" x14ac:dyDescent="0.25">
      <c r="A41" s="21">
        <v>36</v>
      </c>
      <c r="B41" s="697" t="s">
        <v>65</v>
      </c>
      <c r="C41" s="13" t="s">
        <v>84</v>
      </c>
      <c r="D41" s="671">
        <v>3.9658119658119659</v>
      </c>
      <c r="E41" s="465">
        <v>3.91</v>
      </c>
      <c r="F41" s="688" t="s">
        <v>71</v>
      </c>
      <c r="G41" s="34" t="s">
        <v>48</v>
      </c>
      <c r="H41" s="414">
        <v>3.9583333333333335</v>
      </c>
      <c r="I41" s="415">
        <v>3.91</v>
      </c>
      <c r="J41" s="416" t="s">
        <v>71</v>
      </c>
      <c r="K41" s="34" t="s">
        <v>145</v>
      </c>
      <c r="L41" s="417">
        <v>3.925925925925926</v>
      </c>
      <c r="M41" s="418">
        <v>3.9</v>
      </c>
      <c r="N41" s="416" t="s">
        <v>69</v>
      </c>
      <c r="O41" s="34" t="s">
        <v>115</v>
      </c>
      <c r="P41" s="420">
        <v>3.81</v>
      </c>
      <c r="Q41" s="421">
        <v>3.71</v>
      </c>
      <c r="R41" s="416" t="s">
        <v>69</v>
      </c>
      <c r="S41" s="34" t="s">
        <v>30</v>
      </c>
      <c r="T41" s="420">
        <v>3.7</v>
      </c>
      <c r="U41" s="78">
        <v>3.57</v>
      </c>
    </row>
    <row r="42" spans="1:21" ht="15" customHeight="1" x14ac:dyDescent="0.25">
      <c r="A42" s="21">
        <v>37</v>
      </c>
      <c r="B42" s="697" t="s">
        <v>69</v>
      </c>
      <c r="C42" s="34" t="s">
        <v>28</v>
      </c>
      <c r="D42" s="673">
        <v>3.9702970297029703</v>
      </c>
      <c r="E42" s="465">
        <v>3.91</v>
      </c>
      <c r="F42" s="688" t="s">
        <v>69</v>
      </c>
      <c r="G42" s="34" t="s">
        <v>27</v>
      </c>
      <c r="H42" s="414">
        <v>3.9583333333333335</v>
      </c>
      <c r="I42" s="415">
        <v>3.91</v>
      </c>
      <c r="J42" s="416" t="s">
        <v>68</v>
      </c>
      <c r="K42" s="425" t="s">
        <v>26</v>
      </c>
      <c r="L42" s="417">
        <v>3.9315068493150687</v>
      </c>
      <c r="M42" s="418">
        <v>3.9</v>
      </c>
      <c r="N42" s="416" t="s">
        <v>68</v>
      </c>
      <c r="O42" s="425" t="s">
        <v>25</v>
      </c>
      <c r="P42" s="420">
        <v>3.8</v>
      </c>
      <c r="Q42" s="421">
        <v>3.71</v>
      </c>
      <c r="R42" s="416" t="s">
        <v>71</v>
      </c>
      <c r="S42" s="34" t="s">
        <v>145</v>
      </c>
      <c r="T42" s="420">
        <v>3.6</v>
      </c>
      <c r="U42" s="78">
        <v>3.57</v>
      </c>
    </row>
    <row r="43" spans="1:21" ht="15" customHeight="1" x14ac:dyDescent="0.25">
      <c r="A43" s="21">
        <v>38</v>
      </c>
      <c r="B43" s="697" t="s">
        <v>71</v>
      </c>
      <c r="C43" s="34" t="s">
        <v>63</v>
      </c>
      <c r="D43" s="671">
        <v>3.9746835443037973</v>
      </c>
      <c r="E43" s="465">
        <v>3.91</v>
      </c>
      <c r="F43" s="688" t="s">
        <v>69</v>
      </c>
      <c r="G43" s="34" t="s">
        <v>30</v>
      </c>
      <c r="H43" s="414">
        <v>3.96</v>
      </c>
      <c r="I43" s="415">
        <v>3.91</v>
      </c>
      <c r="J43" s="416" t="s">
        <v>66</v>
      </c>
      <c r="K43" s="34" t="s">
        <v>119</v>
      </c>
      <c r="L43" s="417">
        <v>3.9275362318840581</v>
      </c>
      <c r="M43" s="418">
        <v>3.9</v>
      </c>
      <c r="N43" s="416" t="s">
        <v>68</v>
      </c>
      <c r="O43" s="34" t="s">
        <v>141</v>
      </c>
      <c r="P43" s="420">
        <v>3.8</v>
      </c>
      <c r="Q43" s="421">
        <v>3.71</v>
      </c>
      <c r="R43" s="416" t="s">
        <v>71</v>
      </c>
      <c r="S43" s="34" t="s">
        <v>148</v>
      </c>
      <c r="T43" s="420">
        <v>3.6</v>
      </c>
      <c r="U43" s="78">
        <v>3.57</v>
      </c>
    </row>
    <row r="44" spans="1:21" ht="15" customHeight="1" x14ac:dyDescent="0.25">
      <c r="A44" s="21">
        <v>39</v>
      </c>
      <c r="B44" s="697" t="s">
        <v>69</v>
      </c>
      <c r="C44" s="37" t="s">
        <v>33</v>
      </c>
      <c r="D44" s="673">
        <v>3.9705882352941178</v>
      </c>
      <c r="E44" s="465">
        <v>3.91</v>
      </c>
      <c r="F44" s="688" t="s">
        <v>71</v>
      </c>
      <c r="G44" s="34" t="s">
        <v>148</v>
      </c>
      <c r="H44" s="414">
        <v>3.9502487562189055</v>
      </c>
      <c r="I44" s="415">
        <v>3.91</v>
      </c>
      <c r="J44" s="416" t="s">
        <v>69</v>
      </c>
      <c r="K44" s="34" t="s">
        <v>33</v>
      </c>
      <c r="L44" s="424">
        <v>3.9318181818181817</v>
      </c>
      <c r="M44" s="418">
        <v>3.9</v>
      </c>
      <c r="N44" s="416" t="s">
        <v>71</v>
      </c>
      <c r="O44" s="34" t="s">
        <v>57</v>
      </c>
      <c r="P44" s="420">
        <v>3.8</v>
      </c>
      <c r="Q44" s="421">
        <v>3.71</v>
      </c>
      <c r="R44" s="416" t="s">
        <v>71</v>
      </c>
      <c r="S44" s="34" t="s">
        <v>64</v>
      </c>
      <c r="T44" s="420">
        <v>3.6</v>
      </c>
      <c r="U44" s="78">
        <v>3.57</v>
      </c>
    </row>
    <row r="45" spans="1:21" ht="15" customHeight="1" thickBot="1" x14ac:dyDescent="0.3">
      <c r="A45" s="25">
        <v>40</v>
      </c>
      <c r="B45" s="702" t="s">
        <v>67</v>
      </c>
      <c r="C45" s="31" t="s">
        <v>4</v>
      </c>
      <c r="D45" s="680">
        <v>3.955223880597015</v>
      </c>
      <c r="E45" s="654">
        <v>3.91</v>
      </c>
      <c r="F45" s="689" t="s">
        <v>66</v>
      </c>
      <c r="G45" s="36" t="s">
        <v>119</v>
      </c>
      <c r="H45" s="438">
        <v>3.948051948051948</v>
      </c>
      <c r="I45" s="439">
        <v>3.91</v>
      </c>
      <c r="J45" s="429" t="s">
        <v>69</v>
      </c>
      <c r="K45" s="35" t="s">
        <v>27</v>
      </c>
      <c r="L45" s="452">
        <v>3.9069767441860463</v>
      </c>
      <c r="M45" s="440">
        <v>3.9</v>
      </c>
      <c r="N45" s="429" t="s">
        <v>71</v>
      </c>
      <c r="O45" s="35" t="s">
        <v>64</v>
      </c>
      <c r="P45" s="441">
        <v>3.79</v>
      </c>
      <c r="Q45" s="442">
        <v>3.71</v>
      </c>
      <c r="R45" s="449" t="s">
        <v>71</v>
      </c>
      <c r="S45" s="196" t="s">
        <v>45</v>
      </c>
      <c r="T45" s="441">
        <v>3.6</v>
      </c>
      <c r="U45" s="80">
        <v>3.57</v>
      </c>
    </row>
    <row r="46" spans="1:21" ht="15" customHeight="1" x14ac:dyDescent="0.25">
      <c r="A46" s="27">
        <v>41</v>
      </c>
      <c r="B46" s="695" t="s">
        <v>67</v>
      </c>
      <c r="C46" s="29" t="s">
        <v>5</v>
      </c>
      <c r="D46" s="677">
        <v>3.9583333333333335</v>
      </c>
      <c r="E46" s="694">
        <v>3.91</v>
      </c>
      <c r="F46" s="686" t="s">
        <v>68</v>
      </c>
      <c r="G46" s="33" t="s">
        <v>141</v>
      </c>
      <c r="H46" s="407">
        <v>3.9385964912280702</v>
      </c>
      <c r="I46" s="408">
        <v>3.91</v>
      </c>
      <c r="J46" s="445" t="s">
        <v>71</v>
      </c>
      <c r="K46" s="12" t="s">
        <v>147</v>
      </c>
      <c r="L46" s="446">
        <v>3.8953488372093021</v>
      </c>
      <c r="M46" s="411">
        <v>3.9</v>
      </c>
      <c r="N46" s="445" t="s">
        <v>65</v>
      </c>
      <c r="O46" s="12" t="s">
        <v>88</v>
      </c>
      <c r="P46" s="412">
        <v>3.78</v>
      </c>
      <c r="Q46" s="413">
        <v>3.71</v>
      </c>
      <c r="R46" s="409" t="s">
        <v>65</v>
      </c>
      <c r="S46" s="444" t="s">
        <v>84</v>
      </c>
      <c r="T46" s="412">
        <v>3.6</v>
      </c>
      <c r="U46" s="83">
        <v>3.57</v>
      </c>
    </row>
    <row r="47" spans="1:21" ht="15" customHeight="1" x14ac:dyDescent="0.25">
      <c r="A47" s="21">
        <v>42</v>
      </c>
      <c r="B47" s="696" t="s">
        <v>71</v>
      </c>
      <c r="C47" s="12" t="s">
        <v>44</v>
      </c>
      <c r="D47" s="678">
        <v>3.9514563106796117</v>
      </c>
      <c r="E47" s="465">
        <v>3.91</v>
      </c>
      <c r="F47" s="687" t="s">
        <v>70</v>
      </c>
      <c r="G47" s="12" t="s">
        <v>40</v>
      </c>
      <c r="H47" s="414">
        <v>3.9423076923076925</v>
      </c>
      <c r="I47" s="415">
        <v>3.91</v>
      </c>
      <c r="J47" s="416" t="s">
        <v>69</v>
      </c>
      <c r="K47" s="12" t="s">
        <v>85</v>
      </c>
      <c r="L47" s="424">
        <v>3.8993288590604025</v>
      </c>
      <c r="M47" s="418">
        <v>3.9</v>
      </c>
      <c r="N47" s="416" t="s">
        <v>68</v>
      </c>
      <c r="O47" s="434" t="s">
        <v>22</v>
      </c>
      <c r="P47" s="420">
        <v>3.77</v>
      </c>
      <c r="Q47" s="421">
        <v>3.71</v>
      </c>
      <c r="R47" s="416" t="s">
        <v>71</v>
      </c>
      <c r="S47" s="12" t="s">
        <v>46</v>
      </c>
      <c r="T47" s="420">
        <v>3.6</v>
      </c>
      <c r="U47" s="78">
        <v>3.57</v>
      </c>
    </row>
    <row r="48" spans="1:21" ht="15" customHeight="1" x14ac:dyDescent="0.25">
      <c r="A48" s="21">
        <v>43</v>
      </c>
      <c r="B48" s="697" t="s">
        <v>71</v>
      </c>
      <c r="C48" s="34" t="s">
        <v>152</v>
      </c>
      <c r="D48" s="671">
        <v>3.9473684210526314</v>
      </c>
      <c r="E48" s="465">
        <v>3.91</v>
      </c>
      <c r="F48" s="688" t="s">
        <v>69</v>
      </c>
      <c r="G48" s="34" t="s">
        <v>33</v>
      </c>
      <c r="H48" s="414">
        <v>3.9318181818181817</v>
      </c>
      <c r="I48" s="415">
        <v>3.91</v>
      </c>
      <c r="J48" s="416" t="s">
        <v>70</v>
      </c>
      <c r="K48" s="12" t="s">
        <v>83</v>
      </c>
      <c r="L48" s="417">
        <v>3.8958333333333335</v>
      </c>
      <c r="M48" s="418">
        <v>3.9</v>
      </c>
      <c r="N48" s="416" t="s">
        <v>66</v>
      </c>
      <c r="O48" s="12" t="s">
        <v>119</v>
      </c>
      <c r="P48" s="420">
        <v>3.77</v>
      </c>
      <c r="Q48" s="421">
        <v>3.71</v>
      </c>
      <c r="R48" s="416" t="s">
        <v>70</v>
      </c>
      <c r="S48" s="34" t="s">
        <v>116</v>
      </c>
      <c r="T48" s="420">
        <v>3.6</v>
      </c>
      <c r="U48" s="78">
        <v>3.57</v>
      </c>
    </row>
    <row r="49" spans="1:21" ht="15" customHeight="1" x14ac:dyDescent="0.25">
      <c r="A49" s="21">
        <v>44</v>
      </c>
      <c r="B49" s="697" t="s">
        <v>68</v>
      </c>
      <c r="C49" s="34" t="s">
        <v>141</v>
      </c>
      <c r="D49" s="671">
        <v>3.9396551724137931</v>
      </c>
      <c r="E49" s="465">
        <v>3.91</v>
      </c>
      <c r="F49" s="688" t="s">
        <v>71</v>
      </c>
      <c r="G49" s="34" t="s">
        <v>52</v>
      </c>
      <c r="H49" s="414">
        <v>3.9222222222222221</v>
      </c>
      <c r="I49" s="415">
        <v>3.91</v>
      </c>
      <c r="J49" s="416" t="s">
        <v>70</v>
      </c>
      <c r="K49" s="34" t="s">
        <v>116</v>
      </c>
      <c r="L49" s="417">
        <v>3.901098901098901</v>
      </c>
      <c r="M49" s="418">
        <v>3.9</v>
      </c>
      <c r="N49" s="416" t="s">
        <v>71</v>
      </c>
      <c r="O49" s="34" t="s">
        <v>44</v>
      </c>
      <c r="P49" s="420">
        <v>3.75</v>
      </c>
      <c r="Q49" s="421">
        <v>3.71</v>
      </c>
      <c r="R49" s="416" t="s">
        <v>67</v>
      </c>
      <c r="S49" s="425" t="s">
        <v>6</v>
      </c>
      <c r="T49" s="420">
        <v>3.6</v>
      </c>
      <c r="U49" s="78">
        <v>3.57</v>
      </c>
    </row>
    <row r="50" spans="1:21" ht="15" customHeight="1" x14ac:dyDescent="0.25">
      <c r="A50" s="21">
        <v>45</v>
      </c>
      <c r="B50" s="697" t="s">
        <v>70</v>
      </c>
      <c r="C50" s="34" t="s">
        <v>90</v>
      </c>
      <c r="D50" s="671">
        <v>3.9081632653061225</v>
      </c>
      <c r="E50" s="465">
        <v>3.91</v>
      </c>
      <c r="F50" s="688" t="s">
        <v>65</v>
      </c>
      <c r="G50" s="34" t="s">
        <v>136</v>
      </c>
      <c r="H50" s="414">
        <v>3.92</v>
      </c>
      <c r="I50" s="415">
        <v>3.91</v>
      </c>
      <c r="J50" s="416" t="s">
        <v>70</v>
      </c>
      <c r="K50" s="34" t="s">
        <v>40</v>
      </c>
      <c r="L50" s="417">
        <v>3.9</v>
      </c>
      <c r="M50" s="418">
        <v>3.9</v>
      </c>
      <c r="N50" s="416" t="s">
        <v>67</v>
      </c>
      <c r="O50" s="425" t="s">
        <v>8</v>
      </c>
      <c r="P50" s="420">
        <v>3.75</v>
      </c>
      <c r="Q50" s="421">
        <v>3.71</v>
      </c>
      <c r="R50" s="416" t="s">
        <v>71</v>
      </c>
      <c r="S50" s="34" t="s">
        <v>44</v>
      </c>
      <c r="T50" s="420">
        <v>3.6</v>
      </c>
      <c r="U50" s="78">
        <v>3.57</v>
      </c>
    </row>
    <row r="51" spans="1:21" ht="15" customHeight="1" x14ac:dyDescent="0.25">
      <c r="A51" s="21">
        <v>46</v>
      </c>
      <c r="B51" s="697" t="s">
        <v>68</v>
      </c>
      <c r="C51" s="15" t="s">
        <v>22</v>
      </c>
      <c r="D51" s="681">
        <v>3.8969072164948453</v>
      </c>
      <c r="E51" s="465">
        <v>3.91</v>
      </c>
      <c r="F51" s="688" t="s">
        <v>69</v>
      </c>
      <c r="G51" s="34" t="s">
        <v>115</v>
      </c>
      <c r="H51" s="414">
        <v>3.9135802469135803</v>
      </c>
      <c r="I51" s="415">
        <v>3.91</v>
      </c>
      <c r="J51" s="416" t="s">
        <v>68</v>
      </c>
      <c r="K51" s="34" t="s">
        <v>141</v>
      </c>
      <c r="L51" s="417">
        <v>3.8923076923076922</v>
      </c>
      <c r="M51" s="418">
        <v>3.9</v>
      </c>
      <c r="N51" s="416" t="s">
        <v>71</v>
      </c>
      <c r="O51" s="34" t="s">
        <v>62</v>
      </c>
      <c r="P51" s="420">
        <v>3.74</v>
      </c>
      <c r="Q51" s="421">
        <v>3.71</v>
      </c>
      <c r="R51" s="416" t="s">
        <v>68</v>
      </c>
      <c r="S51" s="425" t="s">
        <v>26</v>
      </c>
      <c r="T51" s="420">
        <v>3.6</v>
      </c>
      <c r="U51" s="78">
        <v>3.57</v>
      </c>
    </row>
    <row r="52" spans="1:21" ht="15" customHeight="1" x14ac:dyDescent="0.25">
      <c r="A52" s="21">
        <v>47</v>
      </c>
      <c r="B52" s="701" t="s">
        <v>71</v>
      </c>
      <c r="C52" s="103" t="s">
        <v>42</v>
      </c>
      <c r="D52" s="671">
        <v>3.9024390243902438</v>
      </c>
      <c r="E52" s="465">
        <v>3.91</v>
      </c>
      <c r="F52" s="688" t="s">
        <v>71</v>
      </c>
      <c r="G52" s="34" t="s">
        <v>62</v>
      </c>
      <c r="H52" s="414">
        <v>3.9090909090909092</v>
      </c>
      <c r="I52" s="415">
        <v>3.91</v>
      </c>
      <c r="J52" s="416" t="s">
        <v>68</v>
      </c>
      <c r="K52" s="425" t="s">
        <v>89</v>
      </c>
      <c r="L52" s="417">
        <v>3.8932038834951457</v>
      </c>
      <c r="M52" s="418">
        <v>3.9</v>
      </c>
      <c r="N52" s="416" t="s">
        <v>69</v>
      </c>
      <c r="O52" s="34" t="s">
        <v>28</v>
      </c>
      <c r="P52" s="420">
        <v>3.74</v>
      </c>
      <c r="Q52" s="421">
        <v>3.71</v>
      </c>
      <c r="R52" s="416" t="s">
        <v>67</v>
      </c>
      <c r="S52" s="425" t="s">
        <v>4</v>
      </c>
      <c r="T52" s="420">
        <v>3.6</v>
      </c>
      <c r="U52" s="78">
        <v>3.57</v>
      </c>
    </row>
    <row r="53" spans="1:21" ht="15" customHeight="1" x14ac:dyDescent="0.25">
      <c r="A53" s="21">
        <v>48</v>
      </c>
      <c r="B53" s="697" t="s">
        <v>70</v>
      </c>
      <c r="C53" s="34" t="s">
        <v>87</v>
      </c>
      <c r="D53" s="671">
        <v>3.9</v>
      </c>
      <c r="E53" s="465">
        <v>3.91</v>
      </c>
      <c r="F53" s="688" t="s">
        <v>68</v>
      </c>
      <c r="G53" s="425" t="s">
        <v>89</v>
      </c>
      <c r="H53" s="414">
        <v>3.910569105691057</v>
      </c>
      <c r="I53" s="415">
        <v>3.91</v>
      </c>
      <c r="J53" s="416" t="s">
        <v>71</v>
      </c>
      <c r="K53" s="34" t="s">
        <v>62</v>
      </c>
      <c r="L53" s="417">
        <v>3.891089108910891</v>
      </c>
      <c r="M53" s="418">
        <v>3.9</v>
      </c>
      <c r="N53" s="416" t="s">
        <v>70</v>
      </c>
      <c r="O53" s="425" t="s">
        <v>126</v>
      </c>
      <c r="P53" s="420">
        <v>3.73</v>
      </c>
      <c r="Q53" s="421">
        <v>3.71</v>
      </c>
      <c r="R53" s="416" t="s">
        <v>71</v>
      </c>
      <c r="S53" s="34" t="s">
        <v>61</v>
      </c>
      <c r="T53" s="420">
        <v>3.6</v>
      </c>
      <c r="U53" s="78">
        <v>3.57</v>
      </c>
    </row>
    <row r="54" spans="1:21" ht="15" customHeight="1" x14ac:dyDescent="0.25">
      <c r="A54" s="21">
        <v>49</v>
      </c>
      <c r="B54" s="697" t="s">
        <v>69</v>
      </c>
      <c r="C54" s="15" t="s">
        <v>94</v>
      </c>
      <c r="D54" s="673">
        <v>3.9</v>
      </c>
      <c r="E54" s="465">
        <v>3.91</v>
      </c>
      <c r="F54" s="688" t="s">
        <v>68</v>
      </c>
      <c r="G54" s="425" t="s">
        <v>26</v>
      </c>
      <c r="H54" s="414">
        <v>3.9081632653061225</v>
      </c>
      <c r="I54" s="415">
        <v>3.91</v>
      </c>
      <c r="J54" s="416" t="s">
        <v>68</v>
      </c>
      <c r="K54" s="425" t="s">
        <v>23</v>
      </c>
      <c r="L54" s="417">
        <v>3.8888888888888888</v>
      </c>
      <c r="M54" s="418">
        <v>3.9</v>
      </c>
      <c r="N54" s="416" t="s">
        <v>71</v>
      </c>
      <c r="O54" s="34" t="s">
        <v>45</v>
      </c>
      <c r="P54" s="420">
        <v>3.72</v>
      </c>
      <c r="Q54" s="421">
        <v>3.71</v>
      </c>
      <c r="R54" s="416" t="s">
        <v>70</v>
      </c>
      <c r="S54" s="34" t="s">
        <v>39</v>
      </c>
      <c r="T54" s="420">
        <v>3.6</v>
      </c>
      <c r="U54" s="78">
        <v>3.57</v>
      </c>
    </row>
    <row r="55" spans="1:21" ht="15" customHeight="1" thickBot="1" x14ac:dyDescent="0.3">
      <c r="A55" s="22">
        <v>50</v>
      </c>
      <c r="B55" s="702" t="s">
        <v>68</v>
      </c>
      <c r="C55" s="31" t="s">
        <v>82</v>
      </c>
      <c r="D55" s="680">
        <v>3.8865979381443299</v>
      </c>
      <c r="E55" s="467">
        <v>3.91</v>
      </c>
      <c r="F55" s="691" t="s">
        <v>70</v>
      </c>
      <c r="G55" s="35" t="s">
        <v>116</v>
      </c>
      <c r="H55" s="427">
        <v>3.9117647058823528</v>
      </c>
      <c r="I55" s="428">
        <v>3.91</v>
      </c>
      <c r="J55" s="447" t="s">
        <v>67</v>
      </c>
      <c r="K55" s="453" t="s">
        <v>13</v>
      </c>
      <c r="L55" s="448">
        <v>3.8695652173913042</v>
      </c>
      <c r="M55" s="431">
        <v>3.9</v>
      </c>
      <c r="N55" s="447" t="s">
        <v>70</v>
      </c>
      <c r="O55" s="36" t="s">
        <v>117</v>
      </c>
      <c r="P55" s="432">
        <v>3.71</v>
      </c>
      <c r="Q55" s="433">
        <v>3.71</v>
      </c>
      <c r="R55" s="429" t="s">
        <v>71</v>
      </c>
      <c r="S55" s="35" t="s">
        <v>57</v>
      </c>
      <c r="T55" s="432">
        <v>3.6</v>
      </c>
      <c r="U55" s="92">
        <v>3.57</v>
      </c>
    </row>
    <row r="56" spans="1:21" ht="15" customHeight="1" x14ac:dyDescent="0.25">
      <c r="A56" s="21">
        <v>51</v>
      </c>
      <c r="B56" s="695" t="s">
        <v>69</v>
      </c>
      <c r="C56" s="33" t="s">
        <v>98</v>
      </c>
      <c r="D56" s="669">
        <v>3.8913043478260869</v>
      </c>
      <c r="E56" s="465">
        <v>3.91</v>
      </c>
      <c r="F56" s="687" t="s">
        <v>71</v>
      </c>
      <c r="G56" s="12" t="s">
        <v>46</v>
      </c>
      <c r="H56" s="414">
        <v>3.9026548672566372</v>
      </c>
      <c r="I56" s="415">
        <v>3.91</v>
      </c>
      <c r="J56" s="409" t="s">
        <v>67</v>
      </c>
      <c r="K56" s="450" t="s">
        <v>2</v>
      </c>
      <c r="L56" s="410">
        <v>3.8571428571428572</v>
      </c>
      <c r="M56" s="435">
        <v>3.9</v>
      </c>
      <c r="N56" s="409" t="s">
        <v>70</v>
      </c>
      <c r="O56" s="33" t="s">
        <v>86</v>
      </c>
      <c r="P56" s="436">
        <v>3.71</v>
      </c>
      <c r="Q56" s="437">
        <v>3.71</v>
      </c>
      <c r="R56" s="409" t="s">
        <v>69</v>
      </c>
      <c r="S56" s="33" t="s">
        <v>85</v>
      </c>
      <c r="T56" s="436">
        <v>3.5</v>
      </c>
      <c r="U56" s="76">
        <v>3.57</v>
      </c>
    </row>
    <row r="57" spans="1:21" ht="15" customHeight="1" x14ac:dyDescent="0.25">
      <c r="A57" s="21">
        <v>52</v>
      </c>
      <c r="B57" s="697" t="s">
        <v>71</v>
      </c>
      <c r="C57" s="34" t="s">
        <v>55</v>
      </c>
      <c r="D57" s="671">
        <v>3.8761904761904762</v>
      </c>
      <c r="E57" s="465">
        <v>3.91</v>
      </c>
      <c r="F57" s="688" t="s">
        <v>65</v>
      </c>
      <c r="G57" s="34" t="s">
        <v>100</v>
      </c>
      <c r="H57" s="414">
        <v>3.8989898989898988</v>
      </c>
      <c r="I57" s="415">
        <v>3.91</v>
      </c>
      <c r="J57" s="416" t="s">
        <v>70</v>
      </c>
      <c r="K57" s="434" t="s">
        <v>97</v>
      </c>
      <c r="L57" s="417">
        <v>3.847826086956522</v>
      </c>
      <c r="M57" s="418">
        <v>3.9</v>
      </c>
      <c r="N57" s="416" t="s">
        <v>67</v>
      </c>
      <c r="O57" s="434" t="s">
        <v>2</v>
      </c>
      <c r="P57" s="420">
        <v>3.69</v>
      </c>
      <c r="Q57" s="421">
        <v>3.71</v>
      </c>
      <c r="R57" s="416" t="s">
        <v>68</v>
      </c>
      <c r="S57" s="425" t="s">
        <v>89</v>
      </c>
      <c r="T57" s="420">
        <v>3.5</v>
      </c>
      <c r="U57" s="78">
        <v>3.57</v>
      </c>
    </row>
    <row r="58" spans="1:21" ht="15" customHeight="1" x14ac:dyDescent="0.25">
      <c r="A58" s="21">
        <v>53</v>
      </c>
      <c r="B58" s="697" t="s">
        <v>68</v>
      </c>
      <c r="C58" s="15" t="s">
        <v>19</v>
      </c>
      <c r="D58" s="671">
        <v>3.8837209302325579</v>
      </c>
      <c r="E58" s="465">
        <v>3.91</v>
      </c>
      <c r="F58" s="688" t="s">
        <v>66</v>
      </c>
      <c r="G58" s="34" t="s">
        <v>93</v>
      </c>
      <c r="H58" s="414">
        <v>3.8974358974358974</v>
      </c>
      <c r="I58" s="415">
        <v>3.91</v>
      </c>
      <c r="J58" s="416" t="s">
        <v>70</v>
      </c>
      <c r="K58" s="34" t="s">
        <v>117</v>
      </c>
      <c r="L58" s="417">
        <v>3.8354430379746836</v>
      </c>
      <c r="M58" s="418">
        <v>3.9</v>
      </c>
      <c r="N58" s="416" t="s">
        <v>69</v>
      </c>
      <c r="O58" s="34" t="s">
        <v>33</v>
      </c>
      <c r="P58" s="420">
        <v>3.69</v>
      </c>
      <c r="Q58" s="421">
        <v>3.71</v>
      </c>
      <c r="R58" s="416" t="s">
        <v>71</v>
      </c>
      <c r="S58" s="34" t="s">
        <v>63</v>
      </c>
      <c r="T58" s="420">
        <v>3.5</v>
      </c>
      <c r="U58" s="78">
        <v>3.57</v>
      </c>
    </row>
    <row r="59" spans="1:21" ht="15" customHeight="1" x14ac:dyDescent="0.25">
      <c r="A59" s="21">
        <v>54</v>
      </c>
      <c r="B59" s="697" t="s">
        <v>65</v>
      </c>
      <c r="C59" s="34" t="s">
        <v>100</v>
      </c>
      <c r="D59" s="671">
        <v>3.8734177215189876</v>
      </c>
      <c r="E59" s="465">
        <v>3.91</v>
      </c>
      <c r="F59" s="688" t="s">
        <v>68</v>
      </c>
      <c r="G59" s="34" t="s">
        <v>19</v>
      </c>
      <c r="H59" s="414">
        <v>3.8974358974358974</v>
      </c>
      <c r="I59" s="415">
        <v>3.91</v>
      </c>
      <c r="J59" s="416" t="s">
        <v>71</v>
      </c>
      <c r="K59" s="34" t="s">
        <v>50</v>
      </c>
      <c r="L59" s="417">
        <v>3.8333333333333335</v>
      </c>
      <c r="M59" s="418">
        <v>3.9</v>
      </c>
      <c r="N59" s="416" t="s">
        <v>71</v>
      </c>
      <c r="O59" s="34" t="s">
        <v>63</v>
      </c>
      <c r="P59" s="420">
        <v>3.68</v>
      </c>
      <c r="Q59" s="421">
        <v>3.71</v>
      </c>
      <c r="R59" s="416" t="s">
        <v>68</v>
      </c>
      <c r="S59" s="425" t="s">
        <v>25</v>
      </c>
      <c r="T59" s="420">
        <v>3.5</v>
      </c>
      <c r="U59" s="78">
        <v>3.57</v>
      </c>
    </row>
    <row r="60" spans="1:21" ht="15" customHeight="1" x14ac:dyDescent="0.25">
      <c r="A60" s="21">
        <v>55</v>
      </c>
      <c r="B60" s="697" t="s">
        <v>71</v>
      </c>
      <c r="C60" s="34" t="s">
        <v>61</v>
      </c>
      <c r="D60" s="671">
        <v>3.8717948717948718</v>
      </c>
      <c r="E60" s="465">
        <v>3.91</v>
      </c>
      <c r="F60" s="688" t="s">
        <v>65</v>
      </c>
      <c r="G60" s="34" t="s">
        <v>80</v>
      </c>
      <c r="H60" s="414">
        <v>3.9</v>
      </c>
      <c r="I60" s="415">
        <v>3.91</v>
      </c>
      <c r="J60" s="416" t="s">
        <v>66</v>
      </c>
      <c r="K60" s="422" t="s">
        <v>156</v>
      </c>
      <c r="L60" s="417">
        <v>3.8205128205128207</v>
      </c>
      <c r="M60" s="418">
        <v>3.9</v>
      </c>
      <c r="N60" s="416" t="s">
        <v>65</v>
      </c>
      <c r="O60" s="422" t="s">
        <v>84</v>
      </c>
      <c r="P60" s="420">
        <v>3.65</v>
      </c>
      <c r="Q60" s="421">
        <v>3.71</v>
      </c>
      <c r="R60" s="416" t="s">
        <v>69</v>
      </c>
      <c r="S60" s="34" t="s">
        <v>35</v>
      </c>
      <c r="T60" s="420">
        <v>3.5</v>
      </c>
      <c r="U60" s="78">
        <v>3.57</v>
      </c>
    </row>
    <row r="61" spans="1:21" ht="15" customHeight="1" x14ac:dyDescent="0.25">
      <c r="A61" s="21">
        <v>56</v>
      </c>
      <c r="B61" s="697" t="s">
        <v>67</v>
      </c>
      <c r="C61" s="15" t="s">
        <v>2</v>
      </c>
      <c r="D61" s="671">
        <v>3.8648648648648649</v>
      </c>
      <c r="E61" s="465">
        <v>3.91</v>
      </c>
      <c r="F61" s="688" t="s">
        <v>71</v>
      </c>
      <c r="G61" s="34" t="s">
        <v>53</v>
      </c>
      <c r="H61" s="414">
        <v>3.8875000000000002</v>
      </c>
      <c r="I61" s="415">
        <v>3.91</v>
      </c>
      <c r="J61" s="416" t="s">
        <v>71</v>
      </c>
      <c r="K61" s="34" t="s">
        <v>61</v>
      </c>
      <c r="L61" s="417">
        <v>3.8157894736842106</v>
      </c>
      <c r="M61" s="418">
        <v>3.9</v>
      </c>
      <c r="N61" s="416" t="s">
        <v>67</v>
      </c>
      <c r="O61" s="425" t="s">
        <v>7</v>
      </c>
      <c r="P61" s="420">
        <v>3.65</v>
      </c>
      <c r="Q61" s="421">
        <v>3.71</v>
      </c>
      <c r="R61" s="416" t="s">
        <v>66</v>
      </c>
      <c r="S61" s="34" t="s">
        <v>93</v>
      </c>
      <c r="T61" s="420">
        <v>3.5</v>
      </c>
      <c r="U61" s="78">
        <v>3.57</v>
      </c>
    </row>
    <row r="62" spans="1:21" ht="15" customHeight="1" x14ac:dyDescent="0.25">
      <c r="A62" s="21">
        <v>57</v>
      </c>
      <c r="B62" s="697" t="s">
        <v>68</v>
      </c>
      <c r="C62" s="34" t="s">
        <v>101</v>
      </c>
      <c r="D62" s="671">
        <v>3.855855855855856</v>
      </c>
      <c r="E62" s="465">
        <v>3.91</v>
      </c>
      <c r="F62" s="688" t="s">
        <v>65</v>
      </c>
      <c r="G62" s="34" t="s">
        <v>88</v>
      </c>
      <c r="H62" s="414">
        <v>3.8714285714285714</v>
      </c>
      <c r="I62" s="415">
        <v>3.91</v>
      </c>
      <c r="J62" s="416" t="s">
        <v>65</v>
      </c>
      <c r="K62" s="34" t="s">
        <v>136</v>
      </c>
      <c r="L62" s="417">
        <v>3.8153846153846156</v>
      </c>
      <c r="M62" s="418">
        <v>3.9</v>
      </c>
      <c r="N62" s="416" t="s">
        <v>71</v>
      </c>
      <c r="O62" s="34" t="s">
        <v>48</v>
      </c>
      <c r="P62" s="420">
        <v>3.64</v>
      </c>
      <c r="Q62" s="421">
        <v>3.71</v>
      </c>
      <c r="R62" s="416" t="s">
        <v>70</v>
      </c>
      <c r="S62" s="34" t="s">
        <v>38</v>
      </c>
      <c r="T62" s="420">
        <v>3.5</v>
      </c>
      <c r="U62" s="78">
        <v>3.57</v>
      </c>
    </row>
    <row r="63" spans="1:21" ht="15" customHeight="1" x14ac:dyDescent="0.25">
      <c r="A63" s="21">
        <v>58</v>
      </c>
      <c r="B63" s="697" t="s">
        <v>70</v>
      </c>
      <c r="C63" s="34" t="s">
        <v>96</v>
      </c>
      <c r="D63" s="671">
        <v>3.8571428571428572</v>
      </c>
      <c r="E63" s="465">
        <v>3.91</v>
      </c>
      <c r="F63" s="688" t="s">
        <v>71</v>
      </c>
      <c r="G63" s="34" t="s">
        <v>60</v>
      </c>
      <c r="H63" s="414">
        <v>3.8588235294117648</v>
      </c>
      <c r="I63" s="415">
        <v>3.91</v>
      </c>
      <c r="J63" s="416" t="s">
        <v>71</v>
      </c>
      <c r="K63" s="34" t="s">
        <v>42</v>
      </c>
      <c r="L63" s="417">
        <v>3.8148148148148149</v>
      </c>
      <c r="M63" s="418">
        <v>3.9</v>
      </c>
      <c r="N63" s="416" t="s">
        <v>71</v>
      </c>
      <c r="O63" s="34" t="s">
        <v>55</v>
      </c>
      <c r="P63" s="420">
        <v>3.64</v>
      </c>
      <c r="Q63" s="421">
        <v>3.71</v>
      </c>
      <c r="R63" s="416" t="s">
        <v>67</v>
      </c>
      <c r="S63" s="425" t="s">
        <v>12</v>
      </c>
      <c r="T63" s="420">
        <v>3.5</v>
      </c>
      <c r="U63" s="78">
        <v>3.57</v>
      </c>
    </row>
    <row r="64" spans="1:21" ht="15" customHeight="1" x14ac:dyDescent="0.25">
      <c r="A64" s="21">
        <v>59</v>
      </c>
      <c r="B64" s="697" t="s">
        <v>70</v>
      </c>
      <c r="C64" s="34" t="s">
        <v>37</v>
      </c>
      <c r="D64" s="671">
        <v>3.8596491228070176</v>
      </c>
      <c r="E64" s="465">
        <v>3.91</v>
      </c>
      <c r="F64" s="688" t="s">
        <v>70</v>
      </c>
      <c r="G64" s="34" t="s">
        <v>91</v>
      </c>
      <c r="H64" s="414">
        <v>3.8571428571428572</v>
      </c>
      <c r="I64" s="415">
        <v>3.91</v>
      </c>
      <c r="J64" s="416" t="s">
        <v>70</v>
      </c>
      <c r="K64" s="34" t="s">
        <v>86</v>
      </c>
      <c r="L64" s="417">
        <v>3.8148148148148149</v>
      </c>
      <c r="M64" s="418">
        <v>3.9</v>
      </c>
      <c r="N64" s="416" t="s">
        <v>65</v>
      </c>
      <c r="O64" s="34" t="s">
        <v>136</v>
      </c>
      <c r="P64" s="420">
        <v>3.64</v>
      </c>
      <c r="Q64" s="421">
        <v>3.71</v>
      </c>
      <c r="R64" s="416" t="s">
        <v>65</v>
      </c>
      <c r="S64" s="34" t="s">
        <v>88</v>
      </c>
      <c r="T64" s="420">
        <v>3.5</v>
      </c>
      <c r="U64" s="78">
        <v>3.57</v>
      </c>
    </row>
    <row r="65" spans="1:21" ht="15" customHeight="1" thickBot="1" x14ac:dyDescent="0.3">
      <c r="A65" s="25">
        <v>60</v>
      </c>
      <c r="B65" s="702" t="s">
        <v>66</v>
      </c>
      <c r="C65" s="35" t="s">
        <v>93</v>
      </c>
      <c r="D65" s="682">
        <v>3.847457627118644</v>
      </c>
      <c r="E65" s="654">
        <v>3.91</v>
      </c>
      <c r="F65" s="689" t="s">
        <v>71</v>
      </c>
      <c r="G65" s="36" t="s">
        <v>55</v>
      </c>
      <c r="H65" s="438">
        <v>3.83</v>
      </c>
      <c r="I65" s="439">
        <v>3.91</v>
      </c>
      <c r="J65" s="429" t="s">
        <v>69</v>
      </c>
      <c r="K65" s="35" t="s">
        <v>35</v>
      </c>
      <c r="L65" s="452">
        <v>3.8</v>
      </c>
      <c r="M65" s="440">
        <v>3.9</v>
      </c>
      <c r="N65" s="429" t="s">
        <v>71</v>
      </c>
      <c r="O65" s="35" t="s">
        <v>47</v>
      </c>
      <c r="P65" s="441">
        <v>3.64</v>
      </c>
      <c r="Q65" s="442">
        <v>3.71</v>
      </c>
      <c r="R65" s="449" t="s">
        <v>70</v>
      </c>
      <c r="S65" s="196" t="s">
        <v>87</v>
      </c>
      <c r="T65" s="441">
        <v>3.5</v>
      </c>
      <c r="U65" s="80">
        <v>3.57</v>
      </c>
    </row>
    <row r="66" spans="1:21" ht="15" customHeight="1" x14ac:dyDescent="0.25">
      <c r="A66" s="27">
        <v>61</v>
      </c>
      <c r="B66" s="695" t="s">
        <v>70</v>
      </c>
      <c r="C66" s="33" t="s">
        <v>91</v>
      </c>
      <c r="D66" s="683">
        <v>3.8378378378378377</v>
      </c>
      <c r="E66" s="694">
        <v>3.91</v>
      </c>
      <c r="F66" s="686" t="s">
        <v>70</v>
      </c>
      <c r="G66" s="33" t="s">
        <v>87</v>
      </c>
      <c r="H66" s="407">
        <v>3.8260869565217392</v>
      </c>
      <c r="I66" s="408">
        <v>3.91</v>
      </c>
      <c r="J66" s="445" t="s">
        <v>70</v>
      </c>
      <c r="K66" s="12" t="s">
        <v>91</v>
      </c>
      <c r="L66" s="446">
        <v>3.8</v>
      </c>
      <c r="M66" s="411">
        <v>3.9</v>
      </c>
      <c r="N66" s="445" t="s">
        <v>70</v>
      </c>
      <c r="O66" s="12" t="s">
        <v>40</v>
      </c>
      <c r="P66" s="412">
        <v>3.64</v>
      </c>
      <c r="Q66" s="413">
        <v>3.71</v>
      </c>
      <c r="R66" s="445" t="s">
        <v>69</v>
      </c>
      <c r="S66" s="12" t="s">
        <v>29</v>
      </c>
      <c r="T66" s="412">
        <v>3.5</v>
      </c>
      <c r="U66" s="83">
        <v>3.57</v>
      </c>
    </row>
    <row r="67" spans="1:21" ht="15" customHeight="1" x14ac:dyDescent="0.25">
      <c r="A67" s="21">
        <v>62</v>
      </c>
      <c r="B67" s="697" t="s">
        <v>71</v>
      </c>
      <c r="C67" s="34" t="s">
        <v>57</v>
      </c>
      <c r="D67" s="671">
        <v>3.8431372549019609</v>
      </c>
      <c r="E67" s="465">
        <v>3.91</v>
      </c>
      <c r="F67" s="688" t="s">
        <v>71</v>
      </c>
      <c r="G67" s="34" t="s">
        <v>50</v>
      </c>
      <c r="H67" s="414">
        <v>3.8260869565217392</v>
      </c>
      <c r="I67" s="415">
        <v>3.91</v>
      </c>
      <c r="J67" s="416" t="s">
        <v>65</v>
      </c>
      <c r="K67" s="12" t="s">
        <v>88</v>
      </c>
      <c r="L67" s="417">
        <v>3.7987323943661999</v>
      </c>
      <c r="M67" s="418">
        <v>3.9</v>
      </c>
      <c r="N67" s="416" t="s">
        <v>70</v>
      </c>
      <c r="O67" s="12" t="s">
        <v>38</v>
      </c>
      <c r="P67" s="420">
        <v>3.63</v>
      </c>
      <c r="Q67" s="421">
        <v>3.71</v>
      </c>
      <c r="R67" s="416" t="s">
        <v>70</v>
      </c>
      <c r="S67" s="434" t="s">
        <v>97</v>
      </c>
      <c r="T67" s="420">
        <v>3.5</v>
      </c>
      <c r="U67" s="78">
        <v>3.57</v>
      </c>
    </row>
    <row r="68" spans="1:21" ht="15" customHeight="1" x14ac:dyDescent="0.25">
      <c r="A68" s="21">
        <v>63</v>
      </c>
      <c r="B68" s="697" t="s">
        <v>71</v>
      </c>
      <c r="C68" s="34" t="s">
        <v>53</v>
      </c>
      <c r="D68" s="671">
        <v>3.831168831168831</v>
      </c>
      <c r="E68" s="465">
        <v>3.91</v>
      </c>
      <c r="F68" s="688" t="s">
        <v>69</v>
      </c>
      <c r="G68" s="425" t="s">
        <v>32</v>
      </c>
      <c r="H68" s="414">
        <v>3.8125</v>
      </c>
      <c r="I68" s="415">
        <v>3.91</v>
      </c>
      <c r="J68" s="416" t="s">
        <v>71</v>
      </c>
      <c r="K68" s="34" t="s">
        <v>43</v>
      </c>
      <c r="L68" s="417">
        <v>3.8</v>
      </c>
      <c r="M68" s="418">
        <v>3.9</v>
      </c>
      <c r="N68" s="416" t="s">
        <v>70</v>
      </c>
      <c r="O68" s="34" t="s">
        <v>37</v>
      </c>
      <c r="P68" s="420">
        <v>3.62</v>
      </c>
      <c r="Q68" s="421">
        <v>3.71</v>
      </c>
      <c r="R68" s="416" t="s">
        <v>69</v>
      </c>
      <c r="S68" s="34" t="s">
        <v>92</v>
      </c>
      <c r="T68" s="420">
        <v>3.5</v>
      </c>
      <c r="U68" s="78">
        <v>3.57</v>
      </c>
    </row>
    <row r="69" spans="1:21" ht="15" customHeight="1" x14ac:dyDescent="0.25">
      <c r="A69" s="21">
        <v>64</v>
      </c>
      <c r="B69" s="697" t="s">
        <v>70</v>
      </c>
      <c r="C69" s="34" t="s">
        <v>38</v>
      </c>
      <c r="D69" s="671">
        <v>3.8297872340425534</v>
      </c>
      <c r="E69" s="465">
        <v>3.91</v>
      </c>
      <c r="F69" s="688" t="s">
        <v>71</v>
      </c>
      <c r="G69" s="34" t="s">
        <v>42</v>
      </c>
      <c r="H69" s="414">
        <v>3.7777777777777777</v>
      </c>
      <c r="I69" s="415">
        <v>3.91</v>
      </c>
      <c r="J69" s="416" t="s">
        <v>70</v>
      </c>
      <c r="K69" s="34" t="s">
        <v>90</v>
      </c>
      <c r="L69" s="417">
        <v>3.7875000000000001</v>
      </c>
      <c r="M69" s="418">
        <v>3.9</v>
      </c>
      <c r="N69" s="416" t="s">
        <v>67</v>
      </c>
      <c r="O69" s="34" t="s">
        <v>114</v>
      </c>
      <c r="P69" s="420">
        <v>3.62</v>
      </c>
      <c r="Q69" s="421">
        <v>3.71</v>
      </c>
      <c r="R69" s="416" t="s">
        <v>67</v>
      </c>
      <c r="S69" s="451" t="s">
        <v>10</v>
      </c>
      <c r="T69" s="420">
        <v>3.5</v>
      </c>
      <c r="U69" s="78">
        <v>3.57</v>
      </c>
    </row>
    <row r="70" spans="1:21" ht="15" customHeight="1" x14ac:dyDescent="0.25">
      <c r="A70" s="21">
        <v>65</v>
      </c>
      <c r="B70" s="697" t="s">
        <v>69</v>
      </c>
      <c r="C70" s="34" t="s">
        <v>32</v>
      </c>
      <c r="D70" s="673">
        <v>3.8292682926829267</v>
      </c>
      <c r="E70" s="465">
        <v>3.91</v>
      </c>
      <c r="F70" s="688" t="s">
        <v>71</v>
      </c>
      <c r="G70" s="34" t="s">
        <v>54</v>
      </c>
      <c r="H70" s="414">
        <v>3.7777777777777777</v>
      </c>
      <c r="I70" s="415">
        <v>3.91</v>
      </c>
      <c r="J70" s="416" t="s">
        <v>68</v>
      </c>
      <c r="K70" s="425" t="s">
        <v>24</v>
      </c>
      <c r="L70" s="417">
        <v>3.7948717948717898</v>
      </c>
      <c r="M70" s="418">
        <v>3.9</v>
      </c>
      <c r="N70" s="416" t="s">
        <v>66</v>
      </c>
      <c r="O70" s="34" t="s">
        <v>93</v>
      </c>
      <c r="P70" s="420">
        <v>3.61</v>
      </c>
      <c r="Q70" s="421">
        <v>3.71</v>
      </c>
      <c r="R70" s="416" t="s">
        <v>67</v>
      </c>
      <c r="S70" s="425" t="s">
        <v>9</v>
      </c>
      <c r="T70" s="420">
        <v>3.5</v>
      </c>
      <c r="U70" s="78">
        <v>3.57</v>
      </c>
    </row>
    <row r="71" spans="1:21" ht="15" customHeight="1" x14ac:dyDescent="0.25">
      <c r="A71" s="21">
        <v>66</v>
      </c>
      <c r="B71" s="697" t="s">
        <v>68</v>
      </c>
      <c r="C71" s="15" t="s">
        <v>25</v>
      </c>
      <c r="D71" s="671">
        <v>3.8118811881188117</v>
      </c>
      <c r="E71" s="465">
        <v>3.91</v>
      </c>
      <c r="F71" s="688" t="s">
        <v>68</v>
      </c>
      <c r="G71" s="34" t="s">
        <v>101</v>
      </c>
      <c r="H71" s="414">
        <v>3.7663551401869158</v>
      </c>
      <c r="I71" s="415">
        <v>3.91</v>
      </c>
      <c r="J71" s="416" t="s">
        <v>71</v>
      </c>
      <c r="K71" s="34" t="s">
        <v>44</v>
      </c>
      <c r="L71" s="417">
        <v>3.7777777777777777</v>
      </c>
      <c r="M71" s="418">
        <v>3.9</v>
      </c>
      <c r="N71" s="416" t="s">
        <v>68</v>
      </c>
      <c r="O71" s="425" t="s">
        <v>21</v>
      </c>
      <c r="P71" s="420">
        <v>3.6</v>
      </c>
      <c r="Q71" s="421">
        <v>3.71</v>
      </c>
      <c r="R71" s="416" t="s">
        <v>69</v>
      </c>
      <c r="S71" s="34" t="s">
        <v>31</v>
      </c>
      <c r="T71" s="420">
        <v>3.5</v>
      </c>
      <c r="U71" s="78">
        <v>3.57</v>
      </c>
    </row>
    <row r="72" spans="1:21" ht="15" customHeight="1" x14ac:dyDescent="0.25">
      <c r="A72" s="21">
        <v>67</v>
      </c>
      <c r="B72" s="697" t="s">
        <v>69</v>
      </c>
      <c r="C72" s="34" t="s">
        <v>99</v>
      </c>
      <c r="D72" s="673">
        <v>3.8095238095238093</v>
      </c>
      <c r="E72" s="465">
        <v>3.91</v>
      </c>
      <c r="F72" s="688" t="s">
        <v>65</v>
      </c>
      <c r="G72" s="422" t="s">
        <v>1</v>
      </c>
      <c r="H72" s="414">
        <v>3.7676767676767677</v>
      </c>
      <c r="I72" s="415">
        <v>3.91</v>
      </c>
      <c r="J72" s="416" t="s">
        <v>66</v>
      </c>
      <c r="K72" s="58" t="s">
        <v>93</v>
      </c>
      <c r="L72" s="417">
        <v>3.7818181818181817</v>
      </c>
      <c r="M72" s="418">
        <v>3.9</v>
      </c>
      <c r="N72" s="416" t="s">
        <v>68</v>
      </c>
      <c r="O72" s="454" t="s">
        <v>23</v>
      </c>
      <c r="P72" s="420">
        <v>3.6</v>
      </c>
      <c r="Q72" s="421">
        <v>3.71</v>
      </c>
      <c r="R72" s="416" t="s">
        <v>68</v>
      </c>
      <c r="S72" s="58" t="s">
        <v>19</v>
      </c>
      <c r="T72" s="420">
        <v>3.5</v>
      </c>
      <c r="U72" s="78">
        <v>3.57</v>
      </c>
    </row>
    <row r="73" spans="1:21" ht="15" customHeight="1" x14ac:dyDescent="0.25">
      <c r="A73" s="21">
        <v>68</v>
      </c>
      <c r="B73" s="697" t="s">
        <v>71</v>
      </c>
      <c r="C73" s="34" t="s">
        <v>49</v>
      </c>
      <c r="D73" s="671">
        <v>3.7954545454545454</v>
      </c>
      <c r="E73" s="465">
        <v>3.91</v>
      </c>
      <c r="F73" s="688" t="s">
        <v>71</v>
      </c>
      <c r="G73" s="34" t="s">
        <v>44</v>
      </c>
      <c r="H73" s="414">
        <v>3.7676767676767677</v>
      </c>
      <c r="I73" s="415">
        <v>3.91</v>
      </c>
      <c r="J73" s="416" t="s">
        <v>71</v>
      </c>
      <c r="K73" s="34" t="s">
        <v>51</v>
      </c>
      <c r="L73" s="417">
        <v>3.7551020408163267</v>
      </c>
      <c r="M73" s="418">
        <v>3.9</v>
      </c>
      <c r="N73" s="416" t="s">
        <v>71</v>
      </c>
      <c r="O73" s="34" t="s">
        <v>56</v>
      </c>
      <c r="P73" s="420">
        <v>3.57</v>
      </c>
      <c r="Q73" s="421">
        <v>3.71</v>
      </c>
      <c r="R73" s="416" t="s">
        <v>71</v>
      </c>
      <c r="S73" s="34" t="s">
        <v>48</v>
      </c>
      <c r="T73" s="420">
        <v>3.4</v>
      </c>
      <c r="U73" s="78">
        <v>3.57</v>
      </c>
    </row>
    <row r="74" spans="1:21" ht="15" customHeight="1" x14ac:dyDescent="0.25">
      <c r="A74" s="21">
        <v>69</v>
      </c>
      <c r="B74" s="703" t="s">
        <v>66</v>
      </c>
      <c r="C74" s="34" t="s">
        <v>151</v>
      </c>
      <c r="D74" s="671">
        <v>3.7906976744186047</v>
      </c>
      <c r="E74" s="465">
        <v>3.91</v>
      </c>
      <c r="F74" s="688" t="s">
        <v>70</v>
      </c>
      <c r="G74" s="34" t="s">
        <v>117</v>
      </c>
      <c r="H74" s="414">
        <v>3.7684210526315791</v>
      </c>
      <c r="I74" s="415">
        <v>3.91</v>
      </c>
      <c r="J74" s="416" t="s">
        <v>69</v>
      </c>
      <c r="K74" s="34" t="s">
        <v>98</v>
      </c>
      <c r="L74" s="424">
        <v>3.7586206896551726</v>
      </c>
      <c r="M74" s="418">
        <v>3.9</v>
      </c>
      <c r="N74" s="416" t="s">
        <v>71</v>
      </c>
      <c r="O74" s="34" t="s">
        <v>54</v>
      </c>
      <c r="P74" s="420">
        <v>3.57</v>
      </c>
      <c r="Q74" s="421">
        <v>3.71</v>
      </c>
      <c r="R74" s="416" t="s">
        <v>68</v>
      </c>
      <c r="S74" s="34" t="s">
        <v>101</v>
      </c>
      <c r="T74" s="420">
        <v>3.4</v>
      </c>
      <c r="U74" s="78">
        <v>3.57</v>
      </c>
    </row>
    <row r="75" spans="1:21" ht="15" customHeight="1" thickBot="1" x14ac:dyDescent="0.3">
      <c r="A75" s="22">
        <v>70</v>
      </c>
      <c r="B75" s="702" t="s">
        <v>71</v>
      </c>
      <c r="C75" s="35" t="s">
        <v>47</v>
      </c>
      <c r="D75" s="680">
        <v>3.7875000000000001</v>
      </c>
      <c r="E75" s="467">
        <v>3.91</v>
      </c>
      <c r="F75" s="691" t="s">
        <v>67</v>
      </c>
      <c r="G75" s="455" t="s">
        <v>7</v>
      </c>
      <c r="H75" s="427">
        <v>3.7692307692307692</v>
      </c>
      <c r="I75" s="428">
        <v>3.91</v>
      </c>
      <c r="J75" s="447" t="s">
        <v>68</v>
      </c>
      <c r="K75" s="36" t="s">
        <v>17</v>
      </c>
      <c r="L75" s="448">
        <v>3.7619047619047619</v>
      </c>
      <c r="M75" s="431">
        <v>3.9</v>
      </c>
      <c r="N75" s="447" t="s">
        <v>69</v>
      </c>
      <c r="O75" s="36" t="s">
        <v>98</v>
      </c>
      <c r="P75" s="432">
        <v>3.57</v>
      </c>
      <c r="Q75" s="433">
        <v>3.71</v>
      </c>
      <c r="R75" s="456" t="s">
        <v>71</v>
      </c>
      <c r="S75" s="457" t="s">
        <v>42</v>
      </c>
      <c r="T75" s="432">
        <v>3.4</v>
      </c>
      <c r="U75" s="92">
        <v>3.57</v>
      </c>
    </row>
    <row r="76" spans="1:21" ht="15" customHeight="1" x14ac:dyDescent="0.25">
      <c r="A76" s="21">
        <v>71</v>
      </c>
      <c r="B76" s="695" t="s">
        <v>66</v>
      </c>
      <c r="C76" s="33" t="s">
        <v>95</v>
      </c>
      <c r="D76" s="677">
        <v>3.7872340425531914</v>
      </c>
      <c r="E76" s="465">
        <v>3.91</v>
      </c>
      <c r="F76" s="687" t="s">
        <v>66</v>
      </c>
      <c r="G76" s="419" t="s">
        <v>156</v>
      </c>
      <c r="H76" s="414">
        <v>3.76</v>
      </c>
      <c r="I76" s="415">
        <v>3.91</v>
      </c>
      <c r="J76" s="409" t="s">
        <v>71</v>
      </c>
      <c r="K76" s="33" t="s">
        <v>48</v>
      </c>
      <c r="L76" s="410">
        <v>3.7543859649122808</v>
      </c>
      <c r="M76" s="435">
        <v>3.9</v>
      </c>
      <c r="N76" s="409" t="s">
        <v>68</v>
      </c>
      <c r="O76" s="450" t="s">
        <v>24</v>
      </c>
      <c r="P76" s="436">
        <v>3.57</v>
      </c>
      <c r="Q76" s="437">
        <v>3.71</v>
      </c>
      <c r="R76" s="409" t="s">
        <v>65</v>
      </c>
      <c r="S76" s="33" t="s">
        <v>100</v>
      </c>
      <c r="T76" s="436">
        <v>3.4</v>
      </c>
      <c r="U76" s="76">
        <v>3.57</v>
      </c>
    </row>
    <row r="77" spans="1:21" ht="15" customHeight="1" x14ac:dyDescent="0.25">
      <c r="A77" s="21">
        <v>72</v>
      </c>
      <c r="B77" s="697" t="s">
        <v>71</v>
      </c>
      <c r="C77" s="34" t="s">
        <v>52</v>
      </c>
      <c r="D77" s="671">
        <v>3.784313725490196</v>
      </c>
      <c r="E77" s="465">
        <v>3.91</v>
      </c>
      <c r="F77" s="688" t="s">
        <v>68</v>
      </c>
      <c r="G77" s="425" t="s">
        <v>25</v>
      </c>
      <c r="H77" s="414">
        <v>3.7560975609756095</v>
      </c>
      <c r="I77" s="415">
        <v>3.91</v>
      </c>
      <c r="J77" s="416" t="s">
        <v>68</v>
      </c>
      <c r="K77" s="34" t="s">
        <v>18</v>
      </c>
      <c r="L77" s="417">
        <v>3.75</v>
      </c>
      <c r="M77" s="418">
        <v>3.9</v>
      </c>
      <c r="N77" s="416" t="s">
        <v>69</v>
      </c>
      <c r="O77" s="37" t="s">
        <v>34</v>
      </c>
      <c r="P77" s="420">
        <v>3.57</v>
      </c>
      <c r="Q77" s="421">
        <v>3.71</v>
      </c>
      <c r="R77" s="416" t="s">
        <v>70</v>
      </c>
      <c r="S77" s="434" t="s">
        <v>126</v>
      </c>
      <c r="T77" s="420">
        <v>3.4</v>
      </c>
      <c r="U77" s="78">
        <v>3.57</v>
      </c>
    </row>
    <row r="78" spans="1:21" ht="15" customHeight="1" x14ac:dyDescent="0.25">
      <c r="A78" s="21">
        <v>73</v>
      </c>
      <c r="B78" s="697" t="s">
        <v>69</v>
      </c>
      <c r="C78" s="34" t="s">
        <v>30</v>
      </c>
      <c r="D78" s="673">
        <v>3.7794117647058822</v>
      </c>
      <c r="E78" s="465">
        <v>3.91</v>
      </c>
      <c r="F78" s="688" t="s">
        <v>66</v>
      </c>
      <c r="G78" s="34" t="s">
        <v>77</v>
      </c>
      <c r="H78" s="414">
        <v>3.7551020408163267</v>
      </c>
      <c r="I78" s="415">
        <v>3.91</v>
      </c>
      <c r="J78" s="416" t="s">
        <v>71</v>
      </c>
      <c r="K78" s="12" t="s">
        <v>59</v>
      </c>
      <c r="L78" s="417">
        <v>3.72</v>
      </c>
      <c r="M78" s="418">
        <v>3.9</v>
      </c>
      <c r="N78" s="416" t="s">
        <v>65</v>
      </c>
      <c r="O78" s="12" t="s">
        <v>100</v>
      </c>
      <c r="P78" s="420">
        <v>3.56</v>
      </c>
      <c r="Q78" s="421">
        <v>3.71</v>
      </c>
      <c r="R78" s="416" t="s">
        <v>71</v>
      </c>
      <c r="S78" s="34" t="s">
        <v>54</v>
      </c>
      <c r="T78" s="420">
        <v>3.4</v>
      </c>
      <c r="U78" s="78">
        <v>3.57</v>
      </c>
    </row>
    <row r="79" spans="1:21" ht="15" customHeight="1" x14ac:dyDescent="0.25">
      <c r="A79" s="21">
        <v>74</v>
      </c>
      <c r="B79" s="697" t="s">
        <v>67</v>
      </c>
      <c r="C79" s="15" t="s">
        <v>6</v>
      </c>
      <c r="D79" s="671">
        <v>3.7704918032786887</v>
      </c>
      <c r="E79" s="465">
        <v>3.91</v>
      </c>
      <c r="F79" s="688" t="s">
        <v>69</v>
      </c>
      <c r="G79" s="37" t="s">
        <v>34</v>
      </c>
      <c r="H79" s="414">
        <v>3.7608695652173911</v>
      </c>
      <c r="I79" s="415">
        <v>3.91</v>
      </c>
      <c r="J79" s="416" t="s">
        <v>71</v>
      </c>
      <c r="K79" s="34" t="s">
        <v>56</v>
      </c>
      <c r="L79" s="417">
        <v>3.7066666666666666</v>
      </c>
      <c r="M79" s="418">
        <v>3.9</v>
      </c>
      <c r="N79" s="416" t="s">
        <v>67</v>
      </c>
      <c r="O79" s="425" t="s">
        <v>11</v>
      </c>
      <c r="P79" s="420">
        <v>3.56</v>
      </c>
      <c r="Q79" s="421">
        <v>3.71</v>
      </c>
      <c r="R79" s="416" t="s">
        <v>68</v>
      </c>
      <c r="S79" s="425" t="s">
        <v>21</v>
      </c>
      <c r="T79" s="420">
        <v>3.4</v>
      </c>
      <c r="U79" s="78">
        <v>3.57</v>
      </c>
    </row>
    <row r="80" spans="1:21" ht="15" customHeight="1" x14ac:dyDescent="0.25">
      <c r="A80" s="21">
        <v>75</v>
      </c>
      <c r="B80" s="698" t="s">
        <v>65</v>
      </c>
      <c r="C80" s="36" t="s">
        <v>136</v>
      </c>
      <c r="D80" s="676">
        <v>3.7746478873239435</v>
      </c>
      <c r="E80" s="654">
        <v>3.91</v>
      </c>
      <c r="F80" s="689" t="s">
        <v>71</v>
      </c>
      <c r="G80" s="36" t="s">
        <v>56</v>
      </c>
      <c r="H80" s="414">
        <v>3.7530864197530862</v>
      </c>
      <c r="I80" s="415">
        <v>3.91</v>
      </c>
      <c r="J80" s="416" t="s">
        <v>68</v>
      </c>
      <c r="K80" s="34" t="s">
        <v>16</v>
      </c>
      <c r="L80" s="417">
        <v>3.7142857142857144</v>
      </c>
      <c r="M80" s="418">
        <v>3.9</v>
      </c>
      <c r="N80" s="416" t="s">
        <v>68</v>
      </c>
      <c r="O80" s="425" t="s">
        <v>89</v>
      </c>
      <c r="P80" s="420">
        <v>3.55</v>
      </c>
      <c r="Q80" s="421">
        <v>3.71</v>
      </c>
      <c r="R80" s="416" t="s">
        <v>71</v>
      </c>
      <c r="S80" s="34" t="s">
        <v>47</v>
      </c>
      <c r="T80" s="420">
        <v>3.4</v>
      </c>
      <c r="U80" s="78">
        <v>3.57</v>
      </c>
    </row>
    <row r="81" spans="1:21" ht="15" customHeight="1" x14ac:dyDescent="0.25">
      <c r="A81" s="21">
        <v>76</v>
      </c>
      <c r="B81" s="697" t="s">
        <v>67</v>
      </c>
      <c r="C81" s="15" t="s">
        <v>8</v>
      </c>
      <c r="D81" s="671">
        <v>3.7727272727272729</v>
      </c>
      <c r="E81" s="465">
        <v>3.91</v>
      </c>
      <c r="F81" s="688" t="s">
        <v>70</v>
      </c>
      <c r="G81" s="34" t="s">
        <v>86</v>
      </c>
      <c r="H81" s="414">
        <v>3.7462686567164178</v>
      </c>
      <c r="I81" s="415">
        <v>3.91</v>
      </c>
      <c r="J81" s="416" t="s">
        <v>71</v>
      </c>
      <c r="K81" s="34" t="s">
        <v>57</v>
      </c>
      <c r="L81" s="417">
        <v>3.6976744186046511</v>
      </c>
      <c r="M81" s="418">
        <v>3.9</v>
      </c>
      <c r="N81" s="416" t="s">
        <v>70</v>
      </c>
      <c r="O81" s="34" t="s">
        <v>90</v>
      </c>
      <c r="P81" s="420">
        <v>3.55</v>
      </c>
      <c r="Q81" s="421">
        <v>3.71</v>
      </c>
      <c r="R81" s="416" t="s">
        <v>71</v>
      </c>
      <c r="S81" s="36" t="s">
        <v>49</v>
      </c>
      <c r="T81" s="420">
        <v>3.4</v>
      </c>
      <c r="U81" s="78">
        <v>3.57</v>
      </c>
    </row>
    <row r="82" spans="1:21" ht="15" customHeight="1" x14ac:dyDescent="0.25">
      <c r="A82" s="21">
        <v>77</v>
      </c>
      <c r="B82" s="697" t="s">
        <v>71</v>
      </c>
      <c r="C82" s="34" t="s">
        <v>58</v>
      </c>
      <c r="D82" s="671">
        <v>3.7638888888888888</v>
      </c>
      <c r="E82" s="465">
        <v>3.91</v>
      </c>
      <c r="F82" s="688" t="s">
        <v>71</v>
      </c>
      <c r="G82" s="34" t="s">
        <v>61</v>
      </c>
      <c r="H82" s="414">
        <v>3.7422680412371134</v>
      </c>
      <c r="I82" s="415">
        <v>3.91</v>
      </c>
      <c r="J82" s="416" t="s">
        <v>71</v>
      </c>
      <c r="K82" s="36" t="s">
        <v>46</v>
      </c>
      <c r="L82" s="417">
        <v>3.6867469879518073</v>
      </c>
      <c r="M82" s="418">
        <v>3.9</v>
      </c>
      <c r="N82" s="416" t="s">
        <v>69</v>
      </c>
      <c r="O82" s="36" t="s">
        <v>31</v>
      </c>
      <c r="P82" s="420">
        <v>3.54</v>
      </c>
      <c r="Q82" s="421">
        <v>3.71</v>
      </c>
      <c r="R82" s="416" t="s">
        <v>65</v>
      </c>
      <c r="S82" s="34" t="s">
        <v>136</v>
      </c>
      <c r="T82" s="420">
        <v>3.4</v>
      </c>
      <c r="U82" s="78">
        <v>3.57</v>
      </c>
    </row>
    <row r="83" spans="1:21" ht="15" customHeight="1" x14ac:dyDescent="0.25">
      <c r="A83" s="21">
        <v>78</v>
      </c>
      <c r="B83" s="697" t="s">
        <v>70</v>
      </c>
      <c r="C83" s="34" t="s">
        <v>40</v>
      </c>
      <c r="D83" s="671">
        <v>3.76056338028169</v>
      </c>
      <c r="E83" s="465">
        <v>3.91</v>
      </c>
      <c r="F83" s="688" t="s">
        <v>67</v>
      </c>
      <c r="G83" s="425" t="s">
        <v>14</v>
      </c>
      <c r="H83" s="414">
        <v>3.7297297297297298</v>
      </c>
      <c r="I83" s="415">
        <v>3.91</v>
      </c>
      <c r="J83" s="416" t="s">
        <v>67</v>
      </c>
      <c r="K83" s="34" t="s">
        <v>114</v>
      </c>
      <c r="L83" s="417">
        <v>3.6923076923076925</v>
      </c>
      <c r="M83" s="418">
        <v>3.9</v>
      </c>
      <c r="N83" s="416" t="s">
        <v>66</v>
      </c>
      <c r="O83" s="422" t="s">
        <v>156</v>
      </c>
      <c r="P83" s="420">
        <v>3.53</v>
      </c>
      <c r="Q83" s="421">
        <v>3.71</v>
      </c>
      <c r="R83" s="416" t="s">
        <v>69</v>
      </c>
      <c r="S83" s="34" t="s">
        <v>27</v>
      </c>
      <c r="T83" s="420">
        <v>3.4</v>
      </c>
      <c r="U83" s="78">
        <v>3.57</v>
      </c>
    </row>
    <row r="84" spans="1:21" ht="15" customHeight="1" x14ac:dyDescent="0.25">
      <c r="A84" s="21">
        <v>79</v>
      </c>
      <c r="B84" s="697" t="s">
        <v>68</v>
      </c>
      <c r="C84" s="34" t="s">
        <v>18</v>
      </c>
      <c r="D84" s="671">
        <v>3.7432432432432434</v>
      </c>
      <c r="E84" s="465">
        <v>3.91</v>
      </c>
      <c r="F84" s="688" t="s">
        <v>71</v>
      </c>
      <c r="G84" s="34" t="s">
        <v>57</v>
      </c>
      <c r="H84" s="414">
        <v>3.7254901960784315</v>
      </c>
      <c r="I84" s="415">
        <v>3.91</v>
      </c>
      <c r="J84" s="416" t="s">
        <v>71</v>
      </c>
      <c r="K84" s="12" t="s">
        <v>63</v>
      </c>
      <c r="L84" s="417">
        <v>3.6804123711340204</v>
      </c>
      <c r="M84" s="418">
        <v>3.9</v>
      </c>
      <c r="N84" s="416" t="s">
        <v>69</v>
      </c>
      <c r="O84" s="12" t="s">
        <v>94</v>
      </c>
      <c r="P84" s="420">
        <v>3.53</v>
      </c>
      <c r="Q84" s="421">
        <v>3.71</v>
      </c>
      <c r="R84" s="416" t="s">
        <v>69</v>
      </c>
      <c r="S84" s="458" t="s">
        <v>34</v>
      </c>
      <c r="T84" s="420">
        <v>3.4</v>
      </c>
      <c r="U84" s="78">
        <v>3.57</v>
      </c>
    </row>
    <row r="85" spans="1:21" ht="15" customHeight="1" thickBot="1" x14ac:dyDescent="0.3">
      <c r="A85" s="25">
        <v>80</v>
      </c>
      <c r="B85" s="702" t="s">
        <v>70</v>
      </c>
      <c r="C85" s="35" t="s">
        <v>86</v>
      </c>
      <c r="D85" s="680">
        <v>3.736842105263158</v>
      </c>
      <c r="E85" s="654">
        <v>3.91</v>
      </c>
      <c r="F85" s="689" t="s">
        <v>71</v>
      </c>
      <c r="G85" s="36" t="s">
        <v>41</v>
      </c>
      <c r="H85" s="438">
        <v>3.72</v>
      </c>
      <c r="I85" s="439">
        <v>3.91</v>
      </c>
      <c r="J85" s="429" t="s">
        <v>67</v>
      </c>
      <c r="K85" s="455" t="s">
        <v>6</v>
      </c>
      <c r="L85" s="430">
        <v>3.6785714285714284</v>
      </c>
      <c r="M85" s="440">
        <v>3.9</v>
      </c>
      <c r="N85" s="429" t="s">
        <v>71</v>
      </c>
      <c r="O85" s="35" t="s">
        <v>46</v>
      </c>
      <c r="P85" s="441">
        <v>3.52</v>
      </c>
      <c r="Q85" s="442">
        <v>3.71</v>
      </c>
      <c r="R85" s="429" t="s">
        <v>71</v>
      </c>
      <c r="S85" s="35" t="s">
        <v>41</v>
      </c>
      <c r="T85" s="441">
        <v>3.4</v>
      </c>
      <c r="U85" s="80">
        <v>3.57</v>
      </c>
    </row>
    <row r="86" spans="1:21" ht="15" customHeight="1" x14ac:dyDescent="0.25">
      <c r="A86" s="27">
        <v>81</v>
      </c>
      <c r="B86" s="695" t="s">
        <v>71</v>
      </c>
      <c r="C86" s="33" t="s">
        <v>56</v>
      </c>
      <c r="D86" s="677">
        <v>3.7272727272727271</v>
      </c>
      <c r="E86" s="694">
        <v>3.91</v>
      </c>
      <c r="F86" s="686" t="s">
        <v>66</v>
      </c>
      <c r="G86" s="33" t="s">
        <v>95</v>
      </c>
      <c r="H86" s="407">
        <v>3.7173913043478262</v>
      </c>
      <c r="I86" s="408">
        <v>3.91</v>
      </c>
      <c r="J86" s="445" t="s">
        <v>66</v>
      </c>
      <c r="K86" s="12" t="s">
        <v>95</v>
      </c>
      <c r="L86" s="446">
        <v>3.68</v>
      </c>
      <c r="M86" s="411">
        <v>3.9</v>
      </c>
      <c r="N86" s="445" t="s">
        <v>68</v>
      </c>
      <c r="O86" s="434" t="s">
        <v>26</v>
      </c>
      <c r="P86" s="412">
        <v>3.5</v>
      </c>
      <c r="Q86" s="413">
        <v>3.71</v>
      </c>
      <c r="R86" s="409" t="s">
        <v>67</v>
      </c>
      <c r="S86" s="450" t="s">
        <v>8</v>
      </c>
      <c r="T86" s="412">
        <v>3.4</v>
      </c>
      <c r="U86" s="83">
        <v>3.57</v>
      </c>
    </row>
    <row r="87" spans="1:21" ht="15" customHeight="1" x14ac:dyDescent="0.25">
      <c r="A87" s="21">
        <v>82</v>
      </c>
      <c r="B87" s="697" t="s">
        <v>69</v>
      </c>
      <c r="C87" s="34" t="s">
        <v>34</v>
      </c>
      <c r="D87" s="673">
        <v>3.7301587301587302</v>
      </c>
      <c r="E87" s="465">
        <v>3.91</v>
      </c>
      <c r="F87" s="688" t="s">
        <v>71</v>
      </c>
      <c r="G87" s="34" t="s">
        <v>58</v>
      </c>
      <c r="H87" s="414">
        <v>3.7083333333333335</v>
      </c>
      <c r="I87" s="415">
        <v>3.91</v>
      </c>
      <c r="J87" s="416" t="s">
        <v>67</v>
      </c>
      <c r="K87" s="425" t="s">
        <v>11</v>
      </c>
      <c r="L87" s="417">
        <v>3.6730769230769229</v>
      </c>
      <c r="M87" s="418">
        <v>3.9</v>
      </c>
      <c r="N87" s="416" t="s">
        <v>70</v>
      </c>
      <c r="O87" s="34" t="s">
        <v>91</v>
      </c>
      <c r="P87" s="420">
        <v>3.49</v>
      </c>
      <c r="Q87" s="421">
        <v>3.71</v>
      </c>
      <c r="R87" s="416" t="s">
        <v>71</v>
      </c>
      <c r="S87" s="34" t="s">
        <v>50</v>
      </c>
      <c r="T87" s="420">
        <v>3.4</v>
      </c>
      <c r="U87" s="78">
        <v>3.57</v>
      </c>
    </row>
    <row r="88" spans="1:21" ht="15" customHeight="1" x14ac:dyDescent="0.25">
      <c r="A88" s="21">
        <v>83</v>
      </c>
      <c r="B88" s="697" t="s">
        <v>67</v>
      </c>
      <c r="C88" s="15" t="s">
        <v>9</v>
      </c>
      <c r="D88" s="671">
        <v>3.7241379310344827</v>
      </c>
      <c r="E88" s="465">
        <v>3.91</v>
      </c>
      <c r="F88" s="688" t="s">
        <v>69</v>
      </c>
      <c r="G88" s="34" t="s">
        <v>99</v>
      </c>
      <c r="H88" s="414">
        <v>3.7058823529411766</v>
      </c>
      <c r="I88" s="415">
        <v>3.91</v>
      </c>
      <c r="J88" s="416" t="s">
        <v>70</v>
      </c>
      <c r="K88" s="34" t="s">
        <v>87</v>
      </c>
      <c r="L88" s="459">
        <v>3.6734693877551021</v>
      </c>
      <c r="M88" s="418">
        <v>3.9</v>
      </c>
      <c r="N88" s="416" t="s">
        <v>71</v>
      </c>
      <c r="O88" s="34" t="s">
        <v>53</v>
      </c>
      <c r="P88" s="420">
        <v>3.49</v>
      </c>
      <c r="Q88" s="421">
        <v>3.71</v>
      </c>
      <c r="R88" s="416" t="s">
        <v>68</v>
      </c>
      <c r="S88" s="425" t="s">
        <v>23</v>
      </c>
      <c r="T88" s="420">
        <v>3.3</v>
      </c>
      <c r="U88" s="78">
        <v>3.57</v>
      </c>
    </row>
    <row r="89" spans="1:21" ht="15" customHeight="1" x14ac:dyDescent="0.25">
      <c r="A89" s="21">
        <v>84</v>
      </c>
      <c r="B89" s="697" t="s">
        <v>68</v>
      </c>
      <c r="C89" s="15" t="s">
        <v>26</v>
      </c>
      <c r="D89" s="671">
        <v>3.7128712871287131</v>
      </c>
      <c r="E89" s="465">
        <v>3.91</v>
      </c>
      <c r="F89" s="688" t="s">
        <v>71</v>
      </c>
      <c r="G89" s="34" t="s">
        <v>59</v>
      </c>
      <c r="H89" s="414">
        <v>3.7</v>
      </c>
      <c r="I89" s="415">
        <v>3.91</v>
      </c>
      <c r="J89" s="416" t="s">
        <v>68</v>
      </c>
      <c r="K89" s="425" t="s">
        <v>25</v>
      </c>
      <c r="L89" s="417">
        <v>3.6486486486486487</v>
      </c>
      <c r="M89" s="418">
        <v>3.9</v>
      </c>
      <c r="N89" s="416" t="s">
        <v>71</v>
      </c>
      <c r="O89" s="34" t="s">
        <v>49</v>
      </c>
      <c r="P89" s="420">
        <v>3.49</v>
      </c>
      <c r="Q89" s="421">
        <v>3.71</v>
      </c>
      <c r="R89" s="416" t="s">
        <v>71</v>
      </c>
      <c r="S89" s="34" t="s">
        <v>52</v>
      </c>
      <c r="T89" s="420">
        <v>3.3</v>
      </c>
      <c r="U89" s="78">
        <v>3.57</v>
      </c>
    </row>
    <row r="90" spans="1:21" ht="15" customHeight="1" x14ac:dyDescent="0.25">
      <c r="A90" s="21">
        <v>85</v>
      </c>
      <c r="B90" s="697" t="s">
        <v>70</v>
      </c>
      <c r="C90" s="34" t="s">
        <v>126</v>
      </c>
      <c r="D90" s="671">
        <v>3.7049180327868854</v>
      </c>
      <c r="E90" s="465">
        <v>3.91</v>
      </c>
      <c r="F90" s="688" t="s">
        <v>68</v>
      </c>
      <c r="G90" s="34" t="s">
        <v>18</v>
      </c>
      <c r="H90" s="414">
        <v>3.7017543859649122</v>
      </c>
      <c r="I90" s="415">
        <v>3.91</v>
      </c>
      <c r="J90" s="416" t="s">
        <v>68</v>
      </c>
      <c r="K90" s="34" t="s">
        <v>19</v>
      </c>
      <c r="L90" s="417">
        <v>3.64</v>
      </c>
      <c r="M90" s="418">
        <v>3.9</v>
      </c>
      <c r="N90" s="416" t="s">
        <v>68</v>
      </c>
      <c r="O90" s="34" t="s">
        <v>18</v>
      </c>
      <c r="P90" s="420">
        <v>3.48</v>
      </c>
      <c r="Q90" s="421">
        <v>3.71</v>
      </c>
      <c r="R90" s="416" t="s">
        <v>71</v>
      </c>
      <c r="S90" s="34" t="s">
        <v>60</v>
      </c>
      <c r="T90" s="420">
        <v>3.3</v>
      </c>
      <c r="U90" s="78">
        <v>3.57</v>
      </c>
    </row>
    <row r="91" spans="1:21" ht="15" customHeight="1" x14ac:dyDescent="0.25">
      <c r="A91" s="21">
        <v>86</v>
      </c>
      <c r="B91" s="697" t="s">
        <v>71</v>
      </c>
      <c r="C91" s="34" t="s">
        <v>50</v>
      </c>
      <c r="D91" s="671">
        <v>3.7</v>
      </c>
      <c r="E91" s="465">
        <v>3.91</v>
      </c>
      <c r="F91" s="688" t="s">
        <v>67</v>
      </c>
      <c r="G91" s="425" t="s">
        <v>12</v>
      </c>
      <c r="H91" s="414">
        <v>3.7</v>
      </c>
      <c r="I91" s="415">
        <v>3.91</v>
      </c>
      <c r="J91" s="416" t="s">
        <v>67</v>
      </c>
      <c r="K91" s="425" t="s">
        <v>9</v>
      </c>
      <c r="L91" s="417">
        <v>3.6346153846153846</v>
      </c>
      <c r="M91" s="418">
        <v>3.9</v>
      </c>
      <c r="N91" s="416" t="s">
        <v>71</v>
      </c>
      <c r="O91" s="34" t="s">
        <v>52</v>
      </c>
      <c r="P91" s="420">
        <v>3.47</v>
      </c>
      <c r="Q91" s="421">
        <v>3.71</v>
      </c>
      <c r="R91" s="416" t="s">
        <v>71</v>
      </c>
      <c r="S91" s="34" t="s">
        <v>56</v>
      </c>
      <c r="T91" s="420">
        <v>3.3</v>
      </c>
      <c r="U91" s="78">
        <v>3.57</v>
      </c>
    </row>
    <row r="92" spans="1:21" ht="15" customHeight="1" x14ac:dyDescent="0.25">
      <c r="A92" s="21">
        <v>87</v>
      </c>
      <c r="B92" s="697" t="s">
        <v>69</v>
      </c>
      <c r="C92" s="34" t="s">
        <v>31</v>
      </c>
      <c r="D92" s="673">
        <v>3.6923076923076925</v>
      </c>
      <c r="E92" s="465">
        <v>3.91</v>
      </c>
      <c r="F92" s="688" t="s">
        <v>71</v>
      </c>
      <c r="G92" s="34" t="s">
        <v>49</v>
      </c>
      <c r="H92" s="414">
        <v>3.6888888888888891</v>
      </c>
      <c r="I92" s="415">
        <v>3.91</v>
      </c>
      <c r="J92" s="416" t="s">
        <v>71</v>
      </c>
      <c r="K92" s="34" t="s">
        <v>47</v>
      </c>
      <c r="L92" s="417">
        <v>3.6326530612244898</v>
      </c>
      <c r="M92" s="418">
        <v>3.9</v>
      </c>
      <c r="N92" s="416" t="s">
        <v>67</v>
      </c>
      <c r="O92" s="425" t="s">
        <v>6</v>
      </c>
      <c r="P92" s="420">
        <v>3.46</v>
      </c>
      <c r="Q92" s="421">
        <v>3.71</v>
      </c>
      <c r="R92" s="416" t="s">
        <v>71</v>
      </c>
      <c r="S92" s="34" t="s">
        <v>51</v>
      </c>
      <c r="T92" s="420">
        <v>3.3</v>
      </c>
      <c r="U92" s="78">
        <v>3.57</v>
      </c>
    </row>
    <row r="93" spans="1:21" ht="15" customHeight="1" x14ac:dyDescent="0.25">
      <c r="A93" s="21">
        <v>88</v>
      </c>
      <c r="B93" s="697" t="s">
        <v>71</v>
      </c>
      <c r="C93" s="34" t="s">
        <v>41</v>
      </c>
      <c r="D93" s="671">
        <v>3.6764705882352939</v>
      </c>
      <c r="E93" s="465">
        <v>3.91</v>
      </c>
      <c r="F93" s="688" t="s">
        <v>68</v>
      </c>
      <c r="G93" s="34" t="s">
        <v>16</v>
      </c>
      <c r="H93" s="414">
        <v>3.6714285714285713</v>
      </c>
      <c r="I93" s="415">
        <v>3.91</v>
      </c>
      <c r="J93" s="416" t="s">
        <v>71</v>
      </c>
      <c r="K93" s="34" t="s">
        <v>53</v>
      </c>
      <c r="L93" s="417">
        <v>3.6212121212121211</v>
      </c>
      <c r="M93" s="418">
        <v>3.9</v>
      </c>
      <c r="N93" s="416" t="s">
        <v>67</v>
      </c>
      <c r="O93" s="451" t="s">
        <v>10</v>
      </c>
      <c r="P93" s="420">
        <v>3.46</v>
      </c>
      <c r="Q93" s="421">
        <v>3.71</v>
      </c>
      <c r="R93" s="416" t="s">
        <v>71</v>
      </c>
      <c r="S93" s="34" t="s">
        <v>58</v>
      </c>
      <c r="T93" s="420">
        <v>3.3</v>
      </c>
      <c r="U93" s="78">
        <v>3.57</v>
      </c>
    </row>
    <row r="94" spans="1:21" ht="15" customHeight="1" x14ac:dyDescent="0.25">
      <c r="A94" s="21">
        <v>89</v>
      </c>
      <c r="B94" s="697" t="s">
        <v>67</v>
      </c>
      <c r="C94" s="15" t="s">
        <v>12</v>
      </c>
      <c r="D94" s="671">
        <v>3.6849315068493151</v>
      </c>
      <c r="E94" s="465">
        <v>3.91</v>
      </c>
      <c r="F94" s="688" t="s">
        <v>70</v>
      </c>
      <c r="G94" s="34" t="s">
        <v>39</v>
      </c>
      <c r="H94" s="414">
        <v>3.6734693877551021</v>
      </c>
      <c r="I94" s="415">
        <v>3.91</v>
      </c>
      <c r="J94" s="416" t="s">
        <v>68</v>
      </c>
      <c r="K94" s="34" t="s">
        <v>101</v>
      </c>
      <c r="L94" s="417">
        <v>3.6027397260273974</v>
      </c>
      <c r="M94" s="418">
        <v>3.9</v>
      </c>
      <c r="N94" s="416" t="s">
        <v>67</v>
      </c>
      <c r="O94" s="425" t="s">
        <v>12</v>
      </c>
      <c r="P94" s="420">
        <v>3.45</v>
      </c>
      <c r="Q94" s="421">
        <v>3.71</v>
      </c>
      <c r="R94" s="416" t="s">
        <v>71</v>
      </c>
      <c r="S94" s="34" t="s">
        <v>59</v>
      </c>
      <c r="T94" s="420">
        <v>3.3</v>
      </c>
      <c r="U94" s="78">
        <v>3.57</v>
      </c>
    </row>
    <row r="95" spans="1:21" ht="15" customHeight="1" thickBot="1" x14ac:dyDescent="0.3">
      <c r="A95" s="22">
        <v>90</v>
      </c>
      <c r="B95" s="702" t="s">
        <v>69</v>
      </c>
      <c r="C95" s="35" t="s">
        <v>92</v>
      </c>
      <c r="D95" s="679">
        <v>3.65625</v>
      </c>
      <c r="E95" s="467">
        <v>3.91</v>
      </c>
      <c r="F95" s="691" t="s">
        <v>70</v>
      </c>
      <c r="G95" s="35" t="s">
        <v>38</v>
      </c>
      <c r="H95" s="427">
        <v>3.6744186046511627</v>
      </c>
      <c r="I95" s="428">
        <v>3.91</v>
      </c>
      <c r="J95" s="447" t="s">
        <v>67</v>
      </c>
      <c r="K95" s="434" t="s">
        <v>12</v>
      </c>
      <c r="L95" s="448">
        <v>3.6041666666666665</v>
      </c>
      <c r="M95" s="431">
        <v>3.9</v>
      </c>
      <c r="N95" s="447" t="s">
        <v>69</v>
      </c>
      <c r="O95" s="434" t="s">
        <v>32</v>
      </c>
      <c r="P95" s="432">
        <v>3.44</v>
      </c>
      <c r="Q95" s="433">
        <v>3.71</v>
      </c>
      <c r="R95" s="449" t="s">
        <v>68</v>
      </c>
      <c r="S95" s="196" t="s">
        <v>18</v>
      </c>
      <c r="T95" s="432">
        <v>3.3</v>
      </c>
      <c r="U95" s="92">
        <v>3.57</v>
      </c>
    </row>
    <row r="96" spans="1:21" ht="15" customHeight="1" x14ac:dyDescent="0.25">
      <c r="A96" s="21">
        <v>91</v>
      </c>
      <c r="B96" s="695" t="s">
        <v>70</v>
      </c>
      <c r="C96" s="33" t="s">
        <v>97</v>
      </c>
      <c r="D96" s="677">
        <v>3.6470588235294117</v>
      </c>
      <c r="E96" s="465">
        <v>3.91</v>
      </c>
      <c r="F96" s="687" t="s">
        <v>69</v>
      </c>
      <c r="G96" s="12" t="s">
        <v>92</v>
      </c>
      <c r="H96" s="414">
        <v>3.6527777777777777</v>
      </c>
      <c r="I96" s="415">
        <v>3.91</v>
      </c>
      <c r="J96" s="409" t="s">
        <v>67</v>
      </c>
      <c r="K96" s="450" t="s">
        <v>4</v>
      </c>
      <c r="L96" s="410">
        <v>3.5882352941176472</v>
      </c>
      <c r="M96" s="435">
        <v>3.9</v>
      </c>
      <c r="N96" s="409" t="s">
        <v>67</v>
      </c>
      <c r="O96" s="450" t="s">
        <v>9</v>
      </c>
      <c r="P96" s="436">
        <v>3.43</v>
      </c>
      <c r="Q96" s="437">
        <v>3.71</v>
      </c>
      <c r="R96" s="409" t="s">
        <v>71</v>
      </c>
      <c r="S96" s="33" t="s">
        <v>43</v>
      </c>
      <c r="T96" s="436">
        <v>3.3</v>
      </c>
      <c r="U96" s="76">
        <v>3.57</v>
      </c>
    </row>
    <row r="97" spans="1:21" ht="15" customHeight="1" x14ac:dyDescent="0.25">
      <c r="A97" s="21">
        <v>92</v>
      </c>
      <c r="B97" s="697" t="s">
        <v>71</v>
      </c>
      <c r="C97" s="34" t="s">
        <v>54</v>
      </c>
      <c r="D97" s="671">
        <v>3.652173913043478</v>
      </c>
      <c r="E97" s="465">
        <v>3.91</v>
      </c>
      <c r="F97" s="688" t="s">
        <v>71</v>
      </c>
      <c r="G97" s="34" t="s">
        <v>43</v>
      </c>
      <c r="H97" s="414">
        <v>3.6511627906976742</v>
      </c>
      <c r="I97" s="415">
        <v>3.91</v>
      </c>
      <c r="J97" s="416" t="s">
        <v>71</v>
      </c>
      <c r="K97" s="34" t="s">
        <v>54</v>
      </c>
      <c r="L97" s="417">
        <v>3.5675675675675675</v>
      </c>
      <c r="M97" s="418">
        <v>3.9</v>
      </c>
      <c r="N97" s="416" t="s">
        <v>66</v>
      </c>
      <c r="O97" s="34" t="s">
        <v>140</v>
      </c>
      <c r="P97" s="420">
        <v>3.43</v>
      </c>
      <c r="Q97" s="421">
        <v>3.71</v>
      </c>
      <c r="R97" s="416" t="s">
        <v>67</v>
      </c>
      <c r="S97" s="425" t="s">
        <v>7</v>
      </c>
      <c r="T97" s="420">
        <v>3.3</v>
      </c>
      <c r="U97" s="78">
        <v>3.57</v>
      </c>
    </row>
    <row r="98" spans="1:21" ht="15" customHeight="1" x14ac:dyDescent="0.25">
      <c r="A98" s="21">
        <v>93</v>
      </c>
      <c r="B98" s="697" t="s">
        <v>68</v>
      </c>
      <c r="C98" s="34" t="s">
        <v>104</v>
      </c>
      <c r="D98" s="671">
        <v>3.6515151515151514</v>
      </c>
      <c r="E98" s="465">
        <v>3.91</v>
      </c>
      <c r="F98" s="688" t="s">
        <v>67</v>
      </c>
      <c r="G98" s="425" t="s">
        <v>11</v>
      </c>
      <c r="H98" s="414">
        <v>3.6301369863013697</v>
      </c>
      <c r="I98" s="415">
        <v>3.91</v>
      </c>
      <c r="J98" s="416" t="s">
        <v>68</v>
      </c>
      <c r="K98" s="425" t="s">
        <v>20</v>
      </c>
      <c r="L98" s="417">
        <v>3.5555555555555554</v>
      </c>
      <c r="M98" s="418">
        <v>3.9</v>
      </c>
      <c r="N98" s="416" t="s">
        <v>71</v>
      </c>
      <c r="O98" s="34" t="s">
        <v>50</v>
      </c>
      <c r="P98" s="420">
        <v>3.43</v>
      </c>
      <c r="Q98" s="421">
        <v>3.71</v>
      </c>
      <c r="R98" s="416" t="s">
        <v>69</v>
      </c>
      <c r="S98" s="34" t="s">
        <v>98</v>
      </c>
      <c r="T98" s="420">
        <v>3.3</v>
      </c>
      <c r="U98" s="78">
        <v>3.57</v>
      </c>
    </row>
    <row r="99" spans="1:21" ht="15" customHeight="1" x14ac:dyDescent="0.25">
      <c r="A99" s="21">
        <v>94</v>
      </c>
      <c r="B99" s="697" t="s">
        <v>65</v>
      </c>
      <c r="C99" s="34" t="s">
        <v>88</v>
      </c>
      <c r="D99" s="684">
        <v>3.63</v>
      </c>
      <c r="E99" s="465">
        <v>3.91</v>
      </c>
      <c r="F99" s="688" t="s">
        <v>68</v>
      </c>
      <c r="G99" s="425" t="s">
        <v>24</v>
      </c>
      <c r="H99" s="414">
        <v>3.6304347826086958</v>
      </c>
      <c r="I99" s="415">
        <v>3.91</v>
      </c>
      <c r="J99" s="416" t="s">
        <v>71</v>
      </c>
      <c r="K99" s="34" t="s">
        <v>52</v>
      </c>
      <c r="L99" s="417">
        <v>3.5522388059701493</v>
      </c>
      <c r="M99" s="418">
        <v>3.9</v>
      </c>
      <c r="N99" s="416" t="s">
        <v>68</v>
      </c>
      <c r="O99" s="34" t="s">
        <v>15</v>
      </c>
      <c r="P99" s="420">
        <v>3.43</v>
      </c>
      <c r="Q99" s="421">
        <v>3.71</v>
      </c>
      <c r="R99" s="416" t="s">
        <v>69</v>
      </c>
      <c r="S99" s="425" t="s">
        <v>32</v>
      </c>
      <c r="T99" s="420">
        <v>3.3</v>
      </c>
      <c r="U99" s="78">
        <v>3.57</v>
      </c>
    </row>
    <row r="100" spans="1:21" ht="15" customHeight="1" x14ac:dyDescent="0.25">
      <c r="A100" s="21">
        <v>95</v>
      </c>
      <c r="B100" s="697" t="s">
        <v>69</v>
      </c>
      <c r="C100" s="34" t="s">
        <v>27</v>
      </c>
      <c r="D100" s="673">
        <v>3.6296296296296298</v>
      </c>
      <c r="E100" s="465">
        <v>3.91</v>
      </c>
      <c r="F100" s="688" t="s">
        <v>69</v>
      </c>
      <c r="G100" s="34" t="s">
        <v>31</v>
      </c>
      <c r="H100" s="414">
        <v>3.6296296296296298</v>
      </c>
      <c r="I100" s="415">
        <v>3.91</v>
      </c>
      <c r="J100" s="416" t="s">
        <v>70</v>
      </c>
      <c r="K100" s="34" t="s">
        <v>96</v>
      </c>
      <c r="L100" s="417">
        <v>3.5443037974683542</v>
      </c>
      <c r="M100" s="418">
        <v>3.9</v>
      </c>
      <c r="N100" s="416" t="s">
        <v>68</v>
      </c>
      <c r="O100" s="425" t="s">
        <v>102</v>
      </c>
      <c r="P100" s="420">
        <v>3.42</v>
      </c>
      <c r="Q100" s="421">
        <v>3.71</v>
      </c>
      <c r="R100" s="416" t="s">
        <v>69</v>
      </c>
      <c r="S100" s="34" t="s">
        <v>99</v>
      </c>
      <c r="T100" s="420">
        <v>3.25</v>
      </c>
      <c r="U100" s="78">
        <v>3.57</v>
      </c>
    </row>
    <row r="101" spans="1:21" ht="15" customHeight="1" x14ac:dyDescent="0.25">
      <c r="A101" s="21">
        <v>96</v>
      </c>
      <c r="B101" s="697" t="s">
        <v>71</v>
      </c>
      <c r="C101" s="34" t="s">
        <v>43</v>
      </c>
      <c r="D101" s="671">
        <v>3.6315789473684212</v>
      </c>
      <c r="E101" s="465">
        <v>3.91</v>
      </c>
      <c r="F101" s="688" t="s">
        <v>67</v>
      </c>
      <c r="G101" s="425" t="s">
        <v>6</v>
      </c>
      <c r="H101" s="414">
        <v>3.6185567010309279</v>
      </c>
      <c r="I101" s="415">
        <v>3.91</v>
      </c>
      <c r="J101" s="416" t="s">
        <v>65</v>
      </c>
      <c r="K101" s="34" t="s">
        <v>100</v>
      </c>
      <c r="L101" s="417">
        <v>3.5263157894736841</v>
      </c>
      <c r="M101" s="418">
        <v>3.9</v>
      </c>
      <c r="N101" s="416" t="s">
        <v>68</v>
      </c>
      <c r="O101" s="34" t="s">
        <v>19</v>
      </c>
      <c r="P101" s="420">
        <v>3.41</v>
      </c>
      <c r="Q101" s="421">
        <v>3.71</v>
      </c>
      <c r="R101" s="416" t="s">
        <v>71</v>
      </c>
      <c r="S101" s="34" t="s">
        <v>55</v>
      </c>
      <c r="T101" s="420">
        <v>3.2</v>
      </c>
      <c r="U101" s="78">
        <v>3.57</v>
      </c>
    </row>
    <row r="102" spans="1:21" ht="15" customHeight="1" x14ac:dyDescent="0.25">
      <c r="A102" s="21">
        <v>97</v>
      </c>
      <c r="B102" s="697" t="s">
        <v>68</v>
      </c>
      <c r="C102" s="34" t="s">
        <v>21</v>
      </c>
      <c r="D102" s="671">
        <v>3.617283950617284</v>
      </c>
      <c r="E102" s="465">
        <v>3.91</v>
      </c>
      <c r="F102" s="688" t="s">
        <v>67</v>
      </c>
      <c r="G102" s="425" t="s">
        <v>8</v>
      </c>
      <c r="H102" s="414">
        <v>3.6190476190476191</v>
      </c>
      <c r="I102" s="415">
        <v>3.91</v>
      </c>
      <c r="J102" s="416" t="s">
        <v>70</v>
      </c>
      <c r="K102" s="425" t="s">
        <v>126</v>
      </c>
      <c r="L102" s="417">
        <v>3.5303030303030303</v>
      </c>
      <c r="M102" s="418">
        <v>3.9</v>
      </c>
      <c r="N102" s="416" t="s">
        <v>71</v>
      </c>
      <c r="O102" s="34" t="s">
        <v>61</v>
      </c>
      <c r="P102" s="420">
        <v>3.4</v>
      </c>
      <c r="Q102" s="421">
        <v>3.71</v>
      </c>
      <c r="R102" s="416" t="s">
        <v>71</v>
      </c>
      <c r="S102" s="34" t="s">
        <v>62</v>
      </c>
      <c r="T102" s="420">
        <v>3.2</v>
      </c>
      <c r="U102" s="78">
        <v>3.57</v>
      </c>
    </row>
    <row r="103" spans="1:21" ht="15" customHeight="1" x14ac:dyDescent="0.25">
      <c r="A103" s="21">
        <v>98</v>
      </c>
      <c r="B103" s="697" t="s">
        <v>68</v>
      </c>
      <c r="C103" s="34" t="s">
        <v>20</v>
      </c>
      <c r="D103" s="671">
        <v>3.6153846153846154</v>
      </c>
      <c r="E103" s="465">
        <v>3.91</v>
      </c>
      <c r="F103" s="688" t="s">
        <v>67</v>
      </c>
      <c r="G103" s="34" t="s">
        <v>114</v>
      </c>
      <c r="H103" s="414">
        <v>3.6037735849056602</v>
      </c>
      <c r="I103" s="415">
        <v>3.91</v>
      </c>
      <c r="J103" s="416" t="s">
        <v>70</v>
      </c>
      <c r="K103" s="34" t="s">
        <v>38</v>
      </c>
      <c r="L103" s="417">
        <v>3.5319148936170213</v>
      </c>
      <c r="M103" s="418">
        <v>3.9</v>
      </c>
      <c r="N103" s="416" t="s">
        <v>71</v>
      </c>
      <c r="O103" s="34" t="s">
        <v>59</v>
      </c>
      <c r="P103" s="420">
        <v>3.4</v>
      </c>
      <c r="Q103" s="421">
        <v>3.71</v>
      </c>
      <c r="R103" s="416" t="s">
        <v>71</v>
      </c>
      <c r="S103" s="34" t="s">
        <v>53</v>
      </c>
      <c r="T103" s="420">
        <v>3.2</v>
      </c>
      <c r="U103" s="78">
        <v>3.57</v>
      </c>
    </row>
    <row r="104" spans="1:21" ht="15" customHeight="1" x14ac:dyDescent="0.25">
      <c r="A104" s="21">
        <v>99</v>
      </c>
      <c r="B104" s="697" t="s">
        <v>67</v>
      </c>
      <c r="C104" s="34" t="s">
        <v>114</v>
      </c>
      <c r="D104" s="671">
        <v>3.591549295774648</v>
      </c>
      <c r="E104" s="465">
        <v>3.91</v>
      </c>
      <c r="F104" s="688" t="s">
        <v>69</v>
      </c>
      <c r="G104" s="34" t="s">
        <v>98</v>
      </c>
      <c r="H104" s="414">
        <v>3.593220338983051</v>
      </c>
      <c r="I104" s="415">
        <v>3.91</v>
      </c>
      <c r="J104" s="416" t="s">
        <v>69</v>
      </c>
      <c r="K104" s="34" t="s">
        <v>92</v>
      </c>
      <c r="L104" s="424">
        <v>3.5245901639344264</v>
      </c>
      <c r="M104" s="418">
        <v>3.9</v>
      </c>
      <c r="N104" s="416" t="s">
        <v>71</v>
      </c>
      <c r="O104" s="34" t="s">
        <v>60</v>
      </c>
      <c r="P104" s="420">
        <v>3.4</v>
      </c>
      <c r="Q104" s="421">
        <v>3.71</v>
      </c>
      <c r="R104" s="416" t="s">
        <v>68</v>
      </c>
      <c r="S104" s="425" t="s">
        <v>24</v>
      </c>
      <c r="T104" s="420">
        <v>3.2</v>
      </c>
      <c r="U104" s="78">
        <v>3.57</v>
      </c>
    </row>
    <row r="105" spans="1:21" ht="15" customHeight="1" thickBot="1" x14ac:dyDescent="0.3">
      <c r="A105" s="25">
        <v>100</v>
      </c>
      <c r="B105" s="702" t="s">
        <v>68</v>
      </c>
      <c r="C105" s="31" t="s">
        <v>23</v>
      </c>
      <c r="D105" s="680">
        <v>3.58</v>
      </c>
      <c r="E105" s="654">
        <v>3.91</v>
      </c>
      <c r="F105" s="689" t="s">
        <v>68</v>
      </c>
      <c r="G105" s="453" t="s">
        <v>23</v>
      </c>
      <c r="H105" s="438">
        <v>3.5660377358490565</v>
      </c>
      <c r="I105" s="439">
        <v>3.91</v>
      </c>
      <c r="J105" s="429" t="s">
        <v>69</v>
      </c>
      <c r="K105" s="460" t="s">
        <v>34</v>
      </c>
      <c r="L105" s="452">
        <v>3.5185185185185186</v>
      </c>
      <c r="M105" s="440">
        <v>3.9</v>
      </c>
      <c r="N105" s="429" t="s">
        <v>71</v>
      </c>
      <c r="O105" s="35" t="s">
        <v>41</v>
      </c>
      <c r="P105" s="441">
        <v>3.4</v>
      </c>
      <c r="Q105" s="442">
        <v>3.71</v>
      </c>
      <c r="R105" s="461" t="s">
        <v>66</v>
      </c>
      <c r="S105" s="196" t="s">
        <v>103</v>
      </c>
      <c r="T105" s="441">
        <v>3.2</v>
      </c>
      <c r="U105" s="80">
        <v>3.57</v>
      </c>
    </row>
    <row r="106" spans="1:21" ht="15" customHeight="1" x14ac:dyDescent="0.25">
      <c r="A106" s="27">
        <v>101</v>
      </c>
      <c r="B106" s="695" t="s">
        <v>71</v>
      </c>
      <c r="C106" s="33" t="s">
        <v>60</v>
      </c>
      <c r="D106" s="677">
        <v>3.5686274509803924</v>
      </c>
      <c r="E106" s="694">
        <v>3.91</v>
      </c>
      <c r="F106" s="686" t="s">
        <v>68</v>
      </c>
      <c r="G106" s="33" t="s">
        <v>15</v>
      </c>
      <c r="H106" s="407">
        <v>3.5517241379310347</v>
      </c>
      <c r="I106" s="408">
        <v>3.91</v>
      </c>
      <c r="J106" s="445" t="s">
        <v>71</v>
      </c>
      <c r="K106" s="12" t="s">
        <v>60</v>
      </c>
      <c r="L106" s="446">
        <v>3.5</v>
      </c>
      <c r="M106" s="411">
        <v>3.9</v>
      </c>
      <c r="N106" s="445" t="s">
        <v>71</v>
      </c>
      <c r="O106" s="12" t="s">
        <v>42</v>
      </c>
      <c r="P106" s="412">
        <v>3.38</v>
      </c>
      <c r="Q106" s="413">
        <v>3.71</v>
      </c>
      <c r="R106" s="445" t="s">
        <v>69</v>
      </c>
      <c r="S106" s="12" t="s">
        <v>33</v>
      </c>
      <c r="T106" s="412">
        <v>3.2</v>
      </c>
      <c r="U106" s="83">
        <v>3.57</v>
      </c>
    </row>
    <row r="107" spans="1:21" ht="15" customHeight="1" x14ac:dyDescent="0.25">
      <c r="A107" s="21">
        <v>102</v>
      </c>
      <c r="B107" s="697" t="s">
        <v>67</v>
      </c>
      <c r="C107" s="15" t="s">
        <v>14</v>
      </c>
      <c r="D107" s="671">
        <v>3.5434782608695654</v>
      </c>
      <c r="E107" s="465">
        <v>3.91</v>
      </c>
      <c r="F107" s="688" t="s">
        <v>70</v>
      </c>
      <c r="G107" s="34" t="s">
        <v>96</v>
      </c>
      <c r="H107" s="414">
        <v>3.5294117647058822</v>
      </c>
      <c r="I107" s="415">
        <v>3.91</v>
      </c>
      <c r="J107" s="416" t="s">
        <v>70</v>
      </c>
      <c r="K107" s="34" t="s">
        <v>39</v>
      </c>
      <c r="L107" s="417">
        <v>3.4905660377358489</v>
      </c>
      <c r="M107" s="418">
        <v>3.9</v>
      </c>
      <c r="N107" s="416" t="s">
        <v>70</v>
      </c>
      <c r="O107" s="34" t="s">
        <v>96</v>
      </c>
      <c r="P107" s="420">
        <v>3.38</v>
      </c>
      <c r="Q107" s="421">
        <v>3.71</v>
      </c>
      <c r="R107" s="416" t="s">
        <v>66</v>
      </c>
      <c r="S107" s="34" t="s">
        <v>95</v>
      </c>
      <c r="T107" s="420">
        <v>3.2</v>
      </c>
      <c r="U107" s="78">
        <v>3.57</v>
      </c>
    </row>
    <row r="108" spans="1:21" ht="15" customHeight="1" x14ac:dyDescent="0.25">
      <c r="A108" s="21">
        <v>103</v>
      </c>
      <c r="B108" s="697" t="s">
        <v>71</v>
      </c>
      <c r="C108" s="34" t="s">
        <v>51</v>
      </c>
      <c r="D108" s="671">
        <v>3.5416666666666665</v>
      </c>
      <c r="E108" s="465">
        <v>3.91</v>
      </c>
      <c r="F108" s="688" t="s">
        <v>68</v>
      </c>
      <c r="G108" s="425" t="s">
        <v>20</v>
      </c>
      <c r="H108" s="414">
        <v>3.5161290322580645</v>
      </c>
      <c r="I108" s="415">
        <v>3.91</v>
      </c>
      <c r="J108" s="416" t="s">
        <v>67</v>
      </c>
      <c r="K108" s="434" t="s">
        <v>8</v>
      </c>
      <c r="L108" s="417">
        <v>3.48</v>
      </c>
      <c r="M108" s="418">
        <v>3.9</v>
      </c>
      <c r="N108" s="462" t="s">
        <v>66</v>
      </c>
      <c r="O108" s="12" t="s">
        <v>103</v>
      </c>
      <c r="P108" s="420">
        <v>3.37</v>
      </c>
      <c r="Q108" s="421">
        <v>3.71</v>
      </c>
      <c r="R108" s="416" t="s">
        <v>67</v>
      </c>
      <c r="S108" s="434" t="s">
        <v>14</v>
      </c>
      <c r="T108" s="420">
        <v>3.2</v>
      </c>
      <c r="U108" s="78">
        <v>3.57</v>
      </c>
    </row>
    <row r="109" spans="1:21" ht="15" customHeight="1" x14ac:dyDescent="0.25">
      <c r="A109" s="21">
        <v>104</v>
      </c>
      <c r="B109" s="697" t="s">
        <v>71</v>
      </c>
      <c r="C109" s="34" t="s">
        <v>59</v>
      </c>
      <c r="D109" s="671">
        <v>3.5188679245283021</v>
      </c>
      <c r="E109" s="465">
        <v>3.91</v>
      </c>
      <c r="F109" s="688" t="s">
        <v>70</v>
      </c>
      <c r="G109" s="425" t="s">
        <v>97</v>
      </c>
      <c r="H109" s="414">
        <v>3.5142857142857142</v>
      </c>
      <c r="I109" s="415">
        <v>3.91</v>
      </c>
      <c r="J109" s="416" t="s">
        <v>68</v>
      </c>
      <c r="K109" s="34" t="s">
        <v>15</v>
      </c>
      <c r="L109" s="417">
        <v>3.4571428571428573</v>
      </c>
      <c r="M109" s="418">
        <v>3.9</v>
      </c>
      <c r="N109" s="416" t="s">
        <v>68</v>
      </c>
      <c r="O109" s="34" t="s">
        <v>101</v>
      </c>
      <c r="P109" s="420">
        <v>3.36</v>
      </c>
      <c r="Q109" s="421">
        <v>3.71</v>
      </c>
      <c r="R109" s="416" t="s">
        <v>68</v>
      </c>
      <c r="S109" s="34" t="s">
        <v>17</v>
      </c>
      <c r="T109" s="420">
        <v>3.2</v>
      </c>
      <c r="U109" s="78">
        <v>3.57</v>
      </c>
    </row>
    <row r="110" spans="1:21" ht="15" customHeight="1" x14ac:dyDescent="0.25">
      <c r="A110" s="21">
        <v>105</v>
      </c>
      <c r="B110" s="696" t="s">
        <v>67</v>
      </c>
      <c r="C110" s="177" t="s">
        <v>7</v>
      </c>
      <c r="D110" s="678">
        <v>3.5192307692307692</v>
      </c>
      <c r="E110" s="465">
        <v>3.91</v>
      </c>
      <c r="F110" s="687" t="s">
        <v>71</v>
      </c>
      <c r="G110" s="12" t="s">
        <v>51</v>
      </c>
      <c r="H110" s="414">
        <v>3.5094339622641511</v>
      </c>
      <c r="I110" s="415">
        <v>3.91</v>
      </c>
      <c r="J110" s="416" t="s">
        <v>71</v>
      </c>
      <c r="K110" s="34" t="s">
        <v>49</v>
      </c>
      <c r="L110" s="417">
        <v>3.45</v>
      </c>
      <c r="M110" s="418">
        <v>3.9</v>
      </c>
      <c r="N110" s="416" t="s">
        <v>71</v>
      </c>
      <c r="O110" s="34" t="s">
        <v>58</v>
      </c>
      <c r="P110" s="420">
        <v>3.35</v>
      </c>
      <c r="Q110" s="421">
        <v>3.71</v>
      </c>
      <c r="R110" s="416" t="s">
        <v>68</v>
      </c>
      <c r="S110" s="34" t="s">
        <v>16</v>
      </c>
      <c r="T110" s="420">
        <v>3.1</v>
      </c>
      <c r="U110" s="78">
        <v>3.57</v>
      </c>
    </row>
    <row r="111" spans="1:21" ht="15" customHeight="1" x14ac:dyDescent="0.25">
      <c r="A111" s="21">
        <v>106</v>
      </c>
      <c r="B111" s="697" t="s">
        <v>68</v>
      </c>
      <c r="C111" s="15" t="s">
        <v>102</v>
      </c>
      <c r="D111" s="671">
        <v>3.4794520547945207</v>
      </c>
      <c r="E111" s="465">
        <v>3.91</v>
      </c>
      <c r="F111" s="688" t="s">
        <v>71</v>
      </c>
      <c r="G111" s="34" t="s">
        <v>47</v>
      </c>
      <c r="H111" s="414">
        <v>3.5</v>
      </c>
      <c r="I111" s="415">
        <v>3.91</v>
      </c>
      <c r="J111" s="416" t="s">
        <v>68</v>
      </c>
      <c r="K111" s="425" t="s">
        <v>104</v>
      </c>
      <c r="L111" s="417">
        <v>3.4545454545454546</v>
      </c>
      <c r="M111" s="418">
        <v>3.9</v>
      </c>
      <c r="N111" s="416" t="s">
        <v>70</v>
      </c>
      <c r="O111" s="451" t="s">
        <v>127</v>
      </c>
      <c r="P111" s="420">
        <v>3.33</v>
      </c>
      <c r="Q111" s="421">
        <v>3.71</v>
      </c>
      <c r="R111" s="416" t="s">
        <v>67</v>
      </c>
      <c r="S111" s="425" t="s">
        <v>11</v>
      </c>
      <c r="T111" s="420">
        <v>3.1</v>
      </c>
      <c r="U111" s="78">
        <v>3.57</v>
      </c>
    </row>
    <row r="112" spans="1:21" ht="15" customHeight="1" x14ac:dyDescent="0.25">
      <c r="A112" s="21">
        <v>107</v>
      </c>
      <c r="B112" s="697" t="s">
        <v>68</v>
      </c>
      <c r="C112" s="15" t="s">
        <v>16</v>
      </c>
      <c r="D112" s="671">
        <v>3.4838709677419355</v>
      </c>
      <c r="E112" s="465">
        <v>3.91</v>
      </c>
      <c r="F112" s="692" t="s">
        <v>66</v>
      </c>
      <c r="G112" s="34" t="s">
        <v>103</v>
      </c>
      <c r="H112" s="414">
        <v>3.5</v>
      </c>
      <c r="I112" s="415">
        <v>3.91</v>
      </c>
      <c r="J112" s="416" t="s">
        <v>67</v>
      </c>
      <c r="K112" s="451" t="s">
        <v>10</v>
      </c>
      <c r="L112" s="417">
        <v>3.44</v>
      </c>
      <c r="M112" s="418">
        <v>3.9</v>
      </c>
      <c r="N112" s="416" t="s">
        <v>71</v>
      </c>
      <c r="O112" s="34" t="s">
        <v>43</v>
      </c>
      <c r="P112" s="420">
        <v>3.33</v>
      </c>
      <c r="Q112" s="421">
        <v>3.71</v>
      </c>
      <c r="R112" s="416" t="s">
        <v>68</v>
      </c>
      <c r="S112" s="425" t="s">
        <v>104</v>
      </c>
      <c r="T112" s="420">
        <v>3.1</v>
      </c>
      <c r="U112" s="78">
        <v>3.57</v>
      </c>
    </row>
    <row r="113" spans="1:21" ht="15" customHeight="1" x14ac:dyDescent="0.25">
      <c r="A113" s="21">
        <v>108</v>
      </c>
      <c r="B113" s="697" t="s">
        <v>67</v>
      </c>
      <c r="C113" s="15" t="s">
        <v>11</v>
      </c>
      <c r="D113" s="671">
        <v>3.48</v>
      </c>
      <c r="E113" s="465">
        <v>3.91</v>
      </c>
      <c r="F113" s="688" t="s">
        <v>67</v>
      </c>
      <c r="G113" s="425" t="s">
        <v>9</v>
      </c>
      <c r="H113" s="414">
        <v>3.4693877551020407</v>
      </c>
      <c r="I113" s="415">
        <v>3.91</v>
      </c>
      <c r="J113" s="416" t="s">
        <v>68</v>
      </c>
      <c r="K113" s="434" t="s">
        <v>21</v>
      </c>
      <c r="L113" s="417">
        <v>3.4142857142857141</v>
      </c>
      <c r="M113" s="418">
        <v>3.9</v>
      </c>
      <c r="N113" s="416" t="s">
        <v>68</v>
      </c>
      <c r="O113" s="434" t="s">
        <v>20</v>
      </c>
      <c r="P113" s="420">
        <v>3.3</v>
      </c>
      <c r="Q113" s="421">
        <v>3.71</v>
      </c>
      <c r="R113" s="416" t="s">
        <v>70</v>
      </c>
      <c r="S113" s="463" t="s">
        <v>127</v>
      </c>
      <c r="T113" s="420">
        <v>3.1</v>
      </c>
      <c r="U113" s="78">
        <v>3.57</v>
      </c>
    </row>
    <row r="114" spans="1:21" ht="15" customHeight="1" x14ac:dyDescent="0.25">
      <c r="A114" s="21">
        <v>109</v>
      </c>
      <c r="B114" s="697" t="s">
        <v>68</v>
      </c>
      <c r="C114" s="15" t="s">
        <v>15</v>
      </c>
      <c r="D114" s="671">
        <v>3.4838709677419355</v>
      </c>
      <c r="E114" s="465">
        <v>3.91</v>
      </c>
      <c r="F114" s="688" t="s">
        <v>68</v>
      </c>
      <c r="G114" s="425" t="s">
        <v>21</v>
      </c>
      <c r="H114" s="414">
        <v>3.4558823529411766</v>
      </c>
      <c r="I114" s="415">
        <v>3.91</v>
      </c>
      <c r="J114" s="416" t="s">
        <v>71</v>
      </c>
      <c r="K114" s="34" t="s">
        <v>58</v>
      </c>
      <c r="L114" s="417">
        <v>3.4047619047619047</v>
      </c>
      <c r="M114" s="418">
        <v>3.9</v>
      </c>
      <c r="N114" s="416" t="s">
        <v>68</v>
      </c>
      <c r="O114" s="34" t="s">
        <v>16</v>
      </c>
      <c r="P114" s="420">
        <v>3.28</v>
      </c>
      <c r="Q114" s="421">
        <v>3.71</v>
      </c>
      <c r="R114" s="416" t="s">
        <v>68</v>
      </c>
      <c r="S114" s="425" t="s">
        <v>20</v>
      </c>
      <c r="T114" s="420">
        <v>3.1</v>
      </c>
      <c r="U114" s="78">
        <v>3.57</v>
      </c>
    </row>
    <row r="115" spans="1:21" ht="15" customHeight="1" thickBot="1" x14ac:dyDescent="0.3">
      <c r="A115" s="22">
        <v>110</v>
      </c>
      <c r="B115" s="702" t="s">
        <v>68</v>
      </c>
      <c r="C115" s="31" t="s">
        <v>24</v>
      </c>
      <c r="D115" s="680">
        <v>3.4477611940298507</v>
      </c>
      <c r="E115" s="467">
        <v>3.91</v>
      </c>
      <c r="F115" s="691" t="s">
        <v>70</v>
      </c>
      <c r="G115" s="455" t="s">
        <v>126</v>
      </c>
      <c r="H115" s="427">
        <v>3.4428571428571431</v>
      </c>
      <c r="I115" s="428">
        <v>3.91</v>
      </c>
      <c r="J115" s="447" t="s">
        <v>68</v>
      </c>
      <c r="K115" s="453" t="s">
        <v>102</v>
      </c>
      <c r="L115" s="448">
        <v>3.3692307692307693</v>
      </c>
      <c r="M115" s="431">
        <v>3.9</v>
      </c>
      <c r="N115" s="447" t="s">
        <v>68</v>
      </c>
      <c r="O115" s="36" t="s">
        <v>17</v>
      </c>
      <c r="P115" s="432">
        <v>3.28</v>
      </c>
      <c r="Q115" s="433">
        <v>3.71</v>
      </c>
      <c r="R115" s="447" t="s">
        <v>69</v>
      </c>
      <c r="S115" s="36" t="s">
        <v>94</v>
      </c>
      <c r="T115" s="432">
        <v>3.1</v>
      </c>
      <c r="U115" s="92">
        <v>3.57</v>
      </c>
    </row>
    <row r="116" spans="1:21" ht="15" customHeight="1" x14ac:dyDescent="0.25">
      <c r="A116" s="27">
        <v>111</v>
      </c>
      <c r="B116" s="695" t="s">
        <v>70</v>
      </c>
      <c r="C116" s="33" t="s">
        <v>39</v>
      </c>
      <c r="D116" s="685">
        <v>3.4347826086956523</v>
      </c>
      <c r="E116" s="465">
        <v>3.91</v>
      </c>
      <c r="F116" s="687" t="s">
        <v>66</v>
      </c>
      <c r="G116" s="12" t="s">
        <v>138</v>
      </c>
      <c r="H116" s="414">
        <v>3.4285714285714284</v>
      </c>
      <c r="I116" s="415">
        <v>3.91</v>
      </c>
      <c r="J116" s="409" t="s">
        <v>67</v>
      </c>
      <c r="K116" s="450" t="s">
        <v>7</v>
      </c>
      <c r="L116" s="410">
        <v>3.32</v>
      </c>
      <c r="M116" s="435">
        <v>3.9</v>
      </c>
      <c r="N116" s="409" t="s">
        <v>71</v>
      </c>
      <c r="O116" s="33" t="s">
        <v>51</v>
      </c>
      <c r="P116" s="436">
        <v>3.27</v>
      </c>
      <c r="Q116" s="665">
        <v>3.71</v>
      </c>
      <c r="R116" s="666" t="s">
        <v>68</v>
      </c>
      <c r="S116" s="450" t="s">
        <v>102</v>
      </c>
      <c r="T116" s="436">
        <v>3</v>
      </c>
      <c r="U116" s="76">
        <v>3.57</v>
      </c>
    </row>
    <row r="117" spans="1:21" ht="15" customHeight="1" x14ac:dyDescent="0.25">
      <c r="A117" s="21">
        <v>112</v>
      </c>
      <c r="B117" s="697" t="s">
        <v>68</v>
      </c>
      <c r="C117" s="34" t="s">
        <v>17</v>
      </c>
      <c r="D117" s="671">
        <v>3.4347826086956523</v>
      </c>
      <c r="E117" s="465">
        <v>3.91</v>
      </c>
      <c r="F117" s="688" t="s">
        <v>68</v>
      </c>
      <c r="G117" s="425" t="s">
        <v>104</v>
      </c>
      <c r="H117" s="414">
        <v>3.3913043478260869</v>
      </c>
      <c r="I117" s="415">
        <v>3.91</v>
      </c>
      <c r="J117" s="416" t="s">
        <v>71</v>
      </c>
      <c r="K117" s="34" t="s">
        <v>41</v>
      </c>
      <c r="L117" s="417">
        <v>3.32</v>
      </c>
      <c r="M117" s="418">
        <v>3.9</v>
      </c>
      <c r="N117" s="416" t="s">
        <v>68</v>
      </c>
      <c r="O117" s="425" t="s">
        <v>104</v>
      </c>
      <c r="P117" s="420">
        <v>3.27</v>
      </c>
      <c r="Q117" s="663">
        <v>3.71</v>
      </c>
      <c r="R117" s="660" t="s">
        <v>68</v>
      </c>
      <c r="S117" s="34" t="s">
        <v>15</v>
      </c>
      <c r="T117" s="420">
        <v>3</v>
      </c>
      <c r="U117" s="78">
        <v>3.57</v>
      </c>
    </row>
    <row r="118" spans="1:21" ht="15" customHeight="1" x14ac:dyDescent="0.25">
      <c r="A118" s="21">
        <v>113</v>
      </c>
      <c r="B118" s="697" t="s">
        <v>66</v>
      </c>
      <c r="C118" s="34" t="s">
        <v>103</v>
      </c>
      <c r="D118" s="671">
        <v>3.2105263157894739</v>
      </c>
      <c r="E118" s="465">
        <v>3.91</v>
      </c>
      <c r="F118" s="688" t="s">
        <v>66</v>
      </c>
      <c r="G118" s="34" t="s">
        <v>140</v>
      </c>
      <c r="H118" s="414">
        <v>3.2666666666666666</v>
      </c>
      <c r="I118" s="415">
        <v>3.91</v>
      </c>
      <c r="J118" s="462" t="s">
        <v>66</v>
      </c>
      <c r="K118" s="12" t="s">
        <v>103</v>
      </c>
      <c r="L118" s="417">
        <v>3.2702702702702702</v>
      </c>
      <c r="M118" s="418">
        <v>3.9</v>
      </c>
      <c r="N118" s="416" t="s">
        <v>69</v>
      </c>
      <c r="O118" s="12" t="s">
        <v>99</v>
      </c>
      <c r="P118" s="420">
        <v>3.25</v>
      </c>
      <c r="Q118" s="663">
        <v>3.71</v>
      </c>
      <c r="R118" s="660" t="s">
        <v>67</v>
      </c>
      <c r="S118" s="12" t="s">
        <v>114</v>
      </c>
      <c r="T118" s="420">
        <v>3</v>
      </c>
      <c r="U118" s="78">
        <v>3.57</v>
      </c>
    </row>
    <row r="119" spans="1:21" ht="15" customHeight="1" x14ac:dyDescent="0.25">
      <c r="A119" s="21">
        <v>114</v>
      </c>
      <c r="B119" s="655" t="s">
        <v>67</v>
      </c>
      <c r="C119" s="451" t="s">
        <v>10</v>
      </c>
      <c r="D119" s="19"/>
      <c r="E119" s="465">
        <v>3.91</v>
      </c>
      <c r="F119" s="688" t="s">
        <v>68</v>
      </c>
      <c r="G119" s="425" t="s">
        <v>102</v>
      </c>
      <c r="H119" s="414">
        <v>3.2045454545454546</v>
      </c>
      <c r="I119" s="415">
        <v>3.91</v>
      </c>
      <c r="J119" s="416" t="s">
        <v>69</v>
      </c>
      <c r="K119" s="425" t="s">
        <v>32</v>
      </c>
      <c r="L119" s="424">
        <v>3.1666666666666665</v>
      </c>
      <c r="M119" s="418">
        <v>3.9</v>
      </c>
      <c r="N119" s="416" t="s">
        <v>67</v>
      </c>
      <c r="O119" s="425" t="s">
        <v>14</v>
      </c>
      <c r="P119" s="420">
        <v>3.23</v>
      </c>
      <c r="Q119" s="663">
        <v>3.71</v>
      </c>
      <c r="R119" s="660" t="s">
        <v>67</v>
      </c>
      <c r="S119" s="425" t="s">
        <v>3</v>
      </c>
      <c r="T119" s="420">
        <v>2.8</v>
      </c>
      <c r="U119" s="78">
        <v>3.57</v>
      </c>
    </row>
    <row r="120" spans="1:21" ht="15" customHeight="1" x14ac:dyDescent="0.25">
      <c r="A120" s="21">
        <v>115</v>
      </c>
      <c r="B120" s="655" t="s">
        <v>70</v>
      </c>
      <c r="C120" s="451" t="s">
        <v>127</v>
      </c>
      <c r="D120" s="19"/>
      <c r="E120" s="465">
        <v>3.91</v>
      </c>
      <c r="F120" s="655" t="s">
        <v>67</v>
      </c>
      <c r="G120" s="451" t="s">
        <v>10</v>
      </c>
      <c r="H120" s="464"/>
      <c r="I120" s="465">
        <v>3.91</v>
      </c>
      <c r="J120" s="416" t="s">
        <v>69</v>
      </c>
      <c r="K120" s="34" t="s">
        <v>31</v>
      </c>
      <c r="L120" s="424">
        <v>3.0833333333333335</v>
      </c>
      <c r="M120" s="418">
        <v>3.9</v>
      </c>
      <c r="N120" s="416" t="s">
        <v>70</v>
      </c>
      <c r="O120" s="425" t="s">
        <v>97</v>
      </c>
      <c r="P120" s="420">
        <v>3.21</v>
      </c>
      <c r="Q120" s="663">
        <v>3.71</v>
      </c>
      <c r="R120" s="660" t="s">
        <v>66</v>
      </c>
      <c r="S120" s="34" t="s">
        <v>140</v>
      </c>
      <c r="T120" s="420">
        <v>2.7</v>
      </c>
      <c r="U120" s="78">
        <v>3.57</v>
      </c>
    </row>
    <row r="121" spans="1:21" ht="15" customHeight="1" x14ac:dyDescent="0.25">
      <c r="A121" s="20">
        <v>116</v>
      </c>
      <c r="B121" s="687" t="s">
        <v>66</v>
      </c>
      <c r="C121" s="12" t="s">
        <v>138</v>
      </c>
      <c r="D121" s="17"/>
      <c r="E121" s="657">
        <v>3.91</v>
      </c>
      <c r="F121" s="655" t="s">
        <v>70</v>
      </c>
      <c r="G121" s="451" t="s">
        <v>127</v>
      </c>
      <c r="H121" s="656"/>
      <c r="I121" s="657">
        <v>3.91</v>
      </c>
      <c r="J121" s="660" t="s">
        <v>66</v>
      </c>
      <c r="K121" s="34" t="s">
        <v>140</v>
      </c>
      <c r="L121" s="417">
        <v>3</v>
      </c>
      <c r="M121" s="431">
        <v>3.9</v>
      </c>
      <c r="N121" s="660" t="s">
        <v>69</v>
      </c>
      <c r="O121" s="34" t="s">
        <v>30</v>
      </c>
      <c r="P121" s="420">
        <v>3.18</v>
      </c>
      <c r="Q121" s="663">
        <v>3.71</v>
      </c>
      <c r="R121" s="660" t="s">
        <v>66</v>
      </c>
      <c r="S121" s="422" t="s">
        <v>156</v>
      </c>
      <c r="T121" s="420"/>
      <c r="U121" s="78">
        <v>3.57</v>
      </c>
    </row>
    <row r="122" spans="1:21" ht="15" customHeight="1" thickBot="1" x14ac:dyDescent="0.3">
      <c r="A122" s="22">
        <v>117</v>
      </c>
      <c r="B122" s="691" t="s">
        <v>66</v>
      </c>
      <c r="C122" s="35" t="s">
        <v>140</v>
      </c>
      <c r="D122" s="56"/>
      <c r="E122" s="467">
        <v>3.91</v>
      </c>
      <c r="F122" s="693"/>
      <c r="G122" s="658"/>
      <c r="H122" s="466"/>
      <c r="I122" s="467"/>
      <c r="J122" s="449"/>
      <c r="K122" s="196"/>
      <c r="L122" s="659"/>
      <c r="M122" s="661"/>
      <c r="N122" s="662"/>
      <c r="O122" s="662"/>
      <c r="P122" s="662"/>
      <c r="Q122" s="664"/>
      <c r="R122" s="667"/>
      <c r="S122" s="662"/>
      <c r="T122" s="662"/>
      <c r="U122" s="668"/>
    </row>
    <row r="123" spans="1:21" x14ac:dyDescent="0.25">
      <c r="C123" s="468" t="s">
        <v>120</v>
      </c>
      <c r="D123" s="617">
        <f>AVERAGE(D6:D122)</f>
        <v>3.8624218238081971</v>
      </c>
      <c r="H123" s="469">
        <f>AVERAGE(H6:H122)</f>
        <v>3.8540542655207002</v>
      </c>
      <c r="J123" s="39"/>
      <c r="L123" s="470">
        <f>AVERAGE(L6:L122)</f>
        <v>3.8111281278844369</v>
      </c>
      <c r="M123" s="471"/>
      <c r="N123" s="471"/>
      <c r="O123" s="471"/>
      <c r="P123" s="472">
        <f>AVERAGE(P6:P121)</f>
        <v>3.6713793103448271</v>
      </c>
      <c r="Q123" s="471"/>
      <c r="R123" s="471"/>
      <c r="S123" s="471"/>
      <c r="T123" s="472">
        <f>AVERAGE(T6:T121)</f>
        <v>3.5275652173913024</v>
      </c>
      <c r="U123" s="471"/>
    </row>
    <row r="124" spans="1:21" x14ac:dyDescent="0.25">
      <c r="J124" s="40"/>
      <c r="K124" s="40"/>
      <c r="L124" s="473"/>
      <c r="M124" s="474"/>
      <c r="N124" s="474"/>
      <c r="O124" s="474"/>
      <c r="P124" s="475"/>
      <c r="Q124" s="474"/>
      <c r="R124" s="474"/>
      <c r="S124" s="474"/>
      <c r="T124" s="475"/>
      <c r="U124" s="474"/>
    </row>
  </sheetData>
  <mergeCells count="6">
    <mergeCell ref="A4:A5"/>
    <mergeCell ref="F4:I4"/>
    <mergeCell ref="J4:M4"/>
    <mergeCell ref="N4:Q4"/>
    <mergeCell ref="R4:U4"/>
    <mergeCell ref="B4:E4"/>
  </mergeCells>
  <conditionalFormatting sqref="P6:P121">
    <cfRule type="cellIs" dxfId="253" priority="24" stopIfTrue="1" operator="lessThan">
      <formula>3.5</formula>
    </cfRule>
    <cfRule type="cellIs" dxfId="252" priority="25" stopIfTrue="1" operator="between">
      <formula>$P$123</formula>
      <formula>3.5</formula>
    </cfRule>
    <cfRule type="cellIs" dxfId="251" priority="26" stopIfTrue="1" operator="between">
      <formula>4.5</formula>
      <formula>$P$123</formula>
    </cfRule>
    <cfRule type="cellIs" dxfId="250" priority="27" stopIfTrue="1" operator="greaterThanOrEqual">
      <formula>4.5</formula>
    </cfRule>
  </conditionalFormatting>
  <conditionalFormatting sqref="T6:T121">
    <cfRule type="containsBlanks" dxfId="249" priority="19" stopIfTrue="1">
      <formula>LEN(TRIM(T6))=0</formula>
    </cfRule>
    <cfRule type="cellIs" dxfId="248" priority="20" stopIfTrue="1" operator="between">
      <formula>$T$123</formula>
      <formula>3.5</formula>
    </cfRule>
    <cfRule type="cellIs" dxfId="247" priority="21" stopIfTrue="1" operator="between">
      <formula>4.5</formula>
      <formula>$T$123</formula>
    </cfRule>
    <cfRule type="cellIs" dxfId="246" priority="22" stopIfTrue="1" operator="lessThan">
      <formula>3.5</formula>
    </cfRule>
    <cfRule type="cellIs" dxfId="245" priority="23" stopIfTrue="1" operator="greaterThanOrEqual">
      <formula>4.5</formula>
    </cfRule>
  </conditionalFormatting>
  <conditionalFormatting sqref="H6:H122">
    <cfRule type="containsBlanks" dxfId="244" priority="14">
      <formula>LEN(TRIM(H6))=0</formula>
    </cfRule>
    <cfRule type="cellIs" dxfId="243" priority="15" operator="lessThan">
      <formula>3.5</formula>
    </cfRule>
    <cfRule type="cellIs" dxfId="242" priority="16" operator="between">
      <formula>3.5</formula>
      <formula>$H$123</formula>
    </cfRule>
    <cfRule type="cellIs" dxfId="241" priority="17" operator="between">
      <formula>4.5</formula>
      <formula>$H$123</formula>
    </cfRule>
    <cfRule type="cellIs" dxfId="240" priority="18" operator="greaterThanOrEqual">
      <formula>4.5</formula>
    </cfRule>
  </conditionalFormatting>
  <conditionalFormatting sqref="L6:L120">
    <cfRule type="cellIs" dxfId="239" priority="10" stopIfTrue="1" operator="between">
      <formula>$L$123</formula>
      <formula>3.5</formula>
    </cfRule>
    <cfRule type="cellIs" dxfId="238" priority="11" stopIfTrue="1" operator="between">
      <formula>4.5</formula>
      <formula>$L$123</formula>
    </cfRule>
    <cfRule type="cellIs" dxfId="237" priority="12" stopIfTrue="1" operator="lessThan">
      <formula>3.5</formula>
    </cfRule>
    <cfRule type="cellIs" dxfId="236" priority="13" stopIfTrue="1" operator="greaterThanOrEqual">
      <formula>4.5</formula>
    </cfRule>
  </conditionalFormatting>
  <conditionalFormatting sqref="D6:D118">
    <cfRule type="cellIs" dxfId="235" priority="5" stopIfTrue="1" operator="between">
      <formula>3.855</formula>
      <formula>$E$122</formula>
    </cfRule>
    <cfRule type="cellIs" dxfId="234" priority="6" stopIfTrue="1" operator="lessThan">
      <formula>3.5</formula>
    </cfRule>
    <cfRule type="cellIs" dxfId="233" priority="7" stopIfTrue="1" operator="between">
      <formula>$E$122</formula>
      <formula>3.5</formula>
    </cfRule>
    <cfRule type="cellIs" dxfId="232" priority="8" stopIfTrue="1" operator="between">
      <formula>4.5</formula>
      <formula>$E$122</formula>
    </cfRule>
    <cfRule type="cellIs" dxfId="231" priority="9" stopIfTrue="1" operator="greaterThanOrEqual">
      <formula>4.5</formula>
    </cfRule>
  </conditionalFormatting>
  <conditionalFormatting sqref="L121">
    <cfRule type="cellIs" dxfId="230" priority="1" stopIfTrue="1" operator="between">
      <formula>$L$123</formula>
      <formula>3.5</formula>
    </cfRule>
    <cfRule type="cellIs" dxfId="229" priority="2" stopIfTrue="1" operator="between">
      <formula>4.5</formula>
      <formula>$L$123</formula>
    </cfRule>
    <cfRule type="cellIs" dxfId="228" priority="3" stopIfTrue="1" operator="lessThan">
      <formula>3.5</formula>
    </cfRule>
    <cfRule type="cellIs" dxfId="227" priority="4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4" sqref="B4:B5"/>
    </sheetView>
  </sheetViews>
  <sheetFormatPr defaultColWidth="9.140625" defaultRowHeight="15" x14ac:dyDescent="0.25"/>
  <cols>
    <col min="1" max="1" width="4.7109375" style="1" customWidth="1"/>
    <col min="2" max="2" width="18.7109375" style="1" customWidth="1"/>
    <col min="3" max="3" width="31.7109375" style="1" customWidth="1"/>
    <col min="4" max="9" width="7.7109375" style="1" customWidth="1"/>
    <col min="10" max="10" width="7.5703125" style="2" customWidth="1"/>
    <col min="11" max="20" width="7.7109375" style="2" customWidth="1"/>
    <col min="21" max="25" width="7.7109375" style="1" customWidth="1"/>
    <col min="26" max="16384" width="9.140625" style="1"/>
  </cols>
  <sheetData>
    <row r="1" spans="1:27" x14ac:dyDescent="0.25">
      <c r="Z1" s="195"/>
      <c r="AA1" s="11" t="s">
        <v>110</v>
      </c>
    </row>
    <row r="2" spans="1:27" ht="15.75" x14ac:dyDescent="0.25">
      <c r="C2" s="105" t="s">
        <v>150</v>
      </c>
      <c r="D2" s="246"/>
      <c r="E2" s="246"/>
      <c r="F2" s="246"/>
      <c r="G2" s="106"/>
      <c r="H2" s="106"/>
      <c r="I2" s="106"/>
      <c r="J2" s="106"/>
      <c r="K2" s="106"/>
      <c r="L2" s="106"/>
      <c r="Z2" s="171"/>
      <c r="AA2" s="11" t="s">
        <v>111</v>
      </c>
    </row>
    <row r="3" spans="1:27" ht="15.75" thickBot="1" x14ac:dyDescent="0.3">
      <c r="Z3" s="170"/>
      <c r="AA3" s="11" t="s">
        <v>112</v>
      </c>
    </row>
    <row r="4" spans="1:27" ht="15" customHeight="1" thickBot="1" x14ac:dyDescent="0.3">
      <c r="A4" s="364" t="s">
        <v>72</v>
      </c>
      <c r="B4" s="371" t="s">
        <v>73</v>
      </c>
      <c r="C4" s="373" t="s">
        <v>105</v>
      </c>
      <c r="D4" s="368">
        <v>2019</v>
      </c>
      <c r="E4" s="369"/>
      <c r="F4" s="370"/>
      <c r="G4" s="368">
        <v>2018</v>
      </c>
      <c r="H4" s="369"/>
      <c r="I4" s="370"/>
      <c r="J4" s="368">
        <v>2017</v>
      </c>
      <c r="K4" s="369"/>
      <c r="L4" s="370"/>
      <c r="M4" s="369">
        <v>2016</v>
      </c>
      <c r="N4" s="369"/>
      <c r="O4" s="369"/>
      <c r="P4" s="375">
        <v>2015</v>
      </c>
      <c r="Q4" s="376"/>
      <c r="R4" s="377"/>
      <c r="S4" s="378" t="s">
        <v>122</v>
      </c>
      <c r="T4" s="379"/>
      <c r="U4" s="379"/>
      <c r="V4" s="379"/>
      <c r="W4" s="380"/>
      <c r="X4" s="366" t="s">
        <v>74</v>
      </c>
      <c r="Z4" s="32"/>
      <c r="AA4" s="11" t="s">
        <v>113</v>
      </c>
    </row>
    <row r="5" spans="1:27" ht="37.5" customHeight="1" thickBot="1" x14ac:dyDescent="0.3">
      <c r="A5" s="365"/>
      <c r="B5" s="372"/>
      <c r="C5" s="374"/>
      <c r="D5" s="184" t="s">
        <v>125</v>
      </c>
      <c r="E5" s="185" t="s">
        <v>124</v>
      </c>
      <c r="F5" s="186" t="s">
        <v>123</v>
      </c>
      <c r="G5" s="184" t="s">
        <v>125</v>
      </c>
      <c r="H5" s="185" t="s">
        <v>124</v>
      </c>
      <c r="I5" s="186" t="s">
        <v>123</v>
      </c>
      <c r="J5" s="184" t="s">
        <v>125</v>
      </c>
      <c r="K5" s="185" t="s">
        <v>124</v>
      </c>
      <c r="L5" s="186" t="s">
        <v>123</v>
      </c>
      <c r="M5" s="187" t="s">
        <v>125</v>
      </c>
      <c r="N5" s="185" t="s">
        <v>124</v>
      </c>
      <c r="O5" s="188" t="s">
        <v>123</v>
      </c>
      <c r="P5" s="184" t="s">
        <v>125</v>
      </c>
      <c r="Q5" s="185" t="s">
        <v>124</v>
      </c>
      <c r="R5" s="186" t="s">
        <v>123</v>
      </c>
      <c r="S5" s="259">
        <v>2019</v>
      </c>
      <c r="T5" s="86">
        <v>2018</v>
      </c>
      <c r="U5" s="181">
        <v>2017</v>
      </c>
      <c r="V5" s="247">
        <v>2016</v>
      </c>
      <c r="W5" s="182">
        <v>2015</v>
      </c>
      <c r="X5" s="367"/>
    </row>
    <row r="6" spans="1:27" ht="15" customHeight="1" x14ac:dyDescent="0.25">
      <c r="A6" s="27">
        <v>1</v>
      </c>
      <c r="B6" s="49" t="s">
        <v>69</v>
      </c>
      <c r="C6" s="57" t="s">
        <v>76</v>
      </c>
      <c r="D6" s="327">
        <v>145</v>
      </c>
      <c r="E6" s="277">
        <v>4.4413793103448276</v>
      </c>
      <c r="F6" s="203">
        <v>3.91</v>
      </c>
      <c r="G6" s="232">
        <v>153</v>
      </c>
      <c r="H6" s="262">
        <v>4.3137254901960782</v>
      </c>
      <c r="I6" s="203">
        <v>3.91</v>
      </c>
      <c r="J6" s="63">
        <v>129</v>
      </c>
      <c r="K6" s="262">
        <v>4.387596899224806</v>
      </c>
      <c r="L6" s="64">
        <v>3.9</v>
      </c>
      <c r="M6" s="60">
        <v>108</v>
      </c>
      <c r="N6" s="51">
        <v>4.26</v>
      </c>
      <c r="O6" s="69">
        <v>3.71</v>
      </c>
      <c r="P6" s="75">
        <v>102</v>
      </c>
      <c r="Q6" s="51">
        <v>4.0999999999999996</v>
      </c>
      <c r="R6" s="76">
        <v>3.57</v>
      </c>
      <c r="S6" s="207">
        <v>1</v>
      </c>
      <c r="T6" s="257">
        <v>3</v>
      </c>
      <c r="U6" s="72">
        <v>5</v>
      </c>
      <c r="V6" s="52">
        <v>3</v>
      </c>
      <c r="W6" s="240">
        <v>6</v>
      </c>
      <c r="X6" s="260">
        <f t="shared" ref="X6:X37" si="0">SUM(S6:W6)</f>
        <v>18</v>
      </c>
    </row>
    <row r="7" spans="1:27" ht="15" customHeight="1" x14ac:dyDescent="0.25">
      <c r="A7" s="21">
        <v>2</v>
      </c>
      <c r="B7" s="41" t="s">
        <v>66</v>
      </c>
      <c r="C7" s="85" t="s">
        <v>139</v>
      </c>
      <c r="D7" s="328">
        <v>80</v>
      </c>
      <c r="E7" s="278">
        <v>4.2125000000000004</v>
      </c>
      <c r="F7" s="204">
        <v>3.91</v>
      </c>
      <c r="G7" s="233">
        <v>107</v>
      </c>
      <c r="H7" s="81">
        <v>4.3457943925233646</v>
      </c>
      <c r="I7" s="199">
        <v>3.91</v>
      </c>
      <c r="J7" s="65">
        <v>102</v>
      </c>
      <c r="K7" s="14">
        <v>4.4803921568627452</v>
      </c>
      <c r="L7" s="66">
        <v>3.9</v>
      </c>
      <c r="M7" s="61">
        <v>111</v>
      </c>
      <c r="N7" s="46">
        <v>4.25</v>
      </c>
      <c r="O7" s="70">
        <v>3.71</v>
      </c>
      <c r="P7" s="77">
        <v>81</v>
      </c>
      <c r="Q7" s="46">
        <v>4.2</v>
      </c>
      <c r="R7" s="78">
        <v>3.57</v>
      </c>
      <c r="S7" s="208">
        <v>9</v>
      </c>
      <c r="T7" s="73">
        <v>2</v>
      </c>
      <c r="U7" s="73">
        <v>2</v>
      </c>
      <c r="V7" s="19">
        <v>5</v>
      </c>
      <c r="W7" s="102">
        <v>2</v>
      </c>
      <c r="X7" s="295">
        <f t="shared" si="0"/>
        <v>20</v>
      </c>
    </row>
    <row r="8" spans="1:27" ht="15" customHeight="1" x14ac:dyDescent="0.25">
      <c r="A8" s="21">
        <v>3</v>
      </c>
      <c r="B8" s="41" t="s">
        <v>69</v>
      </c>
      <c r="C8" s="58" t="s">
        <v>142</v>
      </c>
      <c r="D8" s="329">
        <v>32</v>
      </c>
      <c r="E8" s="268">
        <v>4.4375</v>
      </c>
      <c r="F8" s="199">
        <v>3.91</v>
      </c>
      <c r="G8" s="234">
        <v>25</v>
      </c>
      <c r="H8" s="43">
        <v>4.6399999999999997</v>
      </c>
      <c r="I8" s="199">
        <v>3.91</v>
      </c>
      <c r="J8" s="65">
        <v>39</v>
      </c>
      <c r="K8" s="43">
        <v>4.1282051282051286</v>
      </c>
      <c r="L8" s="66">
        <v>3.9</v>
      </c>
      <c r="M8" s="61">
        <v>47</v>
      </c>
      <c r="N8" s="46">
        <v>4.26</v>
      </c>
      <c r="O8" s="70">
        <v>3.71</v>
      </c>
      <c r="P8" s="77">
        <v>21</v>
      </c>
      <c r="Q8" s="46">
        <v>4.2</v>
      </c>
      <c r="R8" s="78">
        <v>3.57</v>
      </c>
      <c r="S8" s="208">
        <v>2</v>
      </c>
      <c r="T8" s="255">
        <v>1</v>
      </c>
      <c r="U8" s="73">
        <v>14</v>
      </c>
      <c r="V8" s="19">
        <v>4</v>
      </c>
      <c r="W8" s="102">
        <v>4</v>
      </c>
      <c r="X8" s="239">
        <f t="shared" si="0"/>
        <v>25</v>
      </c>
    </row>
    <row r="9" spans="1:27" ht="15" customHeight="1" x14ac:dyDescent="0.25">
      <c r="A9" s="21">
        <v>4</v>
      </c>
      <c r="B9" s="41" t="s">
        <v>65</v>
      </c>
      <c r="C9" s="243" t="s">
        <v>75</v>
      </c>
      <c r="D9" s="330">
        <v>113</v>
      </c>
      <c r="E9" s="269">
        <v>4.032</v>
      </c>
      <c r="F9" s="331">
        <v>3.91</v>
      </c>
      <c r="G9" s="235">
        <v>130</v>
      </c>
      <c r="H9" s="90">
        <v>4.2846153846153845</v>
      </c>
      <c r="I9" s="198">
        <v>3.91</v>
      </c>
      <c r="J9" s="65">
        <v>94</v>
      </c>
      <c r="K9" s="14">
        <v>4.4680851063829783</v>
      </c>
      <c r="L9" s="66">
        <v>3.9</v>
      </c>
      <c r="M9" s="61">
        <v>99</v>
      </c>
      <c r="N9" s="46">
        <v>4.3499999999999996</v>
      </c>
      <c r="O9" s="70">
        <v>3.71</v>
      </c>
      <c r="P9" s="77">
        <v>104</v>
      </c>
      <c r="Q9" s="46">
        <v>4.0999999999999996</v>
      </c>
      <c r="R9" s="78">
        <v>3.57</v>
      </c>
      <c r="S9" s="208">
        <v>24</v>
      </c>
      <c r="T9" s="255">
        <v>4</v>
      </c>
      <c r="U9" s="73">
        <v>3</v>
      </c>
      <c r="V9" s="19">
        <v>2</v>
      </c>
      <c r="W9" s="102">
        <v>5</v>
      </c>
      <c r="X9" s="239">
        <f t="shared" si="0"/>
        <v>38</v>
      </c>
    </row>
    <row r="10" spans="1:27" ht="15" customHeight="1" x14ac:dyDescent="0.25">
      <c r="A10" s="21">
        <v>5</v>
      </c>
      <c r="B10" s="41" t="s">
        <v>66</v>
      </c>
      <c r="C10" s="58" t="s">
        <v>78</v>
      </c>
      <c r="D10" s="329">
        <v>88</v>
      </c>
      <c r="E10" s="268">
        <v>4.4318181818181817</v>
      </c>
      <c r="F10" s="199">
        <v>3.91</v>
      </c>
      <c r="G10" s="234">
        <v>92</v>
      </c>
      <c r="H10" s="14">
        <v>4.2826086956521738</v>
      </c>
      <c r="I10" s="199">
        <v>3.91</v>
      </c>
      <c r="J10" s="65">
        <v>98</v>
      </c>
      <c r="K10" s="14">
        <v>4.2300000000000004</v>
      </c>
      <c r="L10" s="66">
        <v>3.9</v>
      </c>
      <c r="M10" s="61">
        <v>81</v>
      </c>
      <c r="N10" s="46">
        <v>4.21</v>
      </c>
      <c r="O10" s="70">
        <v>3.71</v>
      </c>
      <c r="P10" s="77">
        <v>81</v>
      </c>
      <c r="Q10" s="46">
        <v>3.9</v>
      </c>
      <c r="R10" s="78">
        <v>3.57</v>
      </c>
      <c r="S10" s="208">
        <v>3</v>
      </c>
      <c r="T10" s="255">
        <v>5</v>
      </c>
      <c r="U10" s="73">
        <v>11</v>
      </c>
      <c r="V10" s="19">
        <v>7</v>
      </c>
      <c r="W10" s="102">
        <v>18</v>
      </c>
      <c r="X10" s="239">
        <f t="shared" si="0"/>
        <v>44</v>
      </c>
    </row>
    <row r="11" spans="1:27" ht="15" customHeight="1" x14ac:dyDescent="0.25">
      <c r="A11" s="21">
        <v>6</v>
      </c>
      <c r="B11" s="41" t="s">
        <v>65</v>
      </c>
      <c r="C11" s="213" t="s">
        <v>0</v>
      </c>
      <c r="D11" s="332">
        <v>40</v>
      </c>
      <c r="E11" s="270">
        <v>4.3185840707964598</v>
      </c>
      <c r="F11" s="333">
        <v>3.91</v>
      </c>
      <c r="G11" s="234">
        <v>49</v>
      </c>
      <c r="H11" s="14">
        <v>4.2448979591836737</v>
      </c>
      <c r="I11" s="198">
        <v>3.91</v>
      </c>
      <c r="J11" s="65">
        <v>37</v>
      </c>
      <c r="K11" s="14">
        <v>4.1891891891891895</v>
      </c>
      <c r="L11" s="66">
        <v>3.9</v>
      </c>
      <c r="M11" s="61">
        <v>48</v>
      </c>
      <c r="N11" s="46">
        <v>4.25</v>
      </c>
      <c r="O11" s="70">
        <v>3.71</v>
      </c>
      <c r="P11" s="77">
        <v>29</v>
      </c>
      <c r="Q11" s="46">
        <v>3.8</v>
      </c>
      <c r="R11" s="78">
        <v>3.57</v>
      </c>
      <c r="S11" s="208">
        <v>5</v>
      </c>
      <c r="T11" s="255">
        <v>7</v>
      </c>
      <c r="U11" s="73">
        <v>13</v>
      </c>
      <c r="V11" s="19">
        <v>6</v>
      </c>
      <c r="W11" s="102">
        <v>23</v>
      </c>
      <c r="X11" s="239">
        <f t="shared" si="0"/>
        <v>54</v>
      </c>
    </row>
    <row r="12" spans="1:27" ht="15" customHeight="1" x14ac:dyDescent="0.25">
      <c r="A12" s="21">
        <v>7</v>
      </c>
      <c r="B12" s="41" t="s">
        <v>69</v>
      </c>
      <c r="C12" s="58" t="s">
        <v>143</v>
      </c>
      <c r="D12" s="329">
        <v>61</v>
      </c>
      <c r="E12" s="268">
        <v>4.360655737704918</v>
      </c>
      <c r="F12" s="199">
        <v>3.91</v>
      </c>
      <c r="G12" s="234">
        <v>56</v>
      </c>
      <c r="H12" s="43">
        <v>4.2321428571428568</v>
      </c>
      <c r="I12" s="199">
        <v>3.91</v>
      </c>
      <c r="J12" s="65">
        <v>57</v>
      </c>
      <c r="K12" s="43">
        <v>4.192982456140351</v>
      </c>
      <c r="L12" s="66">
        <v>3.9</v>
      </c>
      <c r="M12" s="61">
        <v>52</v>
      </c>
      <c r="N12" s="46">
        <v>4.1900000000000004</v>
      </c>
      <c r="O12" s="70">
        <v>3.71</v>
      </c>
      <c r="P12" s="77">
        <v>41</v>
      </c>
      <c r="Q12" s="46">
        <v>3.7</v>
      </c>
      <c r="R12" s="78">
        <v>3.57</v>
      </c>
      <c r="S12" s="208">
        <v>4</v>
      </c>
      <c r="T12" s="255">
        <v>8</v>
      </c>
      <c r="U12" s="73">
        <v>12</v>
      </c>
      <c r="V12" s="19">
        <v>8</v>
      </c>
      <c r="W12" s="102">
        <v>35</v>
      </c>
      <c r="X12" s="239">
        <f t="shared" si="0"/>
        <v>67</v>
      </c>
    </row>
    <row r="13" spans="1:27" ht="15" customHeight="1" x14ac:dyDescent="0.25">
      <c r="A13" s="21">
        <v>8</v>
      </c>
      <c r="B13" s="41" t="s">
        <v>71</v>
      </c>
      <c r="C13" s="58" t="s">
        <v>118</v>
      </c>
      <c r="D13" s="329">
        <v>127</v>
      </c>
      <c r="E13" s="268">
        <v>4.2362204724409445</v>
      </c>
      <c r="F13" s="199">
        <v>3.91</v>
      </c>
      <c r="G13" s="234">
        <v>130</v>
      </c>
      <c r="H13" s="14">
        <v>4.1307692307692312</v>
      </c>
      <c r="I13" s="199">
        <v>3.91</v>
      </c>
      <c r="J13" s="65">
        <v>111</v>
      </c>
      <c r="K13" s="14">
        <v>4.243243243243243</v>
      </c>
      <c r="L13" s="66">
        <v>3.9</v>
      </c>
      <c r="M13" s="61">
        <v>78</v>
      </c>
      <c r="N13" s="46">
        <v>3.88</v>
      </c>
      <c r="O13" s="70">
        <v>3.71</v>
      </c>
      <c r="P13" s="77">
        <v>80</v>
      </c>
      <c r="Q13" s="46">
        <v>4</v>
      </c>
      <c r="R13" s="78">
        <v>3.57</v>
      </c>
      <c r="S13" s="208">
        <v>6</v>
      </c>
      <c r="T13" s="255">
        <v>16</v>
      </c>
      <c r="U13" s="73">
        <v>10</v>
      </c>
      <c r="V13" s="19">
        <v>25</v>
      </c>
      <c r="W13" s="102">
        <v>10</v>
      </c>
      <c r="X13" s="239">
        <f t="shared" si="0"/>
        <v>67</v>
      </c>
    </row>
    <row r="14" spans="1:27" ht="15" customHeight="1" x14ac:dyDescent="0.25">
      <c r="A14" s="21">
        <v>9</v>
      </c>
      <c r="B14" s="41" t="s">
        <v>70</v>
      </c>
      <c r="C14" s="58" t="s">
        <v>36</v>
      </c>
      <c r="D14" s="329">
        <v>85</v>
      </c>
      <c r="E14" s="268">
        <v>4.0235294117647058</v>
      </c>
      <c r="F14" s="199">
        <v>3.91</v>
      </c>
      <c r="G14" s="234">
        <v>57</v>
      </c>
      <c r="H14" s="14">
        <v>4.18</v>
      </c>
      <c r="I14" s="199">
        <v>3.91</v>
      </c>
      <c r="J14" s="65">
        <v>51</v>
      </c>
      <c r="K14" s="14">
        <v>4.3529411764705879</v>
      </c>
      <c r="L14" s="66">
        <v>3.9</v>
      </c>
      <c r="M14" s="61">
        <v>47</v>
      </c>
      <c r="N14" s="46">
        <v>3.83</v>
      </c>
      <c r="O14" s="70">
        <v>3.71</v>
      </c>
      <c r="P14" s="77">
        <v>50</v>
      </c>
      <c r="Q14" s="46">
        <v>4.0999999999999996</v>
      </c>
      <c r="R14" s="78">
        <v>3.57</v>
      </c>
      <c r="S14" s="208">
        <v>29</v>
      </c>
      <c r="T14" s="255">
        <v>12</v>
      </c>
      <c r="U14" s="73">
        <v>6</v>
      </c>
      <c r="V14" s="19">
        <v>34</v>
      </c>
      <c r="W14" s="102">
        <v>7</v>
      </c>
      <c r="X14" s="239">
        <f t="shared" si="0"/>
        <v>88</v>
      </c>
    </row>
    <row r="15" spans="1:27" ht="15" customHeight="1" thickBot="1" x14ac:dyDescent="0.3">
      <c r="A15" s="22">
        <v>10</v>
      </c>
      <c r="B15" s="53" t="s">
        <v>70</v>
      </c>
      <c r="C15" s="228" t="s">
        <v>79</v>
      </c>
      <c r="D15" s="334">
        <v>83</v>
      </c>
      <c r="E15" s="276">
        <v>4.1807228915662646</v>
      </c>
      <c r="F15" s="218">
        <v>3.91</v>
      </c>
      <c r="G15" s="236">
        <v>98</v>
      </c>
      <c r="H15" s="212">
        <v>4.0306122448979593</v>
      </c>
      <c r="I15" s="202">
        <v>3.91</v>
      </c>
      <c r="J15" s="67">
        <v>85</v>
      </c>
      <c r="K15" s="54">
        <v>4.0235294117647058</v>
      </c>
      <c r="L15" s="68">
        <v>3.9</v>
      </c>
      <c r="M15" s="62">
        <v>58</v>
      </c>
      <c r="N15" s="55">
        <v>3.95</v>
      </c>
      <c r="O15" s="71">
        <v>3.71</v>
      </c>
      <c r="P15" s="79">
        <v>74</v>
      </c>
      <c r="Q15" s="55">
        <v>4</v>
      </c>
      <c r="R15" s="80">
        <v>3.57</v>
      </c>
      <c r="S15" s="209">
        <v>12</v>
      </c>
      <c r="T15" s="256">
        <v>29</v>
      </c>
      <c r="U15" s="74">
        <v>23</v>
      </c>
      <c r="V15" s="56">
        <v>13</v>
      </c>
      <c r="W15" s="241">
        <v>12</v>
      </c>
      <c r="X15" s="296">
        <f t="shared" si="0"/>
        <v>89</v>
      </c>
    </row>
    <row r="16" spans="1:27" ht="15" customHeight="1" x14ac:dyDescent="0.25">
      <c r="A16" s="27">
        <v>11</v>
      </c>
      <c r="B16" s="49" t="s">
        <v>71</v>
      </c>
      <c r="C16" s="57" t="s">
        <v>147</v>
      </c>
      <c r="D16" s="327">
        <v>204</v>
      </c>
      <c r="E16" s="277">
        <v>4.083333333333333</v>
      </c>
      <c r="F16" s="203">
        <v>3.91</v>
      </c>
      <c r="G16" s="232">
        <v>177</v>
      </c>
      <c r="H16" s="50">
        <v>4.1694915254237293</v>
      </c>
      <c r="I16" s="203">
        <v>3.91</v>
      </c>
      <c r="J16" s="63">
        <v>172</v>
      </c>
      <c r="K16" s="50">
        <v>3.8953488372093021</v>
      </c>
      <c r="L16" s="64">
        <v>3.9</v>
      </c>
      <c r="M16" s="99">
        <v>144</v>
      </c>
      <c r="N16" s="82">
        <v>3.99</v>
      </c>
      <c r="O16" s="100">
        <v>3.71</v>
      </c>
      <c r="P16" s="101">
        <v>136</v>
      </c>
      <c r="Q16" s="82">
        <v>4</v>
      </c>
      <c r="R16" s="83">
        <v>3.57</v>
      </c>
      <c r="S16" s="207">
        <v>18</v>
      </c>
      <c r="T16" s="257">
        <v>13</v>
      </c>
      <c r="U16" s="72">
        <v>41</v>
      </c>
      <c r="V16" s="52">
        <v>11</v>
      </c>
      <c r="W16" s="240">
        <v>9</v>
      </c>
      <c r="X16" s="260">
        <f t="shared" si="0"/>
        <v>92</v>
      </c>
    </row>
    <row r="17" spans="1:24" ht="15" customHeight="1" x14ac:dyDescent="0.25">
      <c r="A17" s="21">
        <v>12</v>
      </c>
      <c r="B17" s="41" t="s">
        <v>66</v>
      </c>
      <c r="C17" s="58" t="s">
        <v>77</v>
      </c>
      <c r="D17" s="329">
        <v>92</v>
      </c>
      <c r="E17" s="268">
        <v>4.2173913043478262</v>
      </c>
      <c r="F17" s="199">
        <v>3.91</v>
      </c>
      <c r="G17" s="234">
        <v>98</v>
      </c>
      <c r="H17" s="14">
        <v>3.7551020408163267</v>
      </c>
      <c r="I17" s="199">
        <v>3.91</v>
      </c>
      <c r="J17" s="65">
        <v>77</v>
      </c>
      <c r="K17" s="14">
        <v>4.2597402597402594</v>
      </c>
      <c r="L17" s="66">
        <v>3.9</v>
      </c>
      <c r="M17" s="61">
        <v>70</v>
      </c>
      <c r="N17" s="46">
        <v>3.93</v>
      </c>
      <c r="O17" s="70">
        <v>3.71</v>
      </c>
      <c r="P17" s="77">
        <v>79</v>
      </c>
      <c r="Q17" s="46">
        <v>4</v>
      </c>
      <c r="R17" s="78">
        <v>3.57</v>
      </c>
      <c r="S17" s="208">
        <v>8</v>
      </c>
      <c r="T17" s="73">
        <v>73</v>
      </c>
      <c r="U17" s="73">
        <v>8</v>
      </c>
      <c r="V17" s="19">
        <v>15</v>
      </c>
      <c r="W17" s="102">
        <v>11</v>
      </c>
      <c r="X17" s="239">
        <f t="shared" si="0"/>
        <v>115</v>
      </c>
    </row>
    <row r="18" spans="1:24" ht="15" customHeight="1" x14ac:dyDescent="0.25">
      <c r="A18" s="21">
        <v>13</v>
      </c>
      <c r="B18" s="41" t="s">
        <v>71</v>
      </c>
      <c r="C18" s="58" t="s">
        <v>146</v>
      </c>
      <c r="D18" s="329">
        <v>120</v>
      </c>
      <c r="E18" s="268">
        <v>4.041666666666667</v>
      </c>
      <c r="F18" s="199">
        <v>3.91</v>
      </c>
      <c r="G18" s="234">
        <v>108</v>
      </c>
      <c r="H18" s="14">
        <v>4.0555555555555554</v>
      </c>
      <c r="I18" s="199">
        <v>3.91</v>
      </c>
      <c r="J18" s="65">
        <v>108</v>
      </c>
      <c r="K18" s="14">
        <v>4.0092592592592595</v>
      </c>
      <c r="L18" s="66">
        <v>3.9</v>
      </c>
      <c r="M18" s="61">
        <v>114</v>
      </c>
      <c r="N18" s="46">
        <v>3.86</v>
      </c>
      <c r="O18" s="70">
        <v>3.71</v>
      </c>
      <c r="P18" s="77">
        <v>128</v>
      </c>
      <c r="Q18" s="46">
        <v>3.9</v>
      </c>
      <c r="R18" s="78">
        <v>3.57</v>
      </c>
      <c r="S18" s="208">
        <v>23</v>
      </c>
      <c r="T18" s="255">
        <v>25</v>
      </c>
      <c r="U18" s="73">
        <v>24</v>
      </c>
      <c r="V18" s="19">
        <v>28</v>
      </c>
      <c r="W18" s="102">
        <v>16</v>
      </c>
      <c r="X18" s="239">
        <f t="shared" si="0"/>
        <v>116</v>
      </c>
    </row>
    <row r="19" spans="1:24" ht="15" customHeight="1" x14ac:dyDescent="0.25">
      <c r="A19" s="21">
        <v>14</v>
      </c>
      <c r="B19" s="41" t="s">
        <v>69</v>
      </c>
      <c r="C19" s="58" t="s">
        <v>29</v>
      </c>
      <c r="D19" s="329">
        <v>82</v>
      </c>
      <c r="E19" s="268">
        <v>4.1341463414634143</v>
      </c>
      <c r="F19" s="199">
        <v>3.91</v>
      </c>
      <c r="G19" s="234">
        <v>76</v>
      </c>
      <c r="H19" s="43">
        <v>4.0263157894736841</v>
      </c>
      <c r="I19" s="199">
        <v>3.91</v>
      </c>
      <c r="J19" s="65">
        <v>70</v>
      </c>
      <c r="K19" s="43">
        <v>4.4142857142857146</v>
      </c>
      <c r="L19" s="66">
        <v>3.9</v>
      </c>
      <c r="M19" s="61">
        <v>53</v>
      </c>
      <c r="N19" s="46">
        <v>4.0599999999999996</v>
      </c>
      <c r="O19" s="70">
        <v>3.71</v>
      </c>
      <c r="P19" s="77">
        <v>49</v>
      </c>
      <c r="Q19" s="46">
        <v>3.5</v>
      </c>
      <c r="R19" s="78">
        <v>3.57</v>
      </c>
      <c r="S19" s="208">
        <v>13</v>
      </c>
      <c r="T19" s="255">
        <v>30</v>
      </c>
      <c r="U19" s="73">
        <v>4</v>
      </c>
      <c r="V19" s="19">
        <v>9</v>
      </c>
      <c r="W19" s="102">
        <v>61</v>
      </c>
      <c r="X19" s="239">
        <f t="shared" si="0"/>
        <v>117</v>
      </c>
    </row>
    <row r="20" spans="1:24" ht="15" customHeight="1" x14ac:dyDescent="0.25">
      <c r="A20" s="21">
        <v>15</v>
      </c>
      <c r="B20" s="41" t="s">
        <v>69</v>
      </c>
      <c r="C20" s="58" t="s">
        <v>144</v>
      </c>
      <c r="D20" s="329">
        <v>83</v>
      </c>
      <c r="E20" s="268">
        <v>4.024096385542169</v>
      </c>
      <c r="F20" s="199">
        <v>3.91</v>
      </c>
      <c r="G20" s="234">
        <v>73</v>
      </c>
      <c r="H20" s="44">
        <v>4.0684931506849313</v>
      </c>
      <c r="I20" s="199">
        <v>3.91</v>
      </c>
      <c r="J20" s="65">
        <v>74</v>
      </c>
      <c r="K20" s="44">
        <v>4.0675675675675675</v>
      </c>
      <c r="L20" s="66">
        <v>3.9</v>
      </c>
      <c r="M20" s="61">
        <v>52</v>
      </c>
      <c r="N20" s="46">
        <v>3.83</v>
      </c>
      <c r="O20" s="70">
        <v>3.71</v>
      </c>
      <c r="P20" s="77">
        <v>66</v>
      </c>
      <c r="Q20" s="46">
        <v>4</v>
      </c>
      <c r="R20" s="78">
        <v>3.57</v>
      </c>
      <c r="S20" s="208">
        <v>30</v>
      </c>
      <c r="T20" s="255">
        <v>24</v>
      </c>
      <c r="U20" s="73">
        <v>18</v>
      </c>
      <c r="V20" s="19">
        <v>33</v>
      </c>
      <c r="W20" s="102">
        <v>13</v>
      </c>
      <c r="X20" s="239">
        <f t="shared" si="0"/>
        <v>118</v>
      </c>
    </row>
    <row r="21" spans="1:24" ht="15" customHeight="1" x14ac:dyDescent="0.25">
      <c r="A21" s="21">
        <v>16</v>
      </c>
      <c r="B21" s="41" t="s">
        <v>71</v>
      </c>
      <c r="C21" s="58" t="s">
        <v>64</v>
      </c>
      <c r="D21" s="329">
        <v>161</v>
      </c>
      <c r="E21" s="268">
        <v>4.2049689440993792</v>
      </c>
      <c r="F21" s="199">
        <v>3.91</v>
      </c>
      <c r="G21" s="234">
        <v>175</v>
      </c>
      <c r="H21" s="14">
        <v>4.1314285714285717</v>
      </c>
      <c r="I21" s="199">
        <v>3.91</v>
      </c>
      <c r="J21" s="65">
        <v>136</v>
      </c>
      <c r="K21" s="14">
        <v>4.117647058823529</v>
      </c>
      <c r="L21" s="66">
        <v>3.9</v>
      </c>
      <c r="M21" s="61">
        <v>131</v>
      </c>
      <c r="N21" s="46">
        <v>3.79</v>
      </c>
      <c r="O21" s="70">
        <v>3.71</v>
      </c>
      <c r="P21" s="77">
        <v>110</v>
      </c>
      <c r="Q21" s="46">
        <v>3.6</v>
      </c>
      <c r="R21" s="78">
        <v>3.57</v>
      </c>
      <c r="S21" s="208">
        <v>10</v>
      </c>
      <c r="T21" s="255">
        <v>15</v>
      </c>
      <c r="U21" s="73">
        <v>15</v>
      </c>
      <c r="V21" s="19">
        <v>40</v>
      </c>
      <c r="W21" s="102">
        <v>39</v>
      </c>
      <c r="X21" s="239">
        <f t="shared" si="0"/>
        <v>119</v>
      </c>
    </row>
    <row r="22" spans="1:24" ht="15" customHeight="1" x14ac:dyDescent="0.25">
      <c r="A22" s="21">
        <v>17</v>
      </c>
      <c r="B22" s="41" t="s">
        <v>68</v>
      </c>
      <c r="C22" s="58" t="s">
        <v>81</v>
      </c>
      <c r="D22" s="329">
        <v>75</v>
      </c>
      <c r="E22" s="268">
        <v>4.08</v>
      </c>
      <c r="F22" s="199">
        <v>3.91</v>
      </c>
      <c r="G22" s="234">
        <v>73</v>
      </c>
      <c r="H22" s="14">
        <v>4.0684931506849313</v>
      </c>
      <c r="I22" s="199">
        <v>3.91</v>
      </c>
      <c r="J22" s="65">
        <v>60</v>
      </c>
      <c r="K22" s="14">
        <v>3.9833333333333334</v>
      </c>
      <c r="L22" s="66">
        <v>3.9</v>
      </c>
      <c r="M22" s="61">
        <v>76</v>
      </c>
      <c r="N22" s="46">
        <v>3.89</v>
      </c>
      <c r="O22" s="70">
        <v>3.71</v>
      </c>
      <c r="P22" s="77">
        <v>54</v>
      </c>
      <c r="Q22" s="46">
        <v>3.7</v>
      </c>
      <c r="R22" s="78">
        <v>3.57</v>
      </c>
      <c r="S22" s="208">
        <v>20</v>
      </c>
      <c r="T22" s="255">
        <v>23</v>
      </c>
      <c r="U22" s="73">
        <v>31</v>
      </c>
      <c r="V22" s="19">
        <v>22</v>
      </c>
      <c r="W22" s="102">
        <v>30</v>
      </c>
      <c r="X22" s="239">
        <f t="shared" si="0"/>
        <v>126</v>
      </c>
    </row>
    <row r="23" spans="1:24" ht="15" customHeight="1" x14ac:dyDescent="0.25">
      <c r="A23" s="21">
        <v>18</v>
      </c>
      <c r="B23" s="41" t="s">
        <v>69</v>
      </c>
      <c r="C23" s="58" t="s">
        <v>28</v>
      </c>
      <c r="D23" s="329">
        <v>101</v>
      </c>
      <c r="E23" s="268">
        <v>3.9702970297029703</v>
      </c>
      <c r="F23" s="199">
        <v>3.91</v>
      </c>
      <c r="G23" s="234">
        <v>103</v>
      </c>
      <c r="H23" s="43">
        <v>4.2038834951456314</v>
      </c>
      <c r="I23" s="199">
        <v>3.91</v>
      </c>
      <c r="J23" s="65">
        <v>73</v>
      </c>
      <c r="K23" s="43">
        <v>4.0684931506849313</v>
      </c>
      <c r="L23" s="66">
        <v>3.9</v>
      </c>
      <c r="M23" s="61">
        <v>50</v>
      </c>
      <c r="N23" s="46">
        <v>3.74</v>
      </c>
      <c r="O23" s="70">
        <v>3.71</v>
      </c>
      <c r="P23" s="77">
        <v>50</v>
      </c>
      <c r="Q23" s="46">
        <v>3.92</v>
      </c>
      <c r="R23" s="78">
        <v>3.57</v>
      </c>
      <c r="S23" s="208">
        <v>37</v>
      </c>
      <c r="T23" s="255">
        <v>9</v>
      </c>
      <c r="U23" s="73">
        <v>19</v>
      </c>
      <c r="V23" s="19">
        <v>47</v>
      </c>
      <c r="W23" s="102">
        <v>15</v>
      </c>
      <c r="X23" s="239">
        <f t="shared" si="0"/>
        <v>127</v>
      </c>
    </row>
    <row r="24" spans="1:24" ht="15" customHeight="1" x14ac:dyDescent="0.25">
      <c r="A24" s="21">
        <v>19</v>
      </c>
      <c r="B24" s="41" t="s">
        <v>65</v>
      </c>
      <c r="C24" s="58" t="s">
        <v>80</v>
      </c>
      <c r="D24" s="329">
        <v>79</v>
      </c>
      <c r="E24" s="268">
        <v>4.0750000000000002</v>
      </c>
      <c r="F24" s="199">
        <v>3.91</v>
      </c>
      <c r="G24" s="234">
        <v>30</v>
      </c>
      <c r="H24" s="14">
        <v>3.9</v>
      </c>
      <c r="I24" s="199">
        <v>3.91</v>
      </c>
      <c r="J24" s="65">
        <v>29</v>
      </c>
      <c r="K24" s="14">
        <v>4.068965517241379</v>
      </c>
      <c r="L24" s="66">
        <v>3.9</v>
      </c>
      <c r="M24" s="61">
        <v>41</v>
      </c>
      <c r="N24" s="46">
        <v>3.85</v>
      </c>
      <c r="O24" s="70">
        <v>3.71</v>
      </c>
      <c r="P24" s="77">
        <v>27</v>
      </c>
      <c r="Q24" s="46">
        <v>4.0999999999999996</v>
      </c>
      <c r="R24" s="78">
        <v>3.57</v>
      </c>
      <c r="S24" s="208">
        <v>19</v>
      </c>
      <c r="T24" s="255">
        <v>55</v>
      </c>
      <c r="U24" s="73">
        <v>20</v>
      </c>
      <c r="V24" s="19">
        <v>29</v>
      </c>
      <c r="W24" s="102">
        <v>8</v>
      </c>
      <c r="X24" s="239">
        <f t="shared" si="0"/>
        <v>131</v>
      </c>
    </row>
    <row r="25" spans="1:24" ht="15" customHeight="1" thickBot="1" x14ac:dyDescent="0.3">
      <c r="A25" s="22">
        <v>20</v>
      </c>
      <c r="B25" s="53" t="s">
        <v>70</v>
      </c>
      <c r="C25" s="87" t="s">
        <v>83</v>
      </c>
      <c r="D25" s="335">
        <v>119</v>
      </c>
      <c r="E25" s="279">
        <v>4.1092436974789912</v>
      </c>
      <c r="F25" s="202">
        <v>3.91</v>
      </c>
      <c r="G25" s="214">
        <v>99</v>
      </c>
      <c r="H25" s="54">
        <v>4.0909090909090908</v>
      </c>
      <c r="I25" s="202">
        <v>3.91</v>
      </c>
      <c r="J25" s="67">
        <v>96</v>
      </c>
      <c r="K25" s="54">
        <v>3.8958333333333335</v>
      </c>
      <c r="L25" s="68">
        <v>3.9</v>
      </c>
      <c r="M25" s="95">
        <v>79</v>
      </c>
      <c r="N25" s="91">
        <v>3.82</v>
      </c>
      <c r="O25" s="96">
        <v>3.71</v>
      </c>
      <c r="P25" s="97">
        <v>77</v>
      </c>
      <c r="Q25" s="91">
        <v>3.8</v>
      </c>
      <c r="R25" s="92">
        <v>3.57</v>
      </c>
      <c r="S25" s="209">
        <v>15</v>
      </c>
      <c r="T25" s="256">
        <v>20</v>
      </c>
      <c r="U25" s="74">
        <v>43</v>
      </c>
      <c r="V25" s="56">
        <v>35</v>
      </c>
      <c r="W25" s="241">
        <v>21</v>
      </c>
      <c r="X25" s="294">
        <f t="shared" si="0"/>
        <v>134</v>
      </c>
    </row>
    <row r="26" spans="1:24" ht="15" customHeight="1" x14ac:dyDescent="0.25">
      <c r="A26" s="27">
        <v>21</v>
      </c>
      <c r="B26" s="49" t="s">
        <v>67</v>
      </c>
      <c r="C26" s="229" t="s">
        <v>13</v>
      </c>
      <c r="D26" s="336">
        <v>67</v>
      </c>
      <c r="E26" s="274">
        <v>4.0129870129870131</v>
      </c>
      <c r="F26" s="337">
        <v>3.91</v>
      </c>
      <c r="G26" s="232">
        <v>98</v>
      </c>
      <c r="H26" s="50">
        <v>4.1224489795918364</v>
      </c>
      <c r="I26" s="201">
        <v>3.91</v>
      </c>
      <c r="J26" s="63">
        <v>92</v>
      </c>
      <c r="K26" s="50">
        <v>3.8695652173913042</v>
      </c>
      <c r="L26" s="64">
        <v>3.9</v>
      </c>
      <c r="M26" s="60">
        <v>68</v>
      </c>
      <c r="N26" s="51">
        <v>3.96</v>
      </c>
      <c r="O26" s="69">
        <v>3.71</v>
      </c>
      <c r="P26" s="75">
        <v>103</v>
      </c>
      <c r="Q26" s="51">
        <v>3.7</v>
      </c>
      <c r="R26" s="76">
        <v>3.57</v>
      </c>
      <c r="S26" s="207">
        <v>31</v>
      </c>
      <c r="T26" s="257">
        <v>17</v>
      </c>
      <c r="U26" s="72">
        <v>50</v>
      </c>
      <c r="V26" s="52">
        <v>12</v>
      </c>
      <c r="W26" s="240">
        <v>24</v>
      </c>
      <c r="X26" s="295">
        <f t="shared" si="0"/>
        <v>134</v>
      </c>
    </row>
    <row r="27" spans="1:24" ht="15" customHeight="1" x14ac:dyDescent="0.25">
      <c r="A27" s="21">
        <v>22</v>
      </c>
      <c r="B27" s="41" t="s">
        <v>67</v>
      </c>
      <c r="C27" s="230" t="s">
        <v>5</v>
      </c>
      <c r="D27" s="338">
        <v>77</v>
      </c>
      <c r="E27" s="275">
        <v>3.9583333333333335</v>
      </c>
      <c r="F27" s="339">
        <v>3.91</v>
      </c>
      <c r="G27" s="233">
        <v>119</v>
      </c>
      <c r="H27" s="81">
        <v>4.0504201680672267</v>
      </c>
      <c r="I27" s="200">
        <v>3.91</v>
      </c>
      <c r="J27" s="65">
        <v>113</v>
      </c>
      <c r="K27" s="14">
        <v>4.0707964601769913</v>
      </c>
      <c r="L27" s="66">
        <v>3.9</v>
      </c>
      <c r="M27" s="61">
        <v>96</v>
      </c>
      <c r="N27" s="46">
        <v>3.84</v>
      </c>
      <c r="O27" s="70">
        <v>3.71</v>
      </c>
      <c r="P27" s="77">
        <v>110</v>
      </c>
      <c r="Q27" s="46">
        <v>3.8</v>
      </c>
      <c r="R27" s="78">
        <v>3.57</v>
      </c>
      <c r="S27" s="208">
        <v>41</v>
      </c>
      <c r="T27" s="255">
        <v>26</v>
      </c>
      <c r="U27" s="73">
        <v>17</v>
      </c>
      <c r="V27" s="19">
        <v>31</v>
      </c>
      <c r="W27" s="102">
        <v>19</v>
      </c>
      <c r="X27" s="239">
        <f t="shared" si="0"/>
        <v>134</v>
      </c>
    </row>
    <row r="28" spans="1:24" ht="15" customHeight="1" x14ac:dyDescent="0.25">
      <c r="A28" s="21">
        <v>23</v>
      </c>
      <c r="B28" s="41" t="s">
        <v>69</v>
      </c>
      <c r="C28" s="58" t="s">
        <v>115</v>
      </c>
      <c r="D28" s="329">
        <v>167</v>
      </c>
      <c r="E28" s="268">
        <v>4.1077844311377243</v>
      </c>
      <c r="F28" s="199">
        <v>3.91</v>
      </c>
      <c r="G28" s="234">
        <v>162</v>
      </c>
      <c r="H28" s="43">
        <v>3.9135802469135803</v>
      </c>
      <c r="I28" s="199">
        <v>3.91</v>
      </c>
      <c r="J28" s="65">
        <v>169</v>
      </c>
      <c r="K28" s="43">
        <v>4</v>
      </c>
      <c r="L28" s="66">
        <v>3.9</v>
      </c>
      <c r="M28" s="61">
        <v>160</v>
      </c>
      <c r="N28" s="46">
        <v>3.81</v>
      </c>
      <c r="O28" s="70">
        <v>3.71</v>
      </c>
      <c r="P28" s="77">
        <v>114</v>
      </c>
      <c r="Q28" s="46">
        <v>3.9</v>
      </c>
      <c r="R28" s="78">
        <v>3.57</v>
      </c>
      <c r="S28" s="208">
        <v>14</v>
      </c>
      <c r="T28" s="255">
        <v>46</v>
      </c>
      <c r="U28" s="73">
        <v>25</v>
      </c>
      <c r="V28" s="19">
        <v>36</v>
      </c>
      <c r="W28" s="102">
        <v>17</v>
      </c>
      <c r="X28" s="239">
        <f t="shared" si="0"/>
        <v>138</v>
      </c>
    </row>
    <row r="29" spans="1:24" ht="15" customHeight="1" x14ac:dyDescent="0.25">
      <c r="A29" s="21">
        <v>24</v>
      </c>
      <c r="B29" s="41" t="s">
        <v>68</v>
      </c>
      <c r="C29" s="216" t="s">
        <v>22</v>
      </c>
      <c r="D29" s="340">
        <v>97</v>
      </c>
      <c r="E29" s="273">
        <v>3.8969072164948453</v>
      </c>
      <c r="F29" s="341">
        <v>3.91</v>
      </c>
      <c r="G29" s="234">
        <v>76</v>
      </c>
      <c r="H29" s="14">
        <v>4.1842105263157894</v>
      </c>
      <c r="I29" s="200">
        <v>3.91</v>
      </c>
      <c r="J29" s="65">
        <v>71</v>
      </c>
      <c r="K29" s="14">
        <v>4.323943661971831</v>
      </c>
      <c r="L29" s="66">
        <v>3.9</v>
      </c>
      <c r="M29" s="61">
        <v>70</v>
      </c>
      <c r="N29" s="46">
        <v>3.77</v>
      </c>
      <c r="O29" s="70">
        <v>3.71</v>
      </c>
      <c r="P29" s="77">
        <v>53</v>
      </c>
      <c r="Q29" s="46">
        <v>3.7</v>
      </c>
      <c r="R29" s="78">
        <v>3.57</v>
      </c>
      <c r="S29" s="208">
        <v>46</v>
      </c>
      <c r="T29" s="255">
        <v>11</v>
      </c>
      <c r="U29" s="73">
        <v>7</v>
      </c>
      <c r="V29" s="19">
        <v>42</v>
      </c>
      <c r="W29" s="102">
        <v>33</v>
      </c>
      <c r="X29" s="239">
        <f t="shared" si="0"/>
        <v>139</v>
      </c>
    </row>
    <row r="30" spans="1:24" ht="15" customHeight="1" x14ac:dyDescent="0.25">
      <c r="A30" s="21">
        <v>25</v>
      </c>
      <c r="B30" s="41" t="s">
        <v>69</v>
      </c>
      <c r="C30" s="58" t="s">
        <v>85</v>
      </c>
      <c r="D30" s="329">
        <v>179</v>
      </c>
      <c r="E30" s="268">
        <v>4.1787709497206702</v>
      </c>
      <c r="F30" s="199">
        <v>3.91</v>
      </c>
      <c r="G30" s="234">
        <v>171</v>
      </c>
      <c r="H30" s="43">
        <v>4.2456140350877192</v>
      </c>
      <c r="I30" s="199">
        <v>3.91</v>
      </c>
      <c r="J30" s="65">
        <v>149</v>
      </c>
      <c r="K30" s="43">
        <v>3.8993288590604025</v>
      </c>
      <c r="L30" s="66">
        <v>3.9</v>
      </c>
      <c r="M30" s="61">
        <v>149</v>
      </c>
      <c r="N30" s="46">
        <v>3.84</v>
      </c>
      <c r="O30" s="70">
        <v>3.71</v>
      </c>
      <c r="P30" s="77">
        <v>154</v>
      </c>
      <c r="Q30" s="46">
        <v>3.5</v>
      </c>
      <c r="R30" s="78">
        <v>3.57</v>
      </c>
      <c r="S30" s="208">
        <v>11</v>
      </c>
      <c r="T30" s="255">
        <v>6</v>
      </c>
      <c r="U30" s="73">
        <v>42</v>
      </c>
      <c r="V30" s="19">
        <v>30</v>
      </c>
      <c r="W30" s="102">
        <v>51</v>
      </c>
      <c r="X30" s="239">
        <f t="shared" si="0"/>
        <v>140</v>
      </c>
    </row>
    <row r="31" spans="1:24" ht="15" customHeight="1" x14ac:dyDescent="0.25">
      <c r="A31" s="21">
        <v>26</v>
      </c>
      <c r="B31" s="41" t="s">
        <v>71</v>
      </c>
      <c r="C31" s="85" t="s">
        <v>148</v>
      </c>
      <c r="D31" s="328">
        <v>236</v>
      </c>
      <c r="E31" s="278">
        <v>4.0550847457627119</v>
      </c>
      <c r="F31" s="204">
        <v>3.91</v>
      </c>
      <c r="G31" s="233">
        <v>201</v>
      </c>
      <c r="H31" s="81">
        <v>3.9502487562189055</v>
      </c>
      <c r="I31" s="199">
        <v>3.91</v>
      </c>
      <c r="J31" s="65">
        <v>191</v>
      </c>
      <c r="K31" s="14">
        <v>4.0575916230366493</v>
      </c>
      <c r="L31" s="66">
        <v>3.9</v>
      </c>
      <c r="M31" s="61">
        <v>194</v>
      </c>
      <c r="N31" s="46">
        <v>3.89</v>
      </c>
      <c r="O31" s="70">
        <v>3.71</v>
      </c>
      <c r="P31" s="77">
        <v>158</v>
      </c>
      <c r="Q31" s="46">
        <v>3.6</v>
      </c>
      <c r="R31" s="78">
        <v>3.57</v>
      </c>
      <c r="S31" s="208">
        <v>21</v>
      </c>
      <c r="T31" s="255">
        <v>39</v>
      </c>
      <c r="U31" s="73">
        <v>21</v>
      </c>
      <c r="V31" s="19">
        <v>21</v>
      </c>
      <c r="W31" s="102">
        <v>38</v>
      </c>
      <c r="X31" s="239">
        <f t="shared" si="0"/>
        <v>140</v>
      </c>
    </row>
    <row r="32" spans="1:24" ht="15" customHeight="1" x14ac:dyDescent="0.25">
      <c r="A32" s="21">
        <v>27</v>
      </c>
      <c r="B32" s="41" t="s">
        <v>69</v>
      </c>
      <c r="C32" s="58" t="s">
        <v>35</v>
      </c>
      <c r="D32" s="329">
        <v>92</v>
      </c>
      <c r="E32" s="268">
        <v>4.2173913043478262</v>
      </c>
      <c r="F32" s="199">
        <v>3.91</v>
      </c>
      <c r="G32" s="234">
        <v>96</v>
      </c>
      <c r="H32" s="43">
        <v>4.166666666666667</v>
      </c>
      <c r="I32" s="199">
        <v>3.91</v>
      </c>
      <c r="J32" s="65">
        <v>100</v>
      </c>
      <c r="K32" s="43">
        <v>3.8</v>
      </c>
      <c r="L32" s="66">
        <v>3.9</v>
      </c>
      <c r="M32" s="61">
        <v>97</v>
      </c>
      <c r="N32" s="46">
        <v>3.9</v>
      </c>
      <c r="O32" s="70">
        <v>3.71</v>
      </c>
      <c r="P32" s="77">
        <v>71</v>
      </c>
      <c r="Q32" s="46">
        <v>3.5</v>
      </c>
      <c r="R32" s="78">
        <v>3.57</v>
      </c>
      <c r="S32" s="208">
        <v>7</v>
      </c>
      <c r="T32" s="255">
        <v>14</v>
      </c>
      <c r="U32" s="73">
        <v>60</v>
      </c>
      <c r="V32" s="19">
        <v>19</v>
      </c>
      <c r="W32" s="102">
        <v>55</v>
      </c>
      <c r="X32" s="239">
        <f t="shared" si="0"/>
        <v>155</v>
      </c>
    </row>
    <row r="33" spans="1:24" ht="15" customHeight="1" x14ac:dyDescent="0.25">
      <c r="A33" s="20">
        <v>28</v>
      </c>
      <c r="B33" s="41" t="s">
        <v>65</v>
      </c>
      <c r="C33" s="213" t="s">
        <v>1</v>
      </c>
      <c r="D33" s="332">
        <v>117</v>
      </c>
      <c r="E33" s="270">
        <v>4.0235294117647058</v>
      </c>
      <c r="F33" s="333">
        <v>3.91</v>
      </c>
      <c r="G33" s="234">
        <v>99</v>
      </c>
      <c r="H33" s="14">
        <v>3.7676767676767677</v>
      </c>
      <c r="I33" s="198">
        <v>3.91</v>
      </c>
      <c r="J33" s="65">
        <v>110</v>
      </c>
      <c r="K33" s="14">
        <v>4.081818181818182</v>
      </c>
      <c r="L33" s="66">
        <v>3.9</v>
      </c>
      <c r="M33" s="61">
        <v>101</v>
      </c>
      <c r="N33" s="46">
        <v>3.88</v>
      </c>
      <c r="O33" s="70">
        <v>3.71</v>
      </c>
      <c r="P33" s="77">
        <v>97</v>
      </c>
      <c r="Q33" s="46">
        <v>3.7</v>
      </c>
      <c r="R33" s="78">
        <v>3.57</v>
      </c>
      <c r="S33" s="215">
        <v>26</v>
      </c>
      <c r="T33" s="258">
        <v>67</v>
      </c>
      <c r="U33" s="18">
        <v>16</v>
      </c>
      <c r="V33" s="17">
        <v>24</v>
      </c>
      <c r="W33" s="242">
        <v>26</v>
      </c>
      <c r="X33" s="239">
        <f t="shared" si="0"/>
        <v>159</v>
      </c>
    </row>
    <row r="34" spans="1:24" ht="15" customHeight="1" x14ac:dyDescent="0.25">
      <c r="A34" s="21">
        <v>29</v>
      </c>
      <c r="B34" s="41" t="s">
        <v>71</v>
      </c>
      <c r="C34" s="58" t="s">
        <v>45</v>
      </c>
      <c r="D34" s="329">
        <v>112</v>
      </c>
      <c r="E34" s="268">
        <v>4.0535714285714288</v>
      </c>
      <c r="F34" s="199">
        <v>3.91</v>
      </c>
      <c r="G34" s="234">
        <v>104</v>
      </c>
      <c r="H34" s="14">
        <v>4.0961538461538458</v>
      </c>
      <c r="I34" s="199">
        <v>3.91</v>
      </c>
      <c r="J34" s="65">
        <v>94</v>
      </c>
      <c r="K34" s="14">
        <v>3.9361702127659575</v>
      </c>
      <c r="L34" s="66">
        <v>3.9</v>
      </c>
      <c r="M34" s="61">
        <v>123</v>
      </c>
      <c r="N34" s="46">
        <v>3.72</v>
      </c>
      <c r="O34" s="70">
        <v>3.71</v>
      </c>
      <c r="P34" s="77">
        <v>103</v>
      </c>
      <c r="Q34" s="46">
        <v>3.6</v>
      </c>
      <c r="R34" s="78">
        <v>3.57</v>
      </c>
      <c r="S34" s="208">
        <v>22</v>
      </c>
      <c r="T34" s="255">
        <v>19</v>
      </c>
      <c r="U34" s="73">
        <v>35</v>
      </c>
      <c r="V34" s="19">
        <v>49</v>
      </c>
      <c r="W34" s="102">
        <v>40</v>
      </c>
      <c r="X34" s="239">
        <f t="shared" si="0"/>
        <v>165</v>
      </c>
    </row>
    <row r="35" spans="1:24" ht="15" customHeight="1" thickBot="1" x14ac:dyDescent="0.3">
      <c r="A35" s="22">
        <v>30</v>
      </c>
      <c r="B35" s="217" t="s">
        <v>71</v>
      </c>
      <c r="C35" s="228" t="s">
        <v>145</v>
      </c>
      <c r="D35" s="334">
        <v>206</v>
      </c>
      <c r="E35" s="276">
        <v>3.9951456310679609</v>
      </c>
      <c r="F35" s="218">
        <v>3.91</v>
      </c>
      <c r="G35" s="236">
        <v>222</v>
      </c>
      <c r="H35" s="212">
        <v>3.9774774774774775</v>
      </c>
      <c r="I35" s="218">
        <v>3.91</v>
      </c>
      <c r="J35" s="219">
        <v>189</v>
      </c>
      <c r="K35" s="212">
        <v>3.925925925925926</v>
      </c>
      <c r="L35" s="220">
        <v>3.9</v>
      </c>
      <c r="M35" s="221">
        <v>162</v>
      </c>
      <c r="N35" s="222">
        <v>3.86</v>
      </c>
      <c r="O35" s="223">
        <v>3.71</v>
      </c>
      <c r="P35" s="224">
        <v>192</v>
      </c>
      <c r="Q35" s="222">
        <v>3.6</v>
      </c>
      <c r="R35" s="225">
        <v>3.57</v>
      </c>
      <c r="S35" s="209">
        <v>32</v>
      </c>
      <c r="T35" s="256">
        <v>34</v>
      </c>
      <c r="U35" s="74">
        <v>36</v>
      </c>
      <c r="V35" s="56">
        <v>27</v>
      </c>
      <c r="W35" s="241">
        <v>37</v>
      </c>
      <c r="X35" s="296">
        <f t="shared" si="0"/>
        <v>166</v>
      </c>
    </row>
    <row r="36" spans="1:24" ht="15" customHeight="1" x14ac:dyDescent="0.25">
      <c r="A36" s="27">
        <v>31</v>
      </c>
      <c r="B36" s="49" t="s">
        <v>68</v>
      </c>
      <c r="C36" s="57" t="s">
        <v>82</v>
      </c>
      <c r="D36" s="327">
        <v>97</v>
      </c>
      <c r="E36" s="277">
        <v>3.8865979381443299</v>
      </c>
      <c r="F36" s="203">
        <v>3.91</v>
      </c>
      <c r="G36" s="232">
        <v>102</v>
      </c>
      <c r="H36" s="50">
        <v>3.9803921568627452</v>
      </c>
      <c r="I36" s="203">
        <v>3.91</v>
      </c>
      <c r="J36" s="63">
        <v>116</v>
      </c>
      <c r="K36" s="50">
        <v>3.9655172413793105</v>
      </c>
      <c r="L36" s="64">
        <v>3.9</v>
      </c>
      <c r="M36" s="60">
        <v>101</v>
      </c>
      <c r="N36" s="51">
        <v>3.83</v>
      </c>
      <c r="O36" s="69">
        <v>3.71</v>
      </c>
      <c r="P36" s="75">
        <v>77</v>
      </c>
      <c r="Q36" s="51">
        <v>3.7</v>
      </c>
      <c r="R36" s="76">
        <v>3.57</v>
      </c>
      <c r="S36" s="207">
        <v>50</v>
      </c>
      <c r="T36" s="257">
        <v>35</v>
      </c>
      <c r="U36" s="72">
        <v>32</v>
      </c>
      <c r="V36" s="52">
        <v>32</v>
      </c>
      <c r="W36" s="240">
        <v>28</v>
      </c>
      <c r="X36" s="260">
        <f t="shared" si="0"/>
        <v>177</v>
      </c>
    </row>
    <row r="37" spans="1:24" ht="15" customHeight="1" x14ac:dyDescent="0.25">
      <c r="A37" s="21">
        <v>32</v>
      </c>
      <c r="B37" s="41" t="s">
        <v>70</v>
      </c>
      <c r="C37" s="58" t="s">
        <v>116</v>
      </c>
      <c r="D37" s="329">
        <v>93</v>
      </c>
      <c r="E37" s="268">
        <v>4.021505376344086</v>
      </c>
      <c r="F37" s="199">
        <v>3.91</v>
      </c>
      <c r="G37" s="234">
        <v>68</v>
      </c>
      <c r="H37" s="14">
        <v>3.9117647058823528</v>
      </c>
      <c r="I37" s="199">
        <v>3.91</v>
      </c>
      <c r="J37" s="65">
        <v>91</v>
      </c>
      <c r="K37" s="14">
        <v>3.901098901098901</v>
      </c>
      <c r="L37" s="66">
        <v>3.9</v>
      </c>
      <c r="M37" s="61">
        <v>45</v>
      </c>
      <c r="N37" s="46">
        <v>3.93</v>
      </c>
      <c r="O37" s="70">
        <v>3.71</v>
      </c>
      <c r="P37" s="77">
        <v>71</v>
      </c>
      <c r="Q37" s="46">
        <v>3.6</v>
      </c>
      <c r="R37" s="78">
        <v>3.57</v>
      </c>
      <c r="S37" s="208">
        <v>28</v>
      </c>
      <c r="T37" s="255">
        <v>50</v>
      </c>
      <c r="U37" s="73">
        <v>44</v>
      </c>
      <c r="V37" s="19">
        <v>16</v>
      </c>
      <c r="W37" s="102">
        <v>43</v>
      </c>
      <c r="X37" s="239">
        <f t="shared" si="0"/>
        <v>181</v>
      </c>
    </row>
    <row r="38" spans="1:24" ht="15" customHeight="1" x14ac:dyDescent="0.25">
      <c r="A38" s="21">
        <v>33</v>
      </c>
      <c r="B38" s="41" t="s">
        <v>66</v>
      </c>
      <c r="C38" s="58" t="s">
        <v>119</v>
      </c>
      <c r="D38" s="329">
        <v>97</v>
      </c>
      <c r="E38" s="268">
        <v>3.9896907216494846</v>
      </c>
      <c r="F38" s="199">
        <v>3.91</v>
      </c>
      <c r="G38" s="234">
        <v>77</v>
      </c>
      <c r="H38" s="14">
        <v>3.948051948051948</v>
      </c>
      <c r="I38" s="199">
        <v>3.91</v>
      </c>
      <c r="J38" s="65">
        <v>69</v>
      </c>
      <c r="K38" s="14">
        <v>3.9275362318840581</v>
      </c>
      <c r="L38" s="66">
        <v>3.9</v>
      </c>
      <c r="M38" s="61">
        <v>61</v>
      </c>
      <c r="N38" s="46">
        <v>3.77</v>
      </c>
      <c r="O38" s="70">
        <v>3.71</v>
      </c>
      <c r="P38" s="77">
        <v>81</v>
      </c>
      <c r="Q38" s="46">
        <v>3.7</v>
      </c>
      <c r="R38" s="78">
        <v>3.57</v>
      </c>
      <c r="S38" s="208">
        <v>34</v>
      </c>
      <c r="T38" s="73">
        <v>40</v>
      </c>
      <c r="U38" s="73">
        <v>38</v>
      </c>
      <c r="V38" s="19">
        <v>43</v>
      </c>
      <c r="W38" s="102">
        <v>27</v>
      </c>
      <c r="X38" s="239">
        <f t="shared" ref="X38:X69" si="1">SUM(S38:W38)</f>
        <v>182</v>
      </c>
    </row>
    <row r="39" spans="1:24" ht="15" customHeight="1" x14ac:dyDescent="0.25">
      <c r="A39" s="21">
        <v>34</v>
      </c>
      <c r="B39" s="41" t="s">
        <v>65</v>
      </c>
      <c r="C39" s="227" t="s">
        <v>84</v>
      </c>
      <c r="D39" s="342">
        <v>125</v>
      </c>
      <c r="E39" s="267">
        <v>3.9658119658119659</v>
      </c>
      <c r="F39" s="343">
        <v>3.91</v>
      </c>
      <c r="G39" s="233">
        <v>137</v>
      </c>
      <c r="H39" s="81">
        <v>4.0802919708029197</v>
      </c>
      <c r="I39" s="198">
        <v>3.91</v>
      </c>
      <c r="J39" s="65">
        <v>112</v>
      </c>
      <c r="K39" s="14">
        <v>3.9910714285714284</v>
      </c>
      <c r="L39" s="66">
        <v>3.9</v>
      </c>
      <c r="M39" s="61">
        <v>106</v>
      </c>
      <c r="N39" s="46">
        <v>3.65</v>
      </c>
      <c r="O39" s="70">
        <v>3.71</v>
      </c>
      <c r="P39" s="77">
        <v>94</v>
      </c>
      <c r="Q39" s="46">
        <v>3.6</v>
      </c>
      <c r="R39" s="78">
        <v>3.57</v>
      </c>
      <c r="S39" s="208">
        <v>36</v>
      </c>
      <c r="T39" s="255">
        <v>21</v>
      </c>
      <c r="U39" s="73">
        <v>30</v>
      </c>
      <c r="V39" s="19">
        <v>55</v>
      </c>
      <c r="W39" s="102">
        <v>41</v>
      </c>
      <c r="X39" s="239">
        <f t="shared" si="1"/>
        <v>183</v>
      </c>
    </row>
    <row r="40" spans="1:24" ht="15" customHeight="1" x14ac:dyDescent="0.25">
      <c r="A40" s="21">
        <v>35</v>
      </c>
      <c r="B40" s="41" t="s">
        <v>67</v>
      </c>
      <c r="C40" s="216" t="s">
        <v>3</v>
      </c>
      <c r="D40" s="340">
        <v>104</v>
      </c>
      <c r="E40" s="273">
        <v>4.0931677018633543</v>
      </c>
      <c r="F40" s="341">
        <v>3.91</v>
      </c>
      <c r="G40" s="234">
        <v>148</v>
      </c>
      <c r="H40" s="14">
        <v>4.1756756756756754</v>
      </c>
      <c r="I40" s="200">
        <v>3.91</v>
      </c>
      <c r="J40" s="65">
        <v>153</v>
      </c>
      <c r="K40" s="14">
        <v>4.0392156862745097</v>
      </c>
      <c r="L40" s="66">
        <v>3.9</v>
      </c>
      <c r="M40" s="61">
        <v>141</v>
      </c>
      <c r="N40" s="46">
        <v>3.87</v>
      </c>
      <c r="O40" s="70">
        <v>3.71</v>
      </c>
      <c r="P40" s="77">
        <v>143</v>
      </c>
      <c r="Q40" s="46">
        <v>2.8</v>
      </c>
      <c r="R40" s="78">
        <v>3.57</v>
      </c>
      <c r="S40" s="208">
        <v>17</v>
      </c>
      <c r="T40" s="255">
        <v>10</v>
      </c>
      <c r="U40" s="73">
        <v>22</v>
      </c>
      <c r="V40" s="19">
        <v>26</v>
      </c>
      <c r="W40" s="102">
        <v>114</v>
      </c>
      <c r="X40" s="239">
        <f t="shared" si="1"/>
        <v>189</v>
      </c>
    </row>
    <row r="41" spans="1:24" ht="15" customHeight="1" x14ac:dyDescent="0.25">
      <c r="A41" s="21">
        <v>36</v>
      </c>
      <c r="B41" s="41" t="s">
        <v>68</v>
      </c>
      <c r="C41" s="58" t="s">
        <v>141</v>
      </c>
      <c r="D41" s="329">
        <v>116</v>
      </c>
      <c r="E41" s="268">
        <v>3.9396551724137931</v>
      </c>
      <c r="F41" s="199">
        <v>3.91</v>
      </c>
      <c r="G41" s="234">
        <v>114</v>
      </c>
      <c r="H41" s="14">
        <v>3.9385964912280702</v>
      </c>
      <c r="I41" s="199">
        <v>3.91</v>
      </c>
      <c r="J41" s="65">
        <v>130</v>
      </c>
      <c r="K41" s="14">
        <v>3.8923076923076922</v>
      </c>
      <c r="L41" s="66">
        <v>3.9</v>
      </c>
      <c r="M41" s="61">
        <v>56</v>
      </c>
      <c r="N41" s="46">
        <v>3.8</v>
      </c>
      <c r="O41" s="70">
        <v>3.71</v>
      </c>
      <c r="P41" s="77">
        <v>99</v>
      </c>
      <c r="Q41" s="46">
        <v>3.7</v>
      </c>
      <c r="R41" s="78">
        <v>3.57</v>
      </c>
      <c r="S41" s="208">
        <v>44</v>
      </c>
      <c r="T41" s="255">
        <v>41</v>
      </c>
      <c r="U41" s="73">
        <v>46</v>
      </c>
      <c r="V41" s="19">
        <v>38</v>
      </c>
      <c r="W41" s="102">
        <v>25</v>
      </c>
      <c r="X41" s="239">
        <f t="shared" si="1"/>
        <v>194</v>
      </c>
    </row>
    <row r="42" spans="1:24" ht="15" customHeight="1" x14ac:dyDescent="0.25">
      <c r="A42" s="21">
        <v>37</v>
      </c>
      <c r="B42" s="41" t="s">
        <v>70</v>
      </c>
      <c r="C42" s="58" t="s">
        <v>37</v>
      </c>
      <c r="D42" s="329">
        <v>57</v>
      </c>
      <c r="E42" s="268">
        <v>3.8596491228070176</v>
      </c>
      <c r="F42" s="199">
        <v>3.91</v>
      </c>
      <c r="G42" s="234">
        <v>73</v>
      </c>
      <c r="H42" s="14">
        <v>4.0821917808219181</v>
      </c>
      <c r="I42" s="199">
        <v>3.91</v>
      </c>
      <c r="J42" s="65">
        <v>49</v>
      </c>
      <c r="K42" s="14">
        <v>4</v>
      </c>
      <c r="L42" s="66">
        <v>3.9</v>
      </c>
      <c r="M42" s="61">
        <v>63</v>
      </c>
      <c r="N42" s="46">
        <v>3.62</v>
      </c>
      <c r="O42" s="70">
        <v>3.71</v>
      </c>
      <c r="P42" s="77">
        <v>52</v>
      </c>
      <c r="Q42" s="46">
        <v>3.7</v>
      </c>
      <c r="R42" s="78">
        <v>3.57</v>
      </c>
      <c r="S42" s="208">
        <v>59</v>
      </c>
      <c r="T42" s="255">
        <v>22</v>
      </c>
      <c r="U42" s="73">
        <v>27</v>
      </c>
      <c r="V42" s="19">
        <v>63</v>
      </c>
      <c r="W42" s="102">
        <v>34</v>
      </c>
      <c r="X42" s="239">
        <f t="shared" si="1"/>
        <v>205</v>
      </c>
    </row>
    <row r="43" spans="1:24" ht="15" customHeight="1" x14ac:dyDescent="0.25">
      <c r="A43" s="21">
        <v>38</v>
      </c>
      <c r="B43" s="41" t="s">
        <v>67</v>
      </c>
      <c r="C43" s="216" t="s">
        <v>2</v>
      </c>
      <c r="D43" s="340">
        <v>120</v>
      </c>
      <c r="E43" s="273">
        <v>3.8648648648648649</v>
      </c>
      <c r="F43" s="341">
        <v>3.91</v>
      </c>
      <c r="G43" s="234">
        <v>99</v>
      </c>
      <c r="H43" s="14">
        <v>4.0101010101010104</v>
      </c>
      <c r="I43" s="200">
        <v>3.91</v>
      </c>
      <c r="J43" s="65">
        <v>98</v>
      </c>
      <c r="K43" s="14">
        <v>3.8571428571428572</v>
      </c>
      <c r="L43" s="66">
        <v>3.9</v>
      </c>
      <c r="M43" s="61">
        <v>75</v>
      </c>
      <c r="N43" s="46">
        <v>3.69</v>
      </c>
      <c r="O43" s="70">
        <v>3.71</v>
      </c>
      <c r="P43" s="77">
        <v>81</v>
      </c>
      <c r="Q43" s="46">
        <v>3.8</v>
      </c>
      <c r="R43" s="78">
        <v>3.57</v>
      </c>
      <c r="S43" s="208">
        <v>56</v>
      </c>
      <c r="T43" s="255">
        <v>31</v>
      </c>
      <c r="U43" s="73">
        <v>51</v>
      </c>
      <c r="V43" s="19">
        <v>52</v>
      </c>
      <c r="W43" s="102">
        <v>20</v>
      </c>
      <c r="X43" s="239">
        <f t="shared" si="1"/>
        <v>210</v>
      </c>
    </row>
    <row r="44" spans="1:24" ht="15" customHeight="1" x14ac:dyDescent="0.25">
      <c r="A44" s="20">
        <v>39</v>
      </c>
      <c r="B44" s="41" t="s">
        <v>70</v>
      </c>
      <c r="C44" s="58" t="s">
        <v>117</v>
      </c>
      <c r="D44" s="329">
        <v>106</v>
      </c>
      <c r="E44" s="268">
        <v>4.0188679245283021</v>
      </c>
      <c r="F44" s="199">
        <v>3.91</v>
      </c>
      <c r="G44" s="234">
        <v>95</v>
      </c>
      <c r="H44" s="14">
        <v>3.7684210526315791</v>
      </c>
      <c r="I44" s="199">
        <v>3.91</v>
      </c>
      <c r="J44" s="65">
        <v>79</v>
      </c>
      <c r="K44" s="14">
        <v>3.8354430379746836</v>
      </c>
      <c r="L44" s="66">
        <v>3.9</v>
      </c>
      <c r="M44" s="61">
        <v>76</v>
      </c>
      <c r="N44" s="46">
        <v>3.71</v>
      </c>
      <c r="O44" s="70">
        <v>3.71</v>
      </c>
      <c r="P44" s="77">
        <v>61</v>
      </c>
      <c r="Q44" s="46">
        <v>4</v>
      </c>
      <c r="R44" s="78">
        <v>3.57</v>
      </c>
      <c r="S44" s="215">
        <v>27</v>
      </c>
      <c r="T44" s="258">
        <v>69</v>
      </c>
      <c r="U44" s="18">
        <v>53</v>
      </c>
      <c r="V44" s="17">
        <v>50</v>
      </c>
      <c r="W44" s="242">
        <v>14</v>
      </c>
      <c r="X44" s="239">
        <f t="shared" si="1"/>
        <v>213</v>
      </c>
    </row>
    <row r="45" spans="1:24" ht="15" customHeight="1" thickBot="1" x14ac:dyDescent="0.3">
      <c r="A45" s="22">
        <v>40</v>
      </c>
      <c r="B45" s="217" t="s">
        <v>66</v>
      </c>
      <c r="C45" s="228" t="s">
        <v>138</v>
      </c>
      <c r="D45" s="344"/>
      <c r="E45" s="196"/>
      <c r="F45" s="218">
        <v>3.91</v>
      </c>
      <c r="G45" s="236">
        <v>21</v>
      </c>
      <c r="H45" s="212">
        <v>3.4285714285714284</v>
      </c>
      <c r="I45" s="218">
        <v>3.91</v>
      </c>
      <c r="J45" s="219">
        <v>17</v>
      </c>
      <c r="K45" s="212">
        <v>4.5882352941176467</v>
      </c>
      <c r="L45" s="220">
        <v>3.9</v>
      </c>
      <c r="M45" s="221">
        <v>9</v>
      </c>
      <c r="N45" s="222">
        <v>4.5599999999999996</v>
      </c>
      <c r="O45" s="223">
        <v>3.71</v>
      </c>
      <c r="P45" s="224">
        <v>9</v>
      </c>
      <c r="Q45" s="222">
        <v>4.3</v>
      </c>
      <c r="R45" s="225">
        <v>3.57</v>
      </c>
      <c r="S45" s="209">
        <v>114</v>
      </c>
      <c r="T45" s="74">
        <v>111</v>
      </c>
      <c r="U45" s="74">
        <v>1</v>
      </c>
      <c r="V45" s="56">
        <v>1</v>
      </c>
      <c r="W45" s="241">
        <v>1</v>
      </c>
      <c r="X45" s="294">
        <f t="shared" si="1"/>
        <v>228</v>
      </c>
    </row>
    <row r="46" spans="1:24" ht="15" customHeight="1" x14ac:dyDescent="0.25">
      <c r="A46" s="27">
        <v>41</v>
      </c>
      <c r="B46" s="49" t="s">
        <v>67</v>
      </c>
      <c r="C46" s="229" t="s">
        <v>4</v>
      </c>
      <c r="D46" s="336">
        <v>161</v>
      </c>
      <c r="E46" s="274">
        <v>3.955223880597015</v>
      </c>
      <c r="F46" s="337">
        <v>3.91</v>
      </c>
      <c r="G46" s="232">
        <v>50</v>
      </c>
      <c r="H46" s="50">
        <v>4.04</v>
      </c>
      <c r="I46" s="201">
        <v>3.91</v>
      </c>
      <c r="J46" s="63">
        <v>51</v>
      </c>
      <c r="K46" s="50">
        <v>3.5882352941176472</v>
      </c>
      <c r="L46" s="64">
        <v>3.9</v>
      </c>
      <c r="M46" s="60">
        <v>45</v>
      </c>
      <c r="N46" s="51">
        <v>3.89</v>
      </c>
      <c r="O46" s="69">
        <v>3.71</v>
      </c>
      <c r="P46" s="75">
        <v>56</v>
      </c>
      <c r="Q46" s="51">
        <v>3.6</v>
      </c>
      <c r="R46" s="76">
        <v>3.57</v>
      </c>
      <c r="S46" s="207">
        <v>40</v>
      </c>
      <c r="T46" s="257">
        <v>28</v>
      </c>
      <c r="U46" s="72">
        <v>91</v>
      </c>
      <c r="V46" s="52">
        <v>23</v>
      </c>
      <c r="W46" s="240">
        <v>47</v>
      </c>
      <c r="X46" s="295">
        <f t="shared" si="1"/>
        <v>229</v>
      </c>
    </row>
    <row r="47" spans="1:24" ht="15" customHeight="1" x14ac:dyDescent="0.25">
      <c r="A47" s="21">
        <v>42</v>
      </c>
      <c r="B47" s="41" t="s">
        <v>70</v>
      </c>
      <c r="C47" s="85" t="s">
        <v>40</v>
      </c>
      <c r="D47" s="328">
        <v>71</v>
      </c>
      <c r="E47" s="278">
        <v>3.76056338028169</v>
      </c>
      <c r="F47" s="204">
        <v>3.91</v>
      </c>
      <c r="G47" s="233">
        <v>52</v>
      </c>
      <c r="H47" s="81">
        <v>3.9423076923076925</v>
      </c>
      <c r="I47" s="199">
        <v>3.91</v>
      </c>
      <c r="J47" s="65">
        <v>30</v>
      </c>
      <c r="K47" s="14">
        <v>3.9</v>
      </c>
      <c r="L47" s="66">
        <v>3.9</v>
      </c>
      <c r="M47" s="61">
        <v>25</v>
      </c>
      <c r="N47" s="46">
        <v>3.64</v>
      </c>
      <c r="O47" s="70">
        <v>3.71</v>
      </c>
      <c r="P47" s="77">
        <v>48</v>
      </c>
      <c r="Q47" s="46">
        <v>4.2</v>
      </c>
      <c r="R47" s="78">
        <v>3.57</v>
      </c>
      <c r="S47" s="208">
        <v>78</v>
      </c>
      <c r="T47" s="255">
        <v>42</v>
      </c>
      <c r="U47" s="73">
        <v>45</v>
      </c>
      <c r="V47" s="19">
        <v>61</v>
      </c>
      <c r="W47" s="102">
        <v>3</v>
      </c>
      <c r="X47" s="239">
        <f t="shared" si="1"/>
        <v>229</v>
      </c>
    </row>
    <row r="48" spans="1:24" ht="15" customHeight="1" x14ac:dyDescent="0.25">
      <c r="A48" s="21">
        <v>43</v>
      </c>
      <c r="B48" s="41" t="s">
        <v>70</v>
      </c>
      <c r="C48" s="58" t="s">
        <v>90</v>
      </c>
      <c r="D48" s="329">
        <v>98</v>
      </c>
      <c r="E48" s="268">
        <v>3.9081632653061225</v>
      </c>
      <c r="F48" s="199">
        <v>3.91</v>
      </c>
      <c r="G48" s="234">
        <v>102</v>
      </c>
      <c r="H48" s="14">
        <v>4.0392156862745097</v>
      </c>
      <c r="I48" s="199">
        <v>3.91</v>
      </c>
      <c r="J48" s="65">
        <v>80</v>
      </c>
      <c r="K48" s="14">
        <v>3.7875000000000001</v>
      </c>
      <c r="L48" s="66">
        <v>3.9</v>
      </c>
      <c r="M48" s="61">
        <v>77</v>
      </c>
      <c r="N48" s="46">
        <v>3.55</v>
      </c>
      <c r="O48" s="70">
        <v>3.71</v>
      </c>
      <c r="P48" s="77">
        <v>73</v>
      </c>
      <c r="Q48" s="46">
        <v>3.7</v>
      </c>
      <c r="R48" s="78">
        <v>3.57</v>
      </c>
      <c r="S48" s="301">
        <v>45</v>
      </c>
      <c r="T48" s="293">
        <v>27</v>
      </c>
      <c r="U48" s="286">
        <v>64</v>
      </c>
      <c r="V48" s="287">
        <v>76</v>
      </c>
      <c r="W48" s="302">
        <v>29</v>
      </c>
      <c r="X48" s="93">
        <f t="shared" si="1"/>
        <v>241</v>
      </c>
    </row>
    <row r="49" spans="1:24" ht="15" customHeight="1" x14ac:dyDescent="0.25">
      <c r="A49" s="21">
        <v>44</v>
      </c>
      <c r="B49" s="41" t="s">
        <v>68</v>
      </c>
      <c r="C49" s="216" t="s">
        <v>89</v>
      </c>
      <c r="D49" s="340">
        <v>98</v>
      </c>
      <c r="E49" s="273">
        <v>3.989795918367347</v>
      </c>
      <c r="F49" s="341">
        <v>3.91</v>
      </c>
      <c r="G49" s="234">
        <v>123</v>
      </c>
      <c r="H49" s="14">
        <v>3.910569105691057</v>
      </c>
      <c r="I49" s="200">
        <v>3.91</v>
      </c>
      <c r="J49" s="65">
        <v>103</v>
      </c>
      <c r="K49" s="14">
        <v>3.8932038834951457</v>
      </c>
      <c r="L49" s="66">
        <v>3.9</v>
      </c>
      <c r="M49" s="61">
        <v>97</v>
      </c>
      <c r="N49" s="46">
        <v>3.55</v>
      </c>
      <c r="O49" s="70">
        <v>3.71</v>
      </c>
      <c r="P49" s="77">
        <v>100</v>
      </c>
      <c r="Q49" s="46">
        <v>3.5</v>
      </c>
      <c r="R49" s="78">
        <v>3.57</v>
      </c>
      <c r="S49" s="208">
        <v>33</v>
      </c>
      <c r="T49" s="255">
        <v>48</v>
      </c>
      <c r="U49" s="73">
        <v>47</v>
      </c>
      <c r="V49" s="19">
        <v>75</v>
      </c>
      <c r="W49" s="102">
        <v>52</v>
      </c>
      <c r="X49" s="239">
        <f t="shared" si="1"/>
        <v>255</v>
      </c>
    </row>
    <row r="50" spans="1:24" ht="15" customHeight="1" x14ac:dyDescent="0.25">
      <c r="A50" s="21">
        <v>45</v>
      </c>
      <c r="B50" s="41" t="s">
        <v>71</v>
      </c>
      <c r="C50" s="58" t="s">
        <v>48</v>
      </c>
      <c r="D50" s="345">
        <v>135</v>
      </c>
      <c r="E50" s="268">
        <v>4.0222222222222221</v>
      </c>
      <c r="F50" s="305">
        <v>3.91</v>
      </c>
      <c r="G50" s="234">
        <v>144</v>
      </c>
      <c r="H50" s="14">
        <v>3.9583333333333335</v>
      </c>
      <c r="I50" s="305">
        <v>3.91</v>
      </c>
      <c r="J50" s="65">
        <v>114</v>
      </c>
      <c r="K50" s="14">
        <v>3.7543859649122808</v>
      </c>
      <c r="L50" s="303">
        <v>3.9</v>
      </c>
      <c r="M50" s="61">
        <v>117</v>
      </c>
      <c r="N50" s="46">
        <v>3.64</v>
      </c>
      <c r="O50" s="70">
        <v>3.71</v>
      </c>
      <c r="P50" s="77">
        <v>98</v>
      </c>
      <c r="Q50" s="46">
        <v>3.4</v>
      </c>
      <c r="R50" s="78">
        <v>3.57</v>
      </c>
      <c r="S50" s="208">
        <v>25</v>
      </c>
      <c r="T50" s="255">
        <v>36</v>
      </c>
      <c r="U50" s="73">
        <v>71</v>
      </c>
      <c r="V50" s="19">
        <v>57</v>
      </c>
      <c r="W50" s="102">
        <v>68</v>
      </c>
      <c r="X50" s="239">
        <f t="shared" si="1"/>
        <v>257</v>
      </c>
    </row>
    <row r="51" spans="1:24" ht="15" customHeight="1" x14ac:dyDescent="0.25">
      <c r="A51" s="21">
        <v>46</v>
      </c>
      <c r="B51" s="41" t="s">
        <v>71</v>
      </c>
      <c r="C51" s="58" t="s">
        <v>63</v>
      </c>
      <c r="D51" s="345">
        <v>79</v>
      </c>
      <c r="E51" s="268">
        <v>3.9746835443037973</v>
      </c>
      <c r="F51" s="305">
        <v>3.91</v>
      </c>
      <c r="G51" s="234">
        <v>75</v>
      </c>
      <c r="H51" s="14">
        <v>3.9866666666666668</v>
      </c>
      <c r="I51" s="305">
        <v>3.91</v>
      </c>
      <c r="J51" s="65">
        <v>97</v>
      </c>
      <c r="K51" s="14">
        <v>3.6804123711340204</v>
      </c>
      <c r="L51" s="303">
        <v>3.9</v>
      </c>
      <c r="M51" s="61">
        <v>75</v>
      </c>
      <c r="N51" s="46">
        <v>3.68</v>
      </c>
      <c r="O51" s="70">
        <v>3.71</v>
      </c>
      <c r="P51" s="77">
        <v>78</v>
      </c>
      <c r="Q51" s="46">
        <v>3.5</v>
      </c>
      <c r="R51" s="78">
        <v>3.57</v>
      </c>
      <c r="S51" s="208">
        <v>38</v>
      </c>
      <c r="T51" s="255">
        <v>33</v>
      </c>
      <c r="U51" s="73">
        <v>79</v>
      </c>
      <c r="V51" s="19">
        <v>54</v>
      </c>
      <c r="W51" s="102">
        <v>53</v>
      </c>
      <c r="X51" s="239">
        <f t="shared" si="1"/>
        <v>257</v>
      </c>
    </row>
    <row r="52" spans="1:24" ht="15" customHeight="1" x14ac:dyDescent="0.25">
      <c r="A52" s="21">
        <v>47</v>
      </c>
      <c r="B52" s="41" t="s">
        <v>69</v>
      </c>
      <c r="C52" s="58" t="s">
        <v>27</v>
      </c>
      <c r="D52" s="345">
        <v>54</v>
      </c>
      <c r="E52" s="268">
        <v>3.6296296296296298</v>
      </c>
      <c r="F52" s="305">
        <v>3.91</v>
      </c>
      <c r="G52" s="234">
        <v>48</v>
      </c>
      <c r="H52" s="43">
        <v>3.9583333333333335</v>
      </c>
      <c r="I52" s="305">
        <v>3.91</v>
      </c>
      <c r="J52" s="65">
        <v>43</v>
      </c>
      <c r="K52" s="43">
        <v>3.9069767441860463</v>
      </c>
      <c r="L52" s="303">
        <v>3.9</v>
      </c>
      <c r="M52" s="61">
        <v>50</v>
      </c>
      <c r="N52" s="46">
        <v>4.04</v>
      </c>
      <c r="O52" s="70">
        <v>3.71</v>
      </c>
      <c r="P52" s="77">
        <v>40</v>
      </c>
      <c r="Q52" s="46">
        <v>3.4</v>
      </c>
      <c r="R52" s="78">
        <v>3.57</v>
      </c>
      <c r="S52" s="208">
        <v>95</v>
      </c>
      <c r="T52" s="255">
        <v>37</v>
      </c>
      <c r="U52" s="73">
        <v>40</v>
      </c>
      <c r="V52" s="19">
        <v>10</v>
      </c>
      <c r="W52" s="102">
        <v>78</v>
      </c>
      <c r="X52" s="239">
        <f t="shared" si="1"/>
        <v>260</v>
      </c>
    </row>
    <row r="53" spans="1:24" ht="15" customHeight="1" x14ac:dyDescent="0.25">
      <c r="A53" s="21">
        <v>48</v>
      </c>
      <c r="B53" s="41" t="s">
        <v>71</v>
      </c>
      <c r="C53" s="58" t="s">
        <v>44</v>
      </c>
      <c r="D53" s="345">
        <v>103</v>
      </c>
      <c r="E53" s="268">
        <v>3.9514563106796117</v>
      </c>
      <c r="F53" s="305">
        <v>3.91</v>
      </c>
      <c r="G53" s="234">
        <v>99</v>
      </c>
      <c r="H53" s="14">
        <v>3.7676767676767677</v>
      </c>
      <c r="I53" s="305">
        <v>3.91</v>
      </c>
      <c r="J53" s="65">
        <v>99</v>
      </c>
      <c r="K53" s="14">
        <v>3.7777777777777777</v>
      </c>
      <c r="L53" s="303">
        <v>3.9</v>
      </c>
      <c r="M53" s="61">
        <v>84</v>
      </c>
      <c r="N53" s="46">
        <v>3.75</v>
      </c>
      <c r="O53" s="70">
        <v>3.71</v>
      </c>
      <c r="P53" s="77">
        <v>69</v>
      </c>
      <c r="Q53" s="46">
        <v>3.6</v>
      </c>
      <c r="R53" s="78">
        <v>3.57</v>
      </c>
      <c r="S53" s="208">
        <v>42</v>
      </c>
      <c r="T53" s="255">
        <v>68</v>
      </c>
      <c r="U53" s="73">
        <v>66</v>
      </c>
      <c r="V53" s="19">
        <v>44</v>
      </c>
      <c r="W53" s="102">
        <v>45</v>
      </c>
      <c r="X53" s="239">
        <f t="shared" si="1"/>
        <v>265</v>
      </c>
    </row>
    <row r="54" spans="1:24" ht="15" customHeight="1" x14ac:dyDescent="0.25">
      <c r="A54" s="21">
        <v>49</v>
      </c>
      <c r="B54" s="41" t="s">
        <v>71</v>
      </c>
      <c r="C54" s="58" t="s">
        <v>46</v>
      </c>
      <c r="D54" s="345">
        <v>135</v>
      </c>
      <c r="E54" s="268">
        <v>4.0962962962962965</v>
      </c>
      <c r="F54" s="305">
        <v>3.91</v>
      </c>
      <c r="G54" s="234">
        <v>113</v>
      </c>
      <c r="H54" s="14">
        <v>3.9026548672566372</v>
      </c>
      <c r="I54" s="305">
        <v>3.91</v>
      </c>
      <c r="J54" s="65">
        <v>83</v>
      </c>
      <c r="K54" s="14">
        <v>3.6867469879518073</v>
      </c>
      <c r="L54" s="303">
        <v>3.9</v>
      </c>
      <c r="M54" s="61">
        <v>71</v>
      </c>
      <c r="N54" s="46">
        <v>3.52</v>
      </c>
      <c r="O54" s="70">
        <v>3.71</v>
      </c>
      <c r="P54" s="77">
        <v>77</v>
      </c>
      <c r="Q54" s="46">
        <v>3.6</v>
      </c>
      <c r="R54" s="78">
        <v>3.57</v>
      </c>
      <c r="S54" s="208">
        <v>16</v>
      </c>
      <c r="T54" s="255">
        <v>51</v>
      </c>
      <c r="U54" s="73">
        <v>77</v>
      </c>
      <c r="V54" s="19">
        <v>80</v>
      </c>
      <c r="W54" s="102">
        <v>42</v>
      </c>
      <c r="X54" s="239">
        <f t="shared" si="1"/>
        <v>266</v>
      </c>
    </row>
    <row r="55" spans="1:24" ht="15" customHeight="1" thickBot="1" x14ac:dyDescent="0.3">
      <c r="A55" s="22">
        <v>50</v>
      </c>
      <c r="B55" s="53" t="s">
        <v>70</v>
      </c>
      <c r="C55" s="87" t="s">
        <v>87</v>
      </c>
      <c r="D55" s="346">
        <v>70</v>
      </c>
      <c r="E55" s="279">
        <v>3.9</v>
      </c>
      <c r="F55" s="311">
        <v>3.91</v>
      </c>
      <c r="G55" s="237">
        <v>46</v>
      </c>
      <c r="H55" s="226">
        <v>3.8260869565217392</v>
      </c>
      <c r="I55" s="311">
        <v>3.91</v>
      </c>
      <c r="J55" s="67">
        <v>49</v>
      </c>
      <c r="K55" s="226">
        <v>3.6734693877551021</v>
      </c>
      <c r="L55" s="304">
        <v>3.9</v>
      </c>
      <c r="M55" s="62">
        <v>27</v>
      </c>
      <c r="N55" s="55">
        <v>3.93</v>
      </c>
      <c r="O55" s="71">
        <v>3.71</v>
      </c>
      <c r="P55" s="79">
        <v>50</v>
      </c>
      <c r="Q55" s="55">
        <v>3.5</v>
      </c>
      <c r="R55" s="80">
        <v>3.57</v>
      </c>
      <c r="S55" s="209">
        <v>48</v>
      </c>
      <c r="T55" s="256">
        <v>61</v>
      </c>
      <c r="U55" s="74">
        <v>83</v>
      </c>
      <c r="V55" s="56">
        <v>17</v>
      </c>
      <c r="W55" s="241">
        <v>60</v>
      </c>
      <c r="X55" s="296">
        <f t="shared" si="1"/>
        <v>269</v>
      </c>
    </row>
    <row r="56" spans="1:24" ht="15" customHeight="1" x14ac:dyDescent="0.25">
      <c r="A56" s="21">
        <v>51</v>
      </c>
      <c r="B56" s="84" t="s">
        <v>71</v>
      </c>
      <c r="C56" s="85" t="s">
        <v>62</v>
      </c>
      <c r="D56" s="347">
        <v>168</v>
      </c>
      <c r="E56" s="278">
        <v>3.9821428571428572</v>
      </c>
      <c r="F56" s="309">
        <v>3.91</v>
      </c>
      <c r="G56" s="233">
        <v>143</v>
      </c>
      <c r="H56" s="81">
        <v>3.9090909090909092</v>
      </c>
      <c r="I56" s="309">
        <v>3.91</v>
      </c>
      <c r="J56" s="98">
        <v>101</v>
      </c>
      <c r="K56" s="81">
        <v>3.891089108910891</v>
      </c>
      <c r="L56" s="310">
        <v>3.9</v>
      </c>
      <c r="M56" s="99">
        <v>81</v>
      </c>
      <c r="N56" s="82">
        <v>3.74</v>
      </c>
      <c r="O56" s="100">
        <v>3.71</v>
      </c>
      <c r="P56" s="101">
        <v>79</v>
      </c>
      <c r="Q56" s="82">
        <v>3.2</v>
      </c>
      <c r="R56" s="83">
        <v>3.57</v>
      </c>
      <c r="S56" s="208">
        <v>35</v>
      </c>
      <c r="T56" s="255">
        <v>47</v>
      </c>
      <c r="U56" s="73">
        <v>48</v>
      </c>
      <c r="V56" s="19">
        <v>46</v>
      </c>
      <c r="W56" s="102">
        <v>97</v>
      </c>
      <c r="X56" s="260">
        <f t="shared" si="1"/>
        <v>273</v>
      </c>
    </row>
    <row r="57" spans="1:24" ht="15" customHeight="1" x14ac:dyDescent="0.25">
      <c r="A57" s="21">
        <v>52</v>
      </c>
      <c r="B57" s="41" t="s">
        <v>69</v>
      </c>
      <c r="C57" s="58" t="s">
        <v>33</v>
      </c>
      <c r="D57" s="345">
        <v>68</v>
      </c>
      <c r="E57" s="268">
        <v>3.9705882352941178</v>
      </c>
      <c r="F57" s="305">
        <v>3.91</v>
      </c>
      <c r="G57" s="234">
        <v>44</v>
      </c>
      <c r="H57" s="43">
        <v>3.9318181818181817</v>
      </c>
      <c r="I57" s="305">
        <v>3.91</v>
      </c>
      <c r="J57" s="65">
        <v>44</v>
      </c>
      <c r="K57" s="43">
        <v>3.9318181818181817</v>
      </c>
      <c r="L57" s="303">
        <v>3.9</v>
      </c>
      <c r="M57" s="61">
        <v>48</v>
      </c>
      <c r="N57" s="46">
        <v>3.69</v>
      </c>
      <c r="O57" s="70">
        <v>3.71</v>
      </c>
      <c r="P57" s="77">
        <v>46</v>
      </c>
      <c r="Q57" s="46">
        <v>3.2</v>
      </c>
      <c r="R57" s="78">
        <v>3.57</v>
      </c>
      <c r="S57" s="208">
        <v>39</v>
      </c>
      <c r="T57" s="255">
        <v>43</v>
      </c>
      <c r="U57" s="73">
        <v>39</v>
      </c>
      <c r="V57" s="19">
        <v>53</v>
      </c>
      <c r="W57" s="102">
        <v>101</v>
      </c>
      <c r="X57" s="239">
        <f t="shared" si="1"/>
        <v>275</v>
      </c>
    </row>
    <row r="58" spans="1:24" ht="15" customHeight="1" x14ac:dyDescent="0.25">
      <c r="A58" s="21">
        <v>53</v>
      </c>
      <c r="B58" s="41" t="s">
        <v>69</v>
      </c>
      <c r="C58" s="58" t="s">
        <v>94</v>
      </c>
      <c r="D58" s="345">
        <v>10</v>
      </c>
      <c r="E58" s="268">
        <v>3.9</v>
      </c>
      <c r="F58" s="305">
        <v>3.91</v>
      </c>
      <c r="G58" s="234">
        <v>7</v>
      </c>
      <c r="H58" s="43">
        <v>4</v>
      </c>
      <c r="I58" s="305">
        <v>3.91</v>
      </c>
      <c r="J58" s="65">
        <v>8</v>
      </c>
      <c r="K58" s="43">
        <v>4.25</v>
      </c>
      <c r="L58" s="303">
        <v>3.9</v>
      </c>
      <c r="M58" s="61">
        <v>19</v>
      </c>
      <c r="N58" s="46">
        <v>3.53</v>
      </c>
      <c r="O58" s="70">
        <v>3.71</v>
      </c>
      <c r="P58" s="77">
        <v>16</v>
      </c>
      <c r="Q58" s="46">
        <v>3.1</v>
      </c>
      <c r="R58" s="78">
        <v>3.57</v>
      </c>
      <c r="S58" s="208">
        <v>49</v>
      </c>
      <c r="T58" s="255">
        <v>32</v>
      </c>
      <c r="U58" s="73">
        <v>9</v>
      </c>
      <c r="V58" s="19">
        <v>79</v>
      </c>
      <c r="W58" s="102">
        <v>110</v>
      </c>
      <c r="X58" s="239">
        <f t="shared" si="1"/>
        <v>279</v>
      </c>
    </row>
    <row r="59" spans="1:24" ht="15" customHeight="1" x14ac:dyDescent="0.25">
      <c r="A59" s="21">
        <v>54</v>
      </c>
      <c r="B59" s="41" t="s">
        <v>69</v>
      </c>
      <c r="C59" s="58" t="s">
        <v>30</v>
      </c>
      <c r="D59" s="345">
        <v>68</v>
      </c>
      <c r="E59" s="268">
        <v>3.7794117647058822</v>
      </c>
      <c r="F59" s="305">
        <v>3.91</v>
      </c>
      <c r="G59" s="234">
        <v>25</v>
      </c>
      <c r="H59" s="43">
        <v>3.96</v>
      </c>
      <c r="I59" s="305">
        <v>3.91</v>
      </c>
      <c r="J59" s="65">
        <v>23</v>
      </c>
      <c r="K59" s="43">
        <v>4</v>
      </c>
      <c r="L59" s="303">
        <v>3.9</v>
      </c>
      <c r="M59" s="61">
        <v>66</v>
      </c>
      <c r="N59" s="46">
        <v>3.18</v>
      </c>
      <c r="O59" s="70">
        <v>3.71</v>
      </c>
      <c r="P59" s="77">
        <v>28</v>
      </c>
      <c r="Q59" s="46">
        <v>3.7</v>
      </c>
      <c r="R59" s="78">
        <v>3.57</v>
      </c>
      <c r="S59" s="208">
        <v>73</v>
      </c>
      <c r="T59" s="255">
        <v>38</v>
      </c>
      <c r="U59" s="73">
        <v>28</v>
      </c>
      <c r="V59" s="19">
        <v>116</v>
      </c>
      <c r="W59" s="102">
        <v>36</v>
      </c>
      <c r="X59" s="239">
        <f t="shared" si="1"/>
        <v>291</v>
      </c>
    </row>
    <row r="60" spans="1:24" ht="15" customHeight="1" x14ac:dyDescent="0.25">
      <c r="A60" s="21">
        <v>55</v>
      </c>
      <c r="B60" s="41" t="s">
        <v>71</v>
      </c>
      <c r="C60" s="58" t="s">
        <v>55</v>
      </c>
      <c r="D60" s="345">
        <v>105</v>
      </c>
      <c r="E60" s="268">
        <v>3.8761904761904762</v>
      </c>
      <c r="F60" s="305">
        <v>3.91</v>
      </c>
      <c r="G60" s="234">
        <v>100</v>
      </c>
      <c r="H60" s="14">
        <v>3.83</v>
      </c>
      <c r="I60" s="305">
        <v>3.91</v>
      </c>
      <c r="J60" s="65">
        <v>70</v>
      </c>
      <c r="K60" s="14">
        <v>4</v>
      </c>
      <c r="L60" s="303">
        <v>3.9</v>
      </c>
      <c r="M60" s="61">
        <v>97</v>
      </c>
      <c r="N60" s="46">
        <v>3.64</v>
      </c>
      <c r="O60" s="70">
        <v>3.71</v>
      </c>
      <c r="P60" s="77">
        <v>81</v>
      </c>
      <c r="Q60" s="46">
        <v>3.2</v>
      </c>
      <c r="R60" s="78">
        <v>3.57</v>
      </c>
      <c r="S60" s="208">
        <v>52</v>
      </c>
      <c r="T60" s="255">
        <v>60</v>
      </c>
      <c r="U60" s="73">
        <v>26</v>
      </c>
      <c r="V60" s="19">
        <v>58</v>
      </c>
      <c r="W60" s="102">
        <v>96</v>
      </c>
      <c r="X60" s="239">
        <f t="shared" si="1"/>
        <v>292</v>
      </c>
    </row>
    <row r="61" spans="1:24" ht="15" customHeight="1" x14ac:dyDescent="0.25">
      <c r="A61" s="21">
        <v>56</v>
      </c>
      <c r="B61" s="41" t="s">
        <v>70</v>
      </c>
      <c r="C61" s="58" t="s">
        <v>91</v>
      </c>
      <c r="D61" s="345">
        <v>74</v>
      </c>
      <c r="E61" s="268">
        <v>3.8378378378378377</v>
      </c>
      <c r="F61" s="305">
        <v>3.91</v>
      </c>
      <c r="G61" s="234">
        <v>84</v>
      </c>
      <c r="H61" s="14">
        <v>3.8571428571428572</v>
      </c>
      <c r="I61" s="305">
        <v>3.91</v>
      </c>
      <c r="J61" s="65">
        <v>78</v>
      </c>
      <c r="K61" s="14">
        <v>3.8</v>
      </c>
      <c r="L61" s="303">
        <v>3.9</v>
      </c>
      <c r="M61" s="61">
        <v>70</v>
      </c>
      <c r="N61" s="46">
        <v>3.49</v>
      </c>
      <c r="O61" s="70">
        <v>3.71</v>
      </c>
      <c r="P61" s="77">
        <v>54</v>
      </c>
      <c r="Q61" s="46">
        <v>3.7</v>
      </c>
      <c r="R61" s="78">
        <v>3.57</v>
      </c>
      <c r="S61" s="208">
        <v>61</v>
      </c>
      <c r="T61" s="255">
        <v>59</v>
      </c>
      <c r="U61" s="73">
        <v>61</v>
      </c>
      <c r="V61" s="19">
        <v>82</v>
      </c>
      <c r="W61" s="102">
        <v>31</v>
      </c>
      <c r="X61" s="239">
        <f t="shared" si="1"/>
        <v>294</v>
      </c>
    </row>
    <row r="62" spans="1:24" ht="15" customHeight="1" x14ac:dyDescent="0.25">
      <c r="A62" s="21">
        <v>57</v>
      </c>
      <c r="B62" s="41" t="s">
        <v>68</v>
      </c>
      <c r="C62" s="216" t="s">
        <v>26</v>
      </c>
      <c r="D62" s="348">
        <v>101</v>
      </c>
      <c r="E62" s="273">
        <v>3.7128712871287131</v>
      </c>
      <c r="F62" s="349">
        <v>3.91</v>
      </c>
      <c r="G62" s="234">
        <v>98</v>
      </c>
      <c r="H62" s="14">
        <v>3.9081632653061225</v>
      </c>
      <c r="I62" s="306">
        <v>3.91</v>
      </c>
      <c r="J62" s="65">
        <v>73</v>
      </c>
      <c r="K62" s="14">
        <v>3.9315068493150687</v>
      </c>
      <c r="L62" s="303">
        <v>3.9</v>
      </c>
      <c r="M62" s="61">
        <v>68</v>
      </c>
      <c r="N62" s="46">
        <v>3.5</v>
      </c>
      <c r="O62" s="70">
        <v>3.71</v>
      </c>
      <c r="P62" s="77">
        <v>65</v>
      </c>
      <c r="Q62" s="46">
        <v>3.6</v>
      </c>
      <c r="R62" s="78">
        <v>3.57</v>
      </c>
      <c r="S62" s="208">
        <v>84</v>
      </c>
      <c r="T62" s="297">
        <v>49</v>
      </c>
      <c r="U62" s="17">
        <v>37</v>
      </c>
      <c r="V62" s="17">
        <v>81</v>
      </c>
      <c r="W62" s="242">
        <v>46</v>
      </c>
      <c r="X62" s="239">
        <f t="shared" si="1"/>
        <v>297</v>
      </c>
    </row>
    <row r="63" spans="1:24" ht="15" customHeight="1" x14ac:dyDescent="0.25">
      <c r="A63" s="21">
        <v>58</v>
      </c>
      <c r="B63" s="41" t="s">
        <v>70</v>
      </c>
      <c r="C63" s="58" t="s">
        <v>86</v>
      </c>
      <c r="D63" s="345">
        <v>57</v>
      </c>
      <c r="E63" s="268">
        <v>3.736842105263158</v>
      </c>
      <c r="F63" s="305">
        <v>3.91</v>
      </c>
      <c r="G63" s="234">
        <v>67</v>
      </c>
      <c r="H63" s="14">
        <v>3.7462686567164178</v>
      </c>
      <c r="I63" s="305">
        <v>3.91</v>
      </c>
      <c r="J63" s="65">
        <v>27</v>
      </c>
      <c r="K63" s="14">
        <v>3.8148148148148149</v>
      </c>
      <c r="L63" s="303">
        <v>3.9</v>
      </c>
      <c r="M63" s="61">
        <v>41</v>
      </c>
      <c r="N63" s="46">
        <v>3.71</v>
      </c>
      <c r="O63" s="70">
        <v>3.71</v>
      </c>
      <c r="P63" s="77">
        <v>54</v>
      </c>
      <c r="Q63" s="46">
        <v>3.7</v>
      </c>
      <c r="R63" s="78">
        <v>3.57</v>
      </c>
      <c r="S63" s="208">
        <v>80</v>
      </c>
      <c r="T63" s="297">
        <v>76</v>
      </c>
      <c r="U63" s="17">
        <v>59</v>
      </c>
      <c r="V63" s="17">
        <v>51</v>
      </c>
      <c r="W63" s="242">
        <v>32</v>
      </c>
      <c r="X63" s="239">
        <f t="shared" si="1"/>
        <v>298</v>
      </c>
    </row>
    <row r="64" spans="1:24" ht="15" customHeight="1" x14ac:dyDescent="0.25">
      <c r="A64" s="20">
        <v>59</v>
      </c>
      <c r="B64" s="41" t="s">
        <v>66</v>
      </c>
      <c r="C64" s="58" t="s">
        <v>93</v>
      </c>
      <c r="D64" s="345">
        <v>59</v>
      </c>
      <c r="E64" s="268">
        <v>3.847457627118644</v>
      </c>
      <c r="F64" s="305">
        <v>3.91</v>
      </c>
      <c r="G64" s="234">
        <v>78</v>
      </c>
      <c r="H64" s="14">
        <v>3.8974358974358974</v>
      </c>
      <c r="I64" s="305">
        <v>3.91</v>
      </c>
      <c r="J64" s="65">
        <v>55</v>
      </c>
      <c r="K64" s="14">
        <v>3.7818181818181817</v>
      </c>
      <c r="L64" s="303">
        <v>3.9</v>
      </c>
      <c r="M64" s="61">
        <v>56</v>
      </c>
      <c r="N64" s="46">
        <v>3.61</v>
      </c>
      <c r="O64" s="70">
        <v>3.71</v>
      </c>
      <c r="P64" s="77">
        <v>64</v>
      </c>
      <c r="Q64" s="46">
        <v>3.5</v>
      </c>
      <c r="R64" s="78">
        <v>3.57</v>
      </c>
      <c r="S64" s="215">
        <v>60</v>
      </c>
      <c r="T64" s="17">
        <v>53</v>
      </c>
      <c r="U64" s="17">
        <v>67</v>
      </c>
      <c r="V64" s="17">
        <v>65</v>
      </c>
      <c r="W64" s="242">
        <v>56</v>
      </c>
      <c r="X64" s="239">
        <f t="shared" si="1"/>
        <v>301</v>
      </c>
    </row>
    <row r="65" spans="1:24" ht="15" customHeight="1" thickBot="1" x14ac:dyDescent="0.3">
      <c r="A65" s="25">
        <v>60</v>
      </c>
      <c r="B65" s="88" t="s">
        <v>71</v>
      </c>
      <c r="C65" s="89" t="s">
        <v>57</v>
      </c>
      <c r="D65" s="350">
        <v>51</v>
      </c>
      <c r="E65" s="282">
        <v>3.8431372549019609</v>
      </c>
      <c r="F65" s="312">
        <v>3.91</v>
      </c>
      <c r="G65" s="235">
        <v>51</v>
      </c>
      <c r="H65" s="90">
        <v>3.7254901960784315</v>
      </c>
      <c r="I65" s="312">
        <v>3.91</v>
      </c>
      <c r="J65" s="94">
        <v>43</v>
      </c>
      <c r="K65" s="90">
        <v>3.6976744186046511</v>
      </c>
      <c r="L65" s="313">
        <v>3.9</v>
      </c>
      <c r="M65" s="95">
        <v>40</v>
      </c>
      <c r="N65" s="91">
        <v>3.8</v>
      </c>
      <c r="O65" s="96">
        <v>3.71</v>
      </c>
      <c r="P65" s="97">
        <v>47</v>
      </c>
      <c r="Q65" s="91">
        <v>3.6</v>
      </c>
      <c r="R65" s="92">
        <v>3.57</v>
      </c>
      <c r="S65" s="210">
        <v>62</v>
      </c>
      <c r="T65" s="318">
        <v>79</v>
      </c>
      <c r="U65" s="314">
        <v>76</v>
      </c>
      <c r="V65" s="314">
        <v>39</v>
      </c>
      <c r="W65" s="245">
        <v>50</v>
      </c>
      <c r="X65" s="294">
        <f t="shared" si="1"/>
        <v>306</v>
      </c>
    </row>
    <row r="66" spans="1:24" ht="15" customHeight="1" x14ac:dyDescent="0.25">
      <c r="A66" s="27">
        <v>61</v>
      </c>
      <c r="B66" s="49" t="s">
        <v>68</v>
      </c>
      <c r="C66" s="229" t="s">
        <v>25</v>
      </c>
      <c r="D66" s="351">
        <v>101</v>
      </c>
      <c r="E66" s="274">
        <v>3.8118811881188117</v>
      </c>
      <c r="F66" s="352">
        <v>3.91</v>
      </c>
      <c r="G66" s="232">
        <v>123</v>
      </c>
      <c r="H66" s="50">
        <v>3.7560975609756095</v>
      </c>
      <c r="I66" s="324">
        <v>3.91</v>
      </c>
      <c r="J66" s="63">
        <v>74</v>
      </c>
      <c r="K66" s="50">
        <v>3.6486486486486487</v>
      </c>
      <c r="L66" s="316">
        <v>3.9</v>
      </c>
      <c r="M66" s="60">
        <v>82</v>
      </c>
      <c r="N66" s="51">
        <v>3.8</v>
      </c>
      <c r="O66" s="69">
        <v>3.71</v>
      </c>
      <c r="P66" s="75">
        <v>77</v>
      </c>
      <c r="Q66" s="51">
        <v>3.5</v>
      </c>
      <c r="R66" s="76">
        <v>3.57</v>
      </c>
      <c r="S66" s="207">
        <v>66</v>
      </c>
      <c r="T66" s="317">
        <v>72</v>
      </c>
      <c r="U66" s="52">
        <v>84</v>
      </c>
      <c r="V66" s="52">
        <v>37</v>
      </c>
      <c r="W66" s="240">
        <v>54</v>
      </c>
      <c r="X66" s="295">
        <f t="shared" si="1"/>
        <v>313</v>
      </c>
    </row>
    <row r="67" spans="1:24" ht="15" customHeight="1" x14ac:dyDescent="0.25">
      <c r="A67" s="21">
        <v>62</v>
      </c>
      <c r="B67" s="41" t="s">
        <v>65</v>
      </c>
      <c r="C67" s="58" t="s">
        <v>136</v>
      </c>
      <c r="D67" s="345">
        <v>74</v>
      </c>
      <c r="E67" s="268">
        <v>3.7746478873239435</v>
      </c>
      <c r="F67" s="305">
        <v>3.91</v>
      </c>
      <c r="G67" s="234">
        <v>71</v>
      </c>
      <c r="H67" s="14">
        <v>3.92</v>
      </c>
      <c r="I67" s="305">
        <v>3.91</v>
      </c>
      <c r="J67" s="65">
        <v>65</v>
      </c>
      <c r="K67" s="14">
        <v>3.8153846153846156</v>
      </c>
      <c r="L67" s="303">
        <v>3.9</v>
      </c>
      <c r="M67" s="61">
        <v>58</v>
      </c>
      <c r="N67" s="46">
        <v>3.64</v>
      </c>
      <c r="O67" s="70">
        <v>3.71</v>
      </c>
      <c r="P67" s="77">
        <v>40</v>
      </c>
      <c r="Q67" s="46">
        <v>3.4</v>
      </c>
      <c r="R67" s="78">
        <v>3.57</v>
      </c>
      <c r="S67" s="208">
        <v>75</v>
      </c>
      <c r="T67" s="297">
        <v>45</v>
      </c>
      <c r="U67" s="17">
        <v>57</v>
      </c>
      <c r="V67" s="17">
        <v>59</v>
      </c>
      <c r="W67" s="242">
        <v>77</v>
      </c>
      <c r="X67" s="239">
        <f t="shared" si="1"/>
        <v>313</v>
      </c>
    </row>
    <row r="68" spans="1:24" ht="15" customHeight="1" x14ac:dyDescent="0.25">
      <c r="A68" s="21">
        <v>63</v>
      </c>
      <c r="B68" s="41" t="s">
        <v>65</v>
      </c>
      <c r="C68" s="58" t="s">
        <v>88</v>
      </c>
      <c r="D68" s="345">
        <v>71</v>
      </c>
      <c r="E68" s="268">
        <v>3.63</v>
      </c>
      <c r="F68" s="305">
        <v>3.91</v>
      </c>
      <c r="G68" s="234">
        <v>70</v>
      </c>
      <c r="H68" s="211">
        <v>3.8714285714285714</v>
      </c>
      <c r="I68" s="305">
        <v>3.91</v>
      </c>
      <c r="J68" s="65">
        <v>71</v>
      </c>
      <c r="K68" s="14">
        <v>3.7987323943661999</v>
      </c>
      <c r="L68" s="303">
        <v>3.9</v>
      </c>
      <c r="M68" s="61">
        <v>50</v>
      </c>
      <c r="N68" s="46">
        <v>3.78</v>
      </c>
      <c r="O68" s="70">
        <v>3.71</v>
      </c>
      <c r="P68" s="77">
        <v>51</v>
      </c>
      <c r="Q68" s="46">
        <v>3.5</v>
      </c>
      <c r="R68" s="78">
        <v>3.57</v>
      </c>
      <c r="S68" s="208">
        <v>94</v>
      </c>
      <c r="T68" s="297">
        <v>57</v>
      </c>
      <c r="U68" s="17">
        <v>62</v>
      </c>
      <c r="V68" s="17">
        <v>41</v>
      </c>
      <c r="W68" s="242">
        <v>59</v>
      </c>
      <c r="X68" s="239">
        <f t="shared" si="1"/>
        <v>313</v>
      </c>
    </row>
    <row r="69" spans="1:24" ht="15" customHeight="1" x14ac:dyDescent="0.25">
      <c r="A69" s="21">
        <v>64</v>
      </c>
      <c r="B69" s="41" t="s">
        <v>71</v>
      </c>
      <c r="C69" s="58" t="s">
        <v>61</v>
      </c>
      <c r="D69" s="345">
        <v>78</v>
      </c>
      <c r="E69" s="268">
        <v>3.8717948717948718</v>
      </c>
      <c r="F69" s="305">
        <v>3.91</v>
      </c>
      <c r="G69" s="234">
        <v>97</v>
      </c>
      <c r="H69" s="14">
        <v>3.7422680412371134</v>
      </c>
      <c r="I69" s="305">
        <v>3.91</v>
      </c>
      <c r="J69" s="65">
        <v>76</v>
      </c>
      <c r="K69" s="14">
        <v>3.8157894736842106</v>
      </c>
      <c r="L69" s="303">
        <v>3.9</v>
      </c>
      <c r="M69" s="61">
        <v>67</v>
      </c>
      <c r="N69" s="46">
        <v>3.4</v>
      </c>
      <c r="O69" s="70">
        <v>3.71</v>
      </c>
      <c r="P69" s="77">
        <v>52</v>
      </c>
      <c r="Q69" s="46">
        <v>3.6</v>
      </c>
      <c r="R69" s="78">
        <v>3.57</v>
      </c>
      <c r="S69" s="208">
        <v>55</v>
      </c>
      <c r="T69" s="297">
        <v>77</v>
      </c>
      <c r="U69" s="17">
        <v>56</v>
      </c>
      <c r="V69" s="17">
        <v>97</v>
      </c>
      <c r="W69" s="242">
        <v>48</v>
      </c>
      <c r="X69" s="239">
        <f t="shared" si="1"/>
        <v>333</v>
      </c>
    </row>
    <row r="70" spans="1:24" ht="15" customHeight="1" x14ac:dyDescent="0.25">
      <c r="A70" s="21">
        <v>65</v>
      </c>
      <c r="B70" s="41" t="s">
        <v>71</v>
      </c>
      <c r="C70" s="58" t="s">
        <v>42</v>
      </c>
      <c r="D70" s="345">
        <v>82</v>
      </c>
      <c r="E70" s="268">
        <v>3.9024390243902438</v>
      </c>
      <c r="F70" s="305">
        <v>3.91</v>
      </c>
      <c r="G70" s="234">
        <v>72</v>
      </c>
      <c r="H70" s="14">
        <v>3.7777777777777777</v>
      </c>
      <c r="I70" s="305">
        <v>3.91</v>
      </c>
      <c r="J70" s="65">
        <v>81</v>
      </c>
      <c r="K70" s="14">
        <v>3.8148148148148149</v>
      </c>
      <c r="L70" s="303">
        <v>3.9</v>
      </c>
      <c r="M70" s="61">
        <v>102</v>
      </c>
      <c r="N70" s="46">
        <v>3.38</v>
      </c>
      <c r="O70" s="70">
        <v>3.71</v>
      </c>
      <c r="P70" s="77">
        <v>87</v>
      </c>
      <c r="Q70" s="46">
        <v>3.4</v>
      </c>
      <c r="R70" s="78">
        <v>3.57</v>
      </c>
      <c r="S70" s="208">
        <v>47</v>
      </c>
      <c r="T70" s="297">
        <v>64</v>
      </c>
      <c r="U70" s="17">
        <v>58</v>
      </c>
      <c r="V70" s="17">
        <v>101</v>
      </c>
      <c r="W70" s="242">
        <v>70</v>
      </c>
      <c r="X70" s="239">
        <f t="shared" ref="X70:X101" si="2">SUM(S70:W70)</f>
        <v>340</v>
      </c>
    </row>
    <row r="71" spans="1:24" ht="15" customHeight="1" x14ac:dyDescent="0.25">
      <c r="A71" s="21">
        <v>66</v>
      </c>
      <c r="B71" s="41" t="s">
        <v>65</v>
      </c>
      <c r="C71" s="58" t="s">
        <v>100</v>
      </c>
      <c r="D71" s="345">
        <v>100</v>
      </c>
      <c r="E71" s="268">
        <v>3.8734177215189876</v>
      </c>
      <c r="F71" s="305">
        <v>3.91</v>
      </c>
      <c r="G71" s="234">
        <v>99</v>
      </c>
      <c r="H71" s="14">
        <v>3.8989898989898988</v>
      </c>
      <c r="I71" s="305">
        <v>3.91</v>
      </c>
      <c r="J71" s="65">
        <v>76</v>
      </c>
      <c r="K71" s="14">
        <v>3.5263157894736841</v>
      </c>
      <c r="L71" s="303">
        <v>3.9</v>
      </c>
      <c r="M71" s="61">
        <v>86</v>
      </c>
      <c r="N71" s="46">
        <v>3.56</v>
      </c>
      <c r="O71" s="70">
        <v>3.71</v>
      </c>
      <c r="P71" s="77">
        <v>51</v>
      </c>
      <c r="Q71" s="46">
        <v>3.4</v>
      </c>
      <c r="R71" s="78">
        <v>3.57</v>
      </c>
      <c r="S71" s="208">
        <v>54</v>
      </c>
      <c r="T71" s="297">
        <v>52</v>
      </c>
      <c r="U71" s="17">
        <v>96</v>
      </c>
      <c r="V71" s="17">
        <v>73</v>
      </c>
      <c r="W71" s="242">
        <v>71</v>
      </c>
      <c r="X71" s="239">
        <f t="shared" si="2"/>
        <v>346</v>
      </c>
    </row>
    <row r="72" spans="1:24" ht="15" customHeight="1" x14ac:dyDescent="0.25">
      <c r="A72" s="21">
        <v>67</v>
      </c>
      <c r="B72" s="41" t="s">
        <v>66</v>
      </c>
      <c r="C72" s="58" t="s">
        <v>95</v>
      </c>
      <c r="D72" s="345">
        <v>47</v>
      </c>
      <c r="E72" s="268">
        <v>3.7872340425531914</v>
      </c>
      <c r="F72" s="305">
        <v>3.91</v>
      </c>
      <c r="G72" s="234">
        <v>46</v>
      </c>
      <c r="H72" s="14">
        <v>3.7173913043478262</v>
      </c>
      <c r="I72" s="305">
        <v>3.91</v>
      </c>
      <c r="J72" s="65">
        <v>25</v>
      </c>
      <c r="K72" s="14">
        <v>3.68</v>
      </c>
      <c r="L72" s="303">
        <v>3.9</v>
      </c>
      <c r="M72" s="61">
        <v>34</v>
      </c>
      <c r="N72" s="46">
        <v>3.94</v>
      </c>
      <c r="O72" s="70">
        <v>3.71</v>
      </c>
      <c r="P72" s="77">
        <v>46</v>
      </c>
      <c r="Q72" s="46">
        <v>3.2</v>
      </c>
      <c r="R72" s="78">
        <v>3.57</v>
      </c>
      <c r="S72" s="208">
        <v>71</v>
      </c>
      <c r="T72" s="17">
        <v>81</v>
      </c>
      <c r="U72" s="17">
        <v>81</v>
      </c>
      <c r="V72" s="17">
        <v>14</v>
      </c>
      <c r="W72" s="242">
        <v>102</v>
      </c>
      <c r="X72" s="239">
        <f t="shared" si="2"/>
        <v>349</v>
      </c>
    </row>
    <row r="73" spans="1:24" ht="15" customHeight="1" x14ac:dyDescent="0.25">
      <c r="A73" s="20">
        <v>68</v>
      </c>
      <c r="B73" s="41" t="s">
        <v>68</v>
      </c>
      <c r="C73" s="58" t="s">
        <v>19</v>
      </c>
      <c r="D73" s="345">
        <v>43</v>
      </c>
      <c r="E73" s="268">
        <v>3.8837209302325579</v>
      </c>
      <c r="F73" s="305">
        <v>3.91</v>
      </c>
      <c r="G73" s="234">
        <v>39</v>
      </c>
      <c r="H73" s="14">
        <v>3.8974358974358974</v>
      </c>
      <c r="I73" s="305">
        <v>3.91</v>
      </c>
      <c r="J73" s="65">
        <v>50</v>
      </c>
      <c r="K73" s="14">
        <v>3.64</v>
      </c>
      <c r="L73" s="303">
        <v>3.9</v>
      </c>
      <c r="M73" s="61">
        <v>69</v>
      </c>
      <c r="N73" s="46">
        <v>3.41</v>
      </c>
      <c r="O73" s="70">
        <v>3.71</v>
      </c>
      <c r="P73" s="77">
        <v>18</v>
      </c>
      <c r="Q73" s="46">
        <v>3.5</v>
      </c>
      <c r="R73" s="78">
        <v>3.57</v>
      </c>
      <c r="S73" s="215">
        <v>53</v>
      </c>
      <c r="T73" s="297">
        <v>54</v>
      </c>
      <c r="U73" s="17">
        <v>85</v>
      </c>
      <c r="V73" s="17">
        <v>96</v>
      </c>
      <c r="W73" s="242">
        <v>67</v>
      </c>
      <c r="X73" s="239">
        <f t="shared" si="2"/>
        <v>355</v>
      </c>
    </row>
    <row r="74" spans="1:24" ht="15" customHeight="1" x14ac:dyDescent="0.25">
      <c r="A74" s="21">
        <v>69</v>
      </c>
      <c r="B74" s="41" t="s">
        <v>69</v>
      </c>
      <c r="C74" s="58" t="s">
        <v>92</v>
      </c>
      <c r="D74" s="345">
        <v>64</v>
      </c>
      <c r="E74" s="268">
        <v>3.65625</v>
      </c>
      <c r="F74" s="305">
        <v>3.91</v>
      </c>
      <c r="G74" s="234">
        <v>72</v>
      </c>
      <c r="H74" s="43">
        <v>3.6527777777777777</v>
      </c>
      <c r="I74" s="305">
        <v>3.91</v>
      </c>
      <c r="J74" s="65">
        <v>61</v>
      </c>
      <c r="K74" s="43">
        <v>3.5245901639344264</v>
      </c>
      <c r="L74" s="303">
        <v>3.9</v>
      </c>
      <c r="M74" s="61">
        <v>50</v>
      </c>
      <c r="N74" s="46">
        <v>3.9</v>
      </c>
      <c r="O74" s="70">
        <v>3.71</v>
      </c>
      <c r="P74" s="77">
        <v>43</v>
      </c>
      <c r="Q74" s="46">
        <v>3.5</v>
      </c>
      <c r="R74" s="78">
        <v>3.57</v>
      </c>
      <c r="S74" s="208">
        <v>90</v>
      </c>
      <c r="T74" s="297">
        <v>91</v>
      </c>
      <c r="U74" s="17">
        <v>99</v>
      </c>
      <c r="V74" s="17">
        <v>20</v>
      </c>
      <c r="W74" s="242">
        <v>63</v>
      </c>
      <c r="X74" s="239">
        <f t="shared" si="2"/>
        <v>363</v>
      </c>
    </row>
    <row r="75" spans="1:24" ht="15" customHeight="1" thickBot="1" x14ac:dyDescent="0.3">
      <c r="A75" s="22">
        <v>70</v>
      </c>
      <c r="B75" s="53" t="s">
        <v>70</v>
      </c>
      <c r="C75" s="87" t="s">
        <v>39</v>
      </c>
      <c r="D75" s="346">
        <v>46</v>
      </c>
      <c r="E75" s="279">
        <v>3.4347826086956523</v>
      </c>
      <c r="F75" s="311">
        <v>3.91</v>
      </c>
      <c r="G75" s="237">
        <v>49</v>
      </c>
      <c r="H75" s="323">
        <v>3.6734693877551021</v>
      </c>
      <c r="I75" s="311">
        <v>3.91</v>
      </c>
      <c r="J75" s="67">
        <v>53</v>
      </c>
      <c r="K75" s="54">
        <v>3.4905660377358489</v>
      </c>
      <c r="L75" s="304">
        <v>3.9</v>
      </c>
      <c r="M75" s="62">
        <v>44</v>
      </c>
      <c r="N75" s="55">
        <v>3.91</v>
      </c>
      <c r="O75" s="71">
        <v>3.71</v>
      </c>
      <c r="P75" s="79">
        <v>47</v>
      </c>
      <c r="Q75" s="55">
        <v>3.6</v>
      </c>
      <c r="R75" s="80">
        <v>3.57</v>
      </c>
      <c r="S75" s="209">
        <v>111</v>
      </c>
      <c r="T75" s="299">
        <v>89</v>
      </c>
      <c r="U75" s="300">
        <v>102</v>
      </c>
      <c r="V75" s="300">
        <v>18</v>
      </c>
      <c r="W75" s="244">
        <v>49</v>
      </c>
      <c r="X75" s="296">
        <f t="shared" si="2"/>
        <v>369</v>
      </c>
    </row>
    <row r="76" spans="1:24" ht="15" customHeight="1" x14ac:dyDescent="0.25">
      <c r="A76" s="21">
        <v>71</v>
      </c>
      <c r="B76" s="84" t="s">
        <v>70</v>
      </c>
      <c r="C76" s="85" t="s">
        <v>38</v>
      </c>
      <c r="D76" s="347">
        <v>47</v>
      </c>
      <c r="E76" s="278">
        <v>3.8297872340425534</v>
      </c>
      <c r="F76" s="309">
        <v>3.91</v>
      </c>
      <c r="G76" s="233">
        <v>43</v>
      </c>
      <c r="H76" s="81">
        <v>3.6744186046511627</v>
      </c>
      <c r="I76" s="309">
        <v>3.91</v>
      </c>
      <c r="J76" s="98">
        <v>47</v>
      </c>
      <c r="K76" s="81">
        <v>3.5319148936170213</v>
      </c>
      <c r="L76" s="310">
        <v>3.9</v>
      </c>
      <c r="M76" s="99">
        <v>83</v>
      </c>
      <c r="N76" s="82">
        <v>3.63</v>
      </c>
      <c r="O76" s="100">
        <v>3.71</v>
      </c>
      <c r="P76" s="101">
        <v>53</v>
      </c>
      <c r="Q76" s="82">
        <v>3.5</v>
      </c>
      <c r="R76" s="83">
        <v>3.57</v>
      </c>
      <c r="S76" s="208">
        <v>64</v>
      </c>
      <c r="T76" s="319">
        <v>90</v>
      </c>
      <c r="U76" s="19">
        <v>98</v>
      </c>
      <c r="V76" s="19">
        <v>62</v>
      </c>
      <c r="W76" s="102">
        <v>57</v>
      </c>
      <c r="X76" s="260">
        <f t="shared" si="2"/>
        <v>371</v>
      </c>
    </row>
    <row r="77" spans="1:24" ht="15" customHeight="1" x14ac:dyDescent="0.25">
      <c r="A77" s="21">
        <v>72</v>
      </c>
      <c r="B77" s="41" t="s">
        <v>71</v>
      </c>
      <c r="C77" s="58" t="s">
        <v>50</v>
      </c>
      <c r="D77" s="345">
        <v>20</v>
      </c>
      <c r="E77" s="268">
        <v>3.7</v>
      </c>
      <c r="F77" s="305">
        <v>3.91</v>
      </c>
      <c r="G77" s="234">
        <v>23</v>
      </c>
      <c r="H77" s="14">
        <v>3.8260869565217392</v>
      </c>
      <c r="I77" s="305">
        <v>3.91</v>
      </c>
      <c r="J77" s="65">
        <v>18</v>
      </c>
      <c r="K77" s="14">
        <v>3.8333333333333335</v>
      </c>
      <c r="L77" s="303">
        <v>3.9</v>
      </c>
      <c r="M77" s="61">
        <v>23</v>
      </c>
      <c r="N77" s="46">
        <v>3.43</v>
      </c>
      <c r="O77" s="70">
        <v>3.71</v>
      </c>
      <c r="P77" s="77">
        <v>19</v>
      </c>
      <c r="Q77" s="46">
        <v>3.4</v>
      </c>
      <c r="R77" s="78">
        <v>3.57</v>
      </c>
      <c r="S77" s="208">
        <v>86</v>
      </c>
      <c r="T77" s="297">
        <v>62</v>
      </c>
      <c r="U77" s="17">
        <v>54</v>
      </c>
      <c r="V77" s="17">
        <v>93</v>
      </c>
      <c r="W77" s="242">
        <v>82</v>
      </c>
      <c r="X77" s="239">
        <f t="shared" si="2"/>
        <v>377</v>
      </c>
    </row>
    <row r="78" spans="1:24" ht="15" customHeight="1" x14ac:dyDescent="0.25">
      <c r="A78" s="21">
        <v>73</v>
      </c>
      <c r="B78" s="41" t="s">
        <v>70</v>
      </c>
      <c r="C78" s="58" t="s">
        <v>96</v>
      </c>
      <c r="D78" s="345">
        <v>84</v>
      </c>
      <c r="E78" s="268">
        <v>3.8571428571428572</v>
      </c>
      <c r="F78" s="305">
        <v>3.91</v>
      </c>
      <c r="G78" s="234">
        <v>68</v>
      </c>
      <c r="H78" s="14">
        <v>3.5294117647058822</v>
      </c>
      <c r="I78" s="305">
        <v>3.91</v>
      </c>
      <c r="J78" s="65">
        <v>79</v>
      </c>
      <c r="K78" s="14">
        <v>3.5443037974683542</v>
      </c>
      <c r="L78" s="303">
        <v>3.9</v>
      </c>
      <c r="M78" s="61">
        <v>42</v>
      </c>
      <c r="N78" s="46">
        <v>3.38</v>
      </c>
      <c r="O78" s="70">
        <v>3.71</v>
      </c>
      <c r="P78" s="77">
        <v>53</v>
      </c>
      <c r="Q78" s="46">
        <v>3.8</v>
      </c>
      <c r="R78" s="78">
        <v>3.57</v>
      </c>
      <c r="S78" s="292">
        <v>58</v>
      </c>
      <c r="T78" s="297">
        <v>102</v>
      </c>
      <c r="U78" s="17">
        <v>95</v>
      </c>
      <c r="V78" s="17">
        <v>102</v>
      </c>
      <c r="W78" s="242">
        <v>22</v>
      </c>
      <c r="X78" s="93">
        <f t="shared" si="2"/>
        <v>379</v>
      </c>
    </row>
    <row r="79" spans="1:24" ht="15" customHeight="1" x14ac:dyDescent="0.25">
      <c r="A79" s="21">
        <v>74</v>
      </c>
      <c r="B79" s="41" t="s">
        <v>71</v>
      </c>
      <c r="C79" s="58" t="s">
        <v>52</v>
      </c>
      <c r="D79" s="345">
        <v>102</v>
      </c>
      <c r="E79" s="268">
        <v>3.784313725490196</v>
      </c>
      <c r="F79" s="305">
        <v>3.91</v>
      </c>
      <c r="G79" s="234">
        <v>90</v>
      </c>
      <c r="H79" s="14">
        <v>3.9222222222222221</v>
      </c>
      <c r="I79" s="305">
        <v>3.91</v>
      </c>
      <c r="J79" s="65">
        <v>67</v>
      </c>
      <c r="K79" s="14">
        <v>3.5522388059701493</v>
      </c>
      <c r="L79" s="303">
        <v>3.9</v>
      </c>
      <c r="M79" s="61">
        <v>70</v>
      </c>
      <c r="N79" s="46">
        <v>3.47</v>
      </c>
      <c r="O79" s="70">
        <v>3.71</v>
      </c>
      <c r="P79" s="77">
        <v>61</v>
      </c>
      <c r="Q79" s="46">
        <v>3.3</v>
      </c>
      <c r="R79" s="78">
        <v>3.57</v>
      </c>
      <c r="S79" s="208">
        <v>72</v>
      </c>
      <c r="T79" s="297">
        <v>44</v>
      </c>
      <c r="U79" s="17">
        <v>94</v>
      </c>
      <c r="V79" s="17">
        <v>86</v>
      </c>
      <c r="W79" s="242">
        <v>84</v>
      </c>
      <c r="X79" s="239">
        <f t="shared" si="2"/>
        <v>380</v>
      </c>
    </row>
    <row r="80" spans="1:24" ht="15" customHeight="1" x14ac:dyDescent="0.25">
      <c r="A80" s="21">
        <v>75</v>
      </c>
      <c r="B80" s="41" t="s">
        <v>67</v>
      </c>
      <c r="C80" s="216" t="s">
        <v>6</v>
      </c>
      <c r="D80" s="348">
        <v>122</v>
      </c>
      <c r="E80" s="273">
        <v>3.7704918032786887</v>
      </c>
      <c r="F80" s="349">
        <v>3.91</v>
      </c>
      <c r="G80" s="234">
        <v>97</v>
      </c>
      <c r="H80" s="14">
        <v>3.6185567010309279</v>
      </c>
      <c r="I80" s="306">
        <v>3.91</v>
      </c>
      <c r="J80" s="65">
        <v>56</v>
      </c>
      <c r="K80" s="14">
        <v>3.6785714285714284</v>
      </c>
      <c r="L80" s="303">
        <v>3.9</v>
      </c>
      <c r="M80" s="61">
        <v>76</v>
      </c>
      <c r="N80" s="46">
        <v>3.46</v>
      </c>
      <c r="O80" s="70">
        <v>3.71</v>
      </c>
      <c r="P80" s="77">
        <v>69</v>
      </c>
      <c r="Q80" s="46">
        <v>3.6</v>
      </c>
      <c r="R80" s="78">
        <v>3.57</v>
      </c>
      <c r="S80" s="208">
        <v>74</v>
      </c>
      <c r="T80" s="297">
        <v>96</v>
      </c>
      <c r="U80" s="17">
        <v>80</v>
      </c>
      <c r="V80" s="17">
        <v>87</v>
      </c>
      <c r="W80" s="242">
        <v>44</v>
      </c>
      <c r="X80" s="239">
        <f t="shared" si="2"/>
        <v>381</v>
      </c>
    </row>
    <row r="81" spans="1:24" ht="15" customHeight="1" x14ac:dyDescent="0.25">
      <c r="A81" s="21">
        <v>76</v>
      </c>
      <c r="B81" s="41" t="s">
        <v>69</v>
      </c>
      <c r="C81" s="58" t="s">
        <v>98</v>
      </c>
      <c r="D81" s="345">
        <v>46</v>
      </c>
      <c r="E81" s="268">
        <v>3.8913043478260869</v>
      </c>
      <c r="F81" s="305">
        <v>3.91</v>
      </c>
      <c r="G81" s="234">
        <v>59</v>
      </c>
      <c r="H81" s="43">
        <v>3.593220338983051</v>
      </c>
      <c r="I81" s="305">
        <v>3.91</v>
      </c>
      <c r="J81" s="65">
        <v>29</v>
      </c>
      <c r="K81" s="43">
        <v>3.7586206896551726</v>
      </c>
      <c r="L81" s="303">
        <v>3.9</v>
      </c>
      <c r="M81" s="61">
        <v>49</v>
      </c>
      <c r="N81" s="46">
        <v>3.57</v>
      </c>
      <c r="O81" s="70">
        <v>3.71</v>
      </c>
      <c r="P81" s="77">
        <v>25</v>
      </c>
      <c r="Q81" s="46">
        <v>3.3</v>
      </c>
      <c r="R81" s="78">
        <v>3.57</v>
      </c>
      <c r="S81" s="208">
        <v>51</v>
      </c>
      <c r="T81" s="297">
        <v>99</v>
      </c>
      <c r="U81" s="17">
        <v>69</v>
      </c>
      <c r="V81" s="17">
        <v>70</v>
      </c>
      <c r="W81" s="242">
        <v>93</v>
      </c>
      <c r="X81" s="239">
        <f t="shared" si="2"/>
        <v>382</v>
      </c>
    </row>
    <row r="82" spans="1:24" ht="15" customHeight="1" x14ac:dyDescent="0.25">
      <c r="A82" s="21">
        <v>77</v>
      </c>
      <c r="B82" s="41" t="s">
        <v>71</v>
      </c>
      <c r="C82" s="58" t="s">
        <v>56</v>
      </c>
      <c r="D82" s="345">
        <v>88</v>
      </c>
      <c r="E82" s="268">
        <v>3.7272727272727271</v>
      </c>
      <c r="F82" s="305">
        <v>3.91</v>
      </c>
      <c r="G82" s="234">
        <v>81</v>
      </c>
      <c r="H82" s="14">
        <v>3.7530864197530862</v>
      </c>
      <c r="I82" s="305">
        <v>3.91</v>
      </c>
      <c r="J82" s="65">
        <v>75</v>
      </c>
      <c r="K82" s="14">
        <v>3.7066666666666666</v>
      </c>
      <c r="L82" s="303">
        <v>3.9</v>
      </c>
      <c r="M82" s="61">
        <v>70</v>
      </c>
      <c r="N82" s="46">
        <v>3.57</v>
      </c>
      <c r="O82" s="70">
        <v>3.71</v>
      </c>
      <c r="P82" s="77">
        <v>53</v>
      </c>
      <c r="Q82" s="46">
        <v>3.3</v>
      </c>
      <c r="R82" s="78">
        <v>3.57</v>
      </c>
      <c r="S82" s="208">
        <v>81</v>
      </c>
      <c r="T82" s="297">
        <v>75</v>
      </c>
      <c r="U82" s="17">
        <v>74</v>
      </c>
      <c r="V82" s="17">
        <v>68</v>
      </c>
      <c r="W82" s="242">
        <v>86</v>
      </c>
      <c r="X82" s="239">
        <f t="shared" si="2"/>
        <v>384</v>
      </c>
    </row>
    <row r="83" spans="1:24" ht="15" customHeight="1" x14ac:dyDescent="0.25">
      <c r="A83" s="21">
        <v>78</v>
      </c>
      <c r="B83" s="41" t="s">
        <v>68</v>
      </c>
      <c r="C83" s="58" t="s">
        <v>101</v>
      </c>
      <c r="D83" s="345">
        <v>111</v>
      </c>
      <c r="E83" s="268">
        <v>3.855855855855856</v>
      </c>
      <c r="F83" s="305">
        <v>3.91</v>
      </c>
      <c r="G83" s="234">
        <v>107</v>
      </c>
      <c r="H83" s="14">
        <v>3.7663551401869158</v>
      </c>
      <c r="I83" s="305">
        <v>3.91</v>
      </c>
      <c r="J83" s="65">
        <v>73</v>
      </c>
      <c r="K83" s="14">
        <v>3.6027397260273974</v>
      </c>
      <c r="L83" s="303">
        <v>3.9</v>
      </c>
      <c r="M83" s="61">
        <v>94</v>
      </c>
      <c r="N83" s="46">
        <v>3.36</v>
      </c>
      <c r="O83" s="70">
        <v>3.71</v>
      </c>
      <c r="P83" s="77">
        <v>91</v>
      </c>
      <c r="Q83" s="46">
        <v>3.4</v>
      </c>
      <c r="R83" s="78">
        <v>3.57</v>
      </c>
      <c r="S83" s="208">
        <v>57</v>
      </c>
      <c r="T83" s="297">
        <v>66</v>
      </c>
      <c r="U83" s="17">
        <v>89</v>
      </c>
      <c r="V83" s="17">
        <v>104</v>
      </c>
      <c r="W83" s="242">
        <v>69</v>
      </c>
      <c r="X83" s="239">
        <f t="shared" si="2"/>
        <v>385</v>
      </c>
    </row>
    <row r="84" spans="1:24" ht="15" customHeight="1" x14ac:dyDescent="0.25">
      <c r="A84" s="20">
        <v>79</v>
      </c>
      <c r="B84" s="41" t="s">
        <v>69</v>
      </c>
      <c r="C84" s="58" t="s">
        <v>99</v>
      </c>
      <c r="D84" s="345">
        <v>21</v>
      </c>
      <c r="E84" s="268">
        <v>3.8095238095238093</v>
      </c>
      <c r="F84" s="305">
        <v>3.91</v>
      </c>
      <c r="G84" s="234">
        <v>17</v>
      </c>
      <c r="H84" s="43">
        <v>3.7058823529411766</v>
      </c>
      <c r="I84" s="305">
        <v>3.91</v>
      </c>
      <c r="J84" s="65">
        <v>11</v>
      </c>
      <c r="K84" s="43">
        <v>4</v>
      </c>
      <c r="L84" s="303">
        <v>3.9</v>
      </c>
      <c r="M84" s="61">
        <v>12</v>
      </c>
      <c r="N84" s="46">
        <v>3.25</v>
      </c>
      <c r="O84" s="70">
        <v>3.71</v>
      </c>
      <c r="P84" s="77">
        <v>16</v>
      </c>
      <c r="Q84" s="46">
        <v>3.25</v>
      </c>
      <c r="R84" s="78">
        <v>3.57</v>
      </c>
      <c r="S84" s="215">
        <v>67</v>
      </c>
      <c r="T84" s="297">
        <v>83</v>
      </c>
      <c r="U84" s="17">
        <v>29</v>
      </c>
      <c r="V84" s="17">
        <v>113</v>
      </c>
      <c r="W84" s="242">
        <v>95</v>
      </c>
      <c r="X84" s="239">
        <f t="shared" si="2"/>
        <v>387</v>
      </c>
    </row>
    <row r="85" spans="1:24" ht="15" customHeight="1" thickBot="1" x14ac:dyDescent="0.3">
      <c r="A85" s="25">
        <v>80</v>
      </c>
      <c r="B85" s="88" t="s">
        <v>71</v>
      </c>
      <c r="C85" s="89" t="s">
        <v>53</v>
      </c>
      <c r="D85" s="350">
        <v>77</v>
      </c>
      <c r="E85" s="282">
        <v>3.831168831168831</v>
      </c>
      <c r="F85" s="312">
        <v>3.91</v>
      </c>
      <c r="G85" s="235">
        <v>80</v>
      </c>
      <c r="H85" s="90">
        <v>3.8875000000000002</v>
      </c>
      <c r="I85" s="312">
        <v>3.91</v>
      </c>
      <c r="J85" s="94">
        <v>66</v>
      </c>
      <c r="K85" s="90">
        <v>3.6212121212121211</v>
      </c>
      <c r="L85" s="313">
        <v>3.9</v>
      </c>
      <c r="M85" s="95">
        <v>68</v>
      </c>
      <c r="N85" s="91">
        <v>3.49</v>
      </c>
      <c r="O85" s="96">
        <v>3.71</v>
      </c>
      <c r="P85" s="97">
        <v>57</v>
      </c>
      <c r="Q85" s="91">
        <v>3.2</v>
      </c>
      <c r="R85" s="92">
        <v>3.57</v>
      </c>
      <c r="S85" s="210">
        <v>63</v>
      </c>
      <c r="T85" s="318">
        <v>56</v>
      </c>
      <c r="U85" s="314">
        <v>88</v>
      </c>
      <c r="V85" s="314">
        <v>83</v>
      </c>
      <c r="W85" s="245">
        <v>98</v>
      </c>
      <c r="X85" s="294">
        <f t="shared" si="2"/>
        <v>388</v>
      </c>
    </row>
    <row r="86" spans="1:24" ht="15" customHeight="1" x14ac:dyDescent="0.25">
      <c r="A86" s="27">
        <v>81</v>
      </c>
      <c r="B86" s="283" t="s">
        <v>66</v>
      </c>
      <c r="C86" s="284" t="s">
        <v>151</v>
      </c>
      <c r="D86" s="353">
        <v>215</v>
      </c>
      <c r="E86" s="285">
        <v>3.7906976744186047</v>
      </c>
      <c r="F86" s="354">
        <v>3.91</v>
      </c>
      <c r="G86" s="232">
        <v>151</v>
      </c>
      <c r="H86" s="50">
        <v>3.76</v>
      </c>
      <c r="I86" s="325">
        <v>3.91</v>
      </c>
      <c r="J86" s="63">
        <v>78</v>
      </c>
      <c r="K86" s="50">
        <v>3.8205128205128207</v>
      </c>
      <c r="L86" s="316">
        <v>3.9</v>
      </c>
      <c r="M86" s="60">
        <v>51</v>
      </c>
      <c r="N86" s="51">
        <v>3.53</v>
      </c>
      <c r="O86" s="69">
        <v>3.71</v>
      </c>
      <c r="P86" s="75"/>
      <c r="Q86" s="51"/>
      <c r="R86" s="76">
        <v>3.57</v>
      </c>
      <c r="S86" s="207">
        <v>69</v>
      </c>
      <c r="T86" s="317">
        <v>71</v>
      </c>
      <c r="U86" s="52">
        <v>55</v>
      </c>
      <c r="V86" s="52">
        <v>78</v>
      </c>
      <c r="W86" s="240">
        <v>116</v>
      </c>
      <c r="X86" s="295">
        <f t="shared" si="2"/>
        <v>389</v>
      </c>
    </row>
    <row r="87" spans="1:24" ht="15" customHeight="1" x14ac:dyDescent="0.25">
      <c r="A87" s="21">
        <v>82</v>
      </c>
      <c r="B87" s="41" t="s">
        <v>71</v>
      </c>
      <c r="C87" s="58" t="s">
        <v>54</v>
      </c>
      <c r="D87" s="345">
        <v>69</v>
      </c>
      <c r="E87" s="268">
        <v>3.652173913043478</v>
      </c>
      <c r="F87" s="305">
        <v>3.91</v>
      </c>
      <c r="G87" s="234">
        <v>72</v>
      </c>
      <c r="H87" s="14">
        <v>3.7777777777777777</v>
      </c>
      <c r="I87" s="305">
        <v>3.91</v>
      </c>
      <c r="J87" s="65">
        <v>74</v>
      </c>
      <c r="K87" s="14">
        <v>3.5675675675675675</v>
      </c>
      <c r="L87" s="303">
        <v>3.9</v>
      </c>
      <c r="M87" s="61">
        <v>56</v>
      </c>
      <c r="N87" s="46">
        <v>3.57</v>
      </c>
      <c r="O87" s="70">
        <v>3.71</v>
      </c>
      <c r="P87" s="77">
        <v>50</v>
      </c>
      <c r="Q87" s="46">
        <v>3.4</v>
      </c>
      <c r="R87" s="78">
        <v>3.57</v>
      </c>
      <c r="S87" s="208">
        <v>92</v>
      </c>
      <c r="T87" s="297">
        <v>65</v>
      </c>
      <c r="U87" s="17">
        <v>92</v>
      </c>
      <c r="V87" s="17">
        <v>69</v>
      </c>
      <c r="W87" s="242">
        <v>73</v>
      </c>
      <c r="X87" s="239">
        <f t="shared" si="2"/>
        <v>391</v>
      </c>
    </row>
    <row r="88" spans="1:24" ht="15" customHeight="1" x14ac:dyDescent="0.25">
      <c r="A88" s="21">
        <v>83</v>
      </c>
      <c r="B88" s="41" t="s">
        <v>71</v>
      </c>
      <c r="C88" s="58" t="s">
        <v>47</v>
      </c>
      <c r="D88" s="345">
        <v>80</v>
      </c>
      <c r="E88" s="268">
        <v>3.7875000000000001</v>
      </c>
      <c r="F88" s="305">
        <v>3.91</v>
      </c>
      <c r="G88" s="234">
        <v>52</v>
      </c>
      <c r="H88" s="14">
        <v>3.5</v>
      </c>
      <c r="I88" s="305">
        <v>3.91</v>
      </c>
      <c r="J88" s="65">
        <v>49</v>
      </c>
      <c r="K88" s="14">
        <v>3.6326530612244898</v>
      </c>
      <c r="L88" s="303">
        <v>3.9</v>
      </c>
      <c r="M88" s="61">
        <v>47</v>
      </c>
      <c r="N88" s="46">
        <v>3.64</v>
      </c>
      <c r="O88" s="70">
        <v>3.71</v>
      </c>
      <c r="P88" s="77">
        <v>46</v>
      </c>
      <c r="Q88" s="46">
        <v>3.4</v>
      </c>
      <c r="R88" s="78">
        <v>3.57</v>
      </c>
      <c r="S88" s="208">
        <v>70</v>
      </c>
      <c r="T88" s="297">
        <v>106</v>
      </c>
      <c r="U88" s="17">
        <v>87</v>
      </c>
      <c r="V88" s="17">
        <v>60</v>
      </c>
      <c r="W88" s="242">
        <v>75</v>
      </c>
      <c r="X88" s="239">
        <f t="shared" si="2"/>
        <v>398</v>
      </c>
    </row>
    <row r="89" spans="1:24" ht="15" customHeight="1" x14ac:dyDescent="0.25">
      <c r="A89" s="21">
        <v>84</v>
      </c>
      <c r="B89" s="41" t="s">
        <v>68</v>
      </c>
      <c r="C89" s="216" t="s">
        <v>23</v>
      </c>
      <c r="D89" s="348">
        <v>50</v>
      </c>
      <c r="E89" s="273">
        <v>3.58</v>
      </c>
      <c r="F89" s="349">
        <v>3.91</v>
      </c>
      <c r="G89" s="234">
        <v>53</v>
      </c>
      <c r="H89" s="14">
        <v>3.5660377358490565</v>
      </c>
      <c r="I89" s="306">
        <v>3.91</v>
      </c>
      <c r="J89" s="65">
        <v>27</v>
      </c>
      <c r="K89" s="14">
        <v>3.8888888888888888</v>
      </c>
      <c r="L89" s="303">
        <v>3.9</v>
      </c>
      <c r="M89" s="61">
        <v>25</v>
      </c>
      <c r="N89" s="46">
        <v>3.6</v>
      </c>
      <c r="O89" s="70">
        <v>3.71</v>
      </c>
      <c r="P89" s="77">
        <v>41</v>
      </c>
      <c r="Q89" s="46">
        <v>3.3</v>
      </c>
      <c r="R89" s="78">
        <v>3.57</v>
      </c>
      <c r="S89" s="208">
        <v>100</v>
      </c>
      <c r="T89" s="297">
        <v>100</v>
      </c>
      <c r="U89" s="17">
        <v>49</v>
      </c>
      <c r="V89" s="17">
        <v>67</v>
      </c>
      <c r="W89" s="242">
        <v>83</v>
      </c>
      <c r="X89" s="239">
        <f t="shared" si="2"/>
        <v>399</v>
      </c>
    </row>
    <row r="90" spans="1:24" ht="15" customHeight="1" x14ac:dyDescent="0.25">
      <c r="A90" s="21">
        <v>85</v>
      </c>
      <c r="B90" s="41" t="s">
        <v>67</v>
      </c>
      <c r="C90" s="216" t="s">
        <v>8</v>
      </c>
      <c r="D90" s="348">
        <v>71</v>
      </c>
      <c r="E90" s="273">
        <v>3.7727272727272729</v>
      </c>
      <c r="F90" s="349">
        <v>3.91</v>
      </c>
      <c r="G90" s="234">
        <v>21</v>
      </c>
      <c r="H90" s="14">
        <v>3.6190476190476191</v>
      </c>
      <c r="I90" s="306">
        <v>3.91</v>
      </c>
      <c r="J90" s="65">
        <v>25</v>
      </c>
      <c r="K90" s="14">
        <v>3.48</v>
      </c>
      <c r="L90" s="303">
        <v>3.9</v>
      </c>
      <c r="M90" s="61">
        <v>24</v>
      </c>
      <c r="N90" s="46">
        <v>3.75</v>
      </c>
      <c r="O90" s="70">
        <v>3.71</v>
      </c>
      <c r="P90" s="77">
        <v>25</v>
      </c>
      <c r="Q90" s="46">
        <v>3.4</v>
      </c>
      <c r="R90" s="78">
        <v>3.57</v>
      </c>
      <c r="S90" s="208">
        <v>76</v>
      </c>
      <c r="T90" s="297">
        <v>97</v>
      </c>
      <c r="U90" s="17">
        <v>103</v>
      </c>
      <c r="V90" s="17">
        <v>45</v>
      </c>
      <c r="W90" s="242">
        <v>81</v>
      </c>
      <c r="X90" s="239">
        <f t="shared" si="2"/>
        <v>402</v>
      </c>
    </row>
    <row r="91" spans="1:24" ht="15" customHeight="1" x14ac:dyDescent="0.25">
      <c r="A91" s="21">
        <v>86</v>
      </c>
      <c r="B91" s="41" t="s">
        <v>69</v>
      </c>
      <c r="C91" s="59" t="s">
        <v>34</v>
      </c>
      <c r="D91" s="355">
        <v>63</v>
      </c>
      <c r="E91" s="280">
        <v>3.7301587301587302</v>
      </c>
      <c r="F91" s="307">
        <v>3.91</v>
      </c>
      <c r="G91" s="234">
        <v>46</v>
      </c>
      <c r="H91" s="43">
        <v>3.7608695652173911</v>
      </c>
      <c r="I91" s="307">
        <v>3.91</v>
      </c>
      <c r="J91" s="65">
        <v>54</v>
      </c>
      <c r="K91" s="43">
        <v>3.5185185185185186</v>
      </c>
      <c r="L91" s="303">
        <v>3.9</v>
      </c>
      <c r="M91" s="61">
        <v>44</v>
      </c>
      <c r="N91" s="46">
        <v>3.57</v>
      </c>
      <c r="O91" s="70">
        <v>3.71</v>
      </c>
      <c r="P91" s="77">
        <v>40</v>
      </c>
      <c r="Q91" s="46">
        <v>3.4</v>
      </c>
      <c r="R91" s="78">
        <v>3.57</v>
      </c>
      <c r="S91" s="208">
        <v>82</v>
      </c>
      <c r="T91" s="297">
        <v>74</v>
      </c>
      <c r="U91" s="17">
        <v>100</v>
      </c>
      <c r="V91" s="17">
        <v>72</v>
      </c>
      <c r="W91" s="242">
        <v>79</v>
      </c>
      <c r="X91" s="239">
        <f t="shared" si="2"/>
        <v>407</v>
      </c>
    </row>
    <row r="92" spans="1:24" ht="15" customHeight="1" x14ac:dyDescent="0.25">
      <c r="A92" s="21">
        <v>87</v>
      </c>
      <c r="B92" s="41" t="s">
        <v>68</v>
      </c>
      <c r="C92" s="58" t="s">
        <v>18</v>
      </c>
      <c r="D92" s="345">
        <v>74</v>
      </c>
      <c r="E92" s="268">
        <v>3.7432432432432434</v>
      </c>
      <c r="F92" s="305">
        <v>3.91</v>
      </c>
      <c r="G92" s="234">
        <v>57</v>
      </c>
      <c r="H92" s="14">
        <v>3.7017543859649122</v>
      </c>
      <c r="I92" s="305">
        <v>3.91</v>
      </c>
      <c r="J92" s="65">
        <v>52</v>
      </c>
      <c r="K92" s="14">
        <v>3.75</v>
      </c>
      <c r="L92" s="303">
        <v>3.9</v>
      </c>
      <c r="M92" s="61">
        <v>50</v>
      </c>
      <c r="N92" s="46">
        <v>3.48</v>
      </c>
      <c r="O92" s="70">
        <v>3.71</v>
      </c>
      <c r="P92" s="77">
        <v>42</v>
      </c>
      <c r="Q92" s="46">
        <v>3.3</v>
      </c>
      <c r="R92" s="78">
        <v>3.57</v>
      </c>
      <c r="S92" s="208">
        <v>79</v>
      </c>
      <c r="T92" s="297">
        <v>85</v>
      </c>
      <c r="U92" s="17">
        <v>72</v>
      </c>
      <c r="V92" s="17">
        <v>85</v>
      </c>
      <c r="W92" s="242">
        <v>90</v>
      </c>
      <c r="X92" s="239">
        <f t="shared" si="2"/>
        <v>411</v>
      </c>
    </row>
    <row r="93" spans="1:24" ht="15" customHeight="1" x14ac:dyDescent="0.25">
      <c r="A93" s="21">
        <v>88</v>
      </c>
      <c r="B93" s="41" t="s">
        <v>70</v>
      </c>
      <c r="C93" s="231" t="s">
        <v>126</v>
      </c>
      <c r="D93" s="356">
        <v>61</v>
      </c>
      <c r="E93" s="281">
        <v>3.7049180327868854</v>
      </c>
      <c r="F93" s="357">
        <v>3.91</v>
      </c>
      <c r="G93" s="234">
        <v>70</v>
      </c>
      <c r="H93" s="14">
        <v>3.4428571428571431</v>
      </c>
      <c r="I93" s="308">
        <v>3.91</v>
      </c>
      <c r="J93" s="65">
        <v>66</v>
      </c>
      <c r="K93" s="14">
        <v>3.5303030303030303</v>
      </c>
      <c r="L93" s="303">
        <v>3.9</v>
      </c>
      <c r="M93" s="61">
        <v>48</v>
      </c>
      <c r="N93" s="46">
        <v>3.73</v>
      </c>
      <c r="O93" s="70">
        <v>3.71</v>
      </c>
      <c r="P93" s="77">
        <v>50</v>
      </c>
      <c r="Q93" s="46">
        <v>3.4</v>
      </c>
      <c r="R93" s="78">
        <v>3.57</v>
      </c>
      <c r="S93" s="208">
        <v>85</v>
      </c>
      <c r="T93" s="297">
        <v>110</v>
      </c>
      <c r="U93" s="17">
        <v>97</v>
      </c>
      <c r="V93" s="17">
        <v>48</v>
      </c>
      <c r="W93" s="242">
        <v>72</v>
      </c>
      <c r="X93" s="239">
        <f t="shared" si="2"/>
        <v>412</v>
      </c>
    </row>
    <row r="94" spans="1:24" ht="15" customHeight="1" x14ac:dyDescent="0.25">
      <c r="A94" s="20">
        <v>89</v>
      </c>
      <c r="B94" s="41" t="s">
        <v>67</v>
      </c>
      <c r="C94" s="216" t="s">
        <v>12</v>
      </c>
      <c r="D94" s="348">
        <v>66</v>
      </c>
      <c r="E94" s="273">
        <v>3.6849315068493151</v>
      </c>
      <c r="F94" s="349">
        <v>3.91</v>
      </c>
      <c r="G94" s="234">
        <v>50</v>
      </c>
      <c r="H94" s="14">
        <v>3.7</v>
      </c>
      <c r="I94" s="306">
        <v>3.91</v>
      </c>
      <c r="J94" s="65">
        <v>48</v>
      </c>
      <c r="K94" s="14">
        <v>3.6041666666666665</v>
      </c>
      <c r="L94" s="303">
        <v>3.9</v>
      </c>
      <c r="M94" s="61">
        <v>51</v>
      </c>
      <c r="N94" s="46">
        <v>3.45</v>
      </c>
      <c r="O94" s="70">
        <v>3.71</v>
      </c>
      <c r="P94" s="77">
        <v>52</v>
      </c>
      <c r="Q94" s="46">
        <v>3.5</v>
      </c>
      <c r="R94" s="78">
        <v>3.57</v>
      </c>
      <c r="S94" s="215">
        <v>89</v>
      </c>
      <c r="T94" s="297">
        <v>86</v>
      </c>
      <c r="U94" s="17">
        <v>90</v>
      </c>
      <c r="V94" s="17">
        <v>89</v>
      </c>
      <c r="W94" s="242">
        <v>58</v>
      </c>
      <c r="X94" s="239">
        <f t="shared" si="2"/>
        <v>412</v>
      </c>
    </row>
    <row r="95" spans="1:24" ht="15" customHeight="1" thickBot="1" x14ac:dyDescent="0.3">
      <c r="A95" s="22">
        <v>90</v>
      </c>
      <c r="B95" s="53" t="s">
        <v>68</v>
      </c>
      <c r="C95" s="87" t="s">
        <v>17</v>
      </c>
      <c r="D95" s="346">
        <v>23</v>
      </c>
      <c r="E95" s="279">
        <v>3.4347826086956523</v>
      </c>
      <c r="F95" s="311">
        <v>3.91</v>
      </c>
      <c r="G95" s="237">
        <v>26</v>
      </c>
      <c r="H95" s="54">
        <v>4.115384615384615</v>
      </c>
      <c r="I95" s="311">
        <v>3.91</v>
      </c>
      <c r="J95" s="67">
        <v>21</v>
      </c>
      <c r="K95" s="54">
        <v>3.7619047619047619</v>
      </c>
      <c r="L95" s="304">
        <v>3.9</v>
      </c>
      <c r="M95" s="62">
        <v>29</v>
      </c>
      <c r="N95" s="55">
        <v>3.28</v>
      </c>
      <c r="O95" s="71">
        <v>3.71</v>
      </c>
      <c r="P95" s="79">
        <v>28</v>
      </c>
      <c r="Q95" s="55">
        <v>3.2</v>
      </c>
      <c r="R95" s="80">
        <v>3.57</v>
      </c>
      <c r="S95" s="209">
        <v>112</v>
      </c>
      <c r="T95" s="299">
        <v>18</v>
      </c>
      <c r="U95" s="300">
        <v>70</v>
      </c>
      <c r="V95" s="300">
        <v>110</v>
      </c>
      <c r="W95" s="244">
        <v>104</v>
      </c>
      <c r="X95" s="296">
        <f t="shared" si="2"/>
        <v>414</v>
      </c>
    </row>
    <row r="96" spans="1:24" ht="15" customHeight="1" x14ac:dyDescent="0.25">
      <c r="A96" s="21">
        <v>91</v>
      </c>
      <c r="B96" s="84" t="s">
        <v>71</v>
      </c>
      <c r="C96" s="85" t="s">
        <v>49</v>
      </c>
      <c r="D96" s="347">
        <v>44</v>
      </c>
      <c r="E96" s="278">
        <v>3.7954545454545454</v>
      </c>
      <c r="F96" s="309">
        <v>3.91</v>
      </c>
      <c r="G96" s="233">
        <v>45</v>
      </c>
      <c r="H96" s="81">
        <v>3.6888888888888891</v>
      </c>
      <c r="I96" s="309">
        <v>3.91</v>
      </c>
      <c r="J96" s="98">
        <v>40</v>
      </c>
      <c r="K96" s="81">
        <v>3.45</v>
      </c>
      <c r="L96" s="310">
        <v>3.9</v>
      </c>
      <c r="M96" s="99">
        <v>39</v>
      </c>
      <c r="N96" s="82">
        <v>3.49</v>
      </c>
      <c r="O96" s="100">
        <v>3.71</v>
      </c>
      <c r="P96" s="101">
        <v>46</v>
      </c>
      <c r="Q96" s="82">
        <v>3.4</v>
      </c>
      <c r="R96" s="83">
        <v>3.57</v>
      </c>
      <c r="S96" s="208">
        <v>68</v>
      </c>
      <c r="T96" s="319">
        <v>87</v>
      </c>
      <c r="U96" s="19">
        <v>105</v>
      </c>
      <c r="V96" s="19">
        <v>84</v>
      </c>
      <c r="W96" s="102">
        <v>76</v>
      </c>
      <c r="X96" s="260">
        <f t="shared" si="2"/>
        <v>420</v>
      </c>
    </row>
    <row r="97" spans="1:24" ht="15" customHeight="1" x14ac:dyDescent="0.25">
      <c r="A97" s="21">
        <v>92</v>
      </c>
      <c r="B97" s="41" t="s">
        <v>70</v>
      </c>
      <c r="C97" s="216" t="s">
        <v>97</v>
      </c>
      <c r="D97" s="348">
        <v>85</v>
      </c>
      <c r="E97" s="273">
        <v>3.6470588235294117</v>
      </c>
      <c r="F97" s="349">
        <v>3.91</v>
      </c>
      <c r="G97" s="234">
        <v>70</v>
      </c>
      <c r="H97" s="14">
        <v>3.5142857142857142</v>
      </c>
      <c r="I97" s="306">
        <v>3.91</v>
      </c>
      <c r="J97" s="65">
        <v>46</v>
      </c>
      <c r="K97" s="14">
        <v>3.847826086956522</v>
      </c>
      <c r="L97" s="303">
        <v>3.9</v>
      </c>
      <c r="M97" s="61">
        <v>29</v>
      </c>
      <c r="N97" s="46">
        <v>3.21</v>
      </c>
      <c r="O97" s="70">
        <v>3.71</v>
      </c>
      <c r="P97" s="77">
        <v>49</v>
      </c>
      <c r="Q97" s="46">
        <v>3.5</v>
      </c>
      <c r="R97" s="78">
        <v>3.57</v>
      </c>
      <c r="S97" s="208">
        <v>91</v>
      </c>
      <c r="T97" s="297">
        <v>104</v>
      </c>
      <c r="U97" s="17">
        <v>52</v>
      </c>
      <c r="V97" s="17">
        <v>115</v>
      </c>
      <c r="W97" s="242">
        <v>62</v>
      </c>
      <c r="X97" s="239">
        <f t="shared" si="2"/>
        <v>424</v>
      </c>
    </row>
    <row r="98" spans="1:24" ht="15" customHeight="1" x14ac:dyDescent="0.25">
      <c r="A98" s="21">
        <v>93</v>
      </c>
      <c r="B98" s="41" t="s">
        <v>69</v>
      </c>
      <c r="C98" s="216" t="s">
        <v>32</v>
      </c>
      <c r="D98" s="348">
        <v>41</v>
      </c>
      <c r="E98" s="273">
        <v>3.8292682926829267</v>
      </c>
      <c r="F98" s="349">
        <v>3.91</v>
      </c>
      <c r="G98" s="234">
        <v>16</v>
      </c>
      <c r="H98" s="43">
        <v>3.8125</v>
      </c>
      <c r="I98" s="306">
        <v>3.91</v>
      </c>
      <c r="J98" s="65">
        <v>30</v>
      </c>
      <c r="K98" s="43">
        <v>3.1666666666666665</v>
      </c>
      <c r="L98" s="303">
        <v>3.9</v>
      </c>
      <c r="M98" s="61">
        <v>25</v>
      </c>
      <c r="N98" s="46">
        <v>3.44</v>
      </c>
      <c r="O98" s="70">
        <v>3.71</v>
      </c>
      <c r="P98" s="77">
        <v>16</v>
      </c>
      <c r="Q98" s="46">
        <v>3.3</v>
      </c>
      <c r="R98" s="78">
        <v>3.57</v>
      </c>
      <c r="S98" s="208">
        <v>65</v>
      </c>
      <c r="T98" s="297">
        <v>63</v>
      </c>
      <c r="U98" s="17">
        <v>114</v>
      </c>
      <c r="V98" s="17">
        <v>90</v>
      </c>
      <c r="W98" s="242">
        <v>94</v>
      </c>
      <c r="X98" s="239">
        <f t="shared" si="2"/>
        <v>426</v>
      </c>
    </row>
    <row r="99" spans="1:24" ht="15" customHeight="1" x14ac:dyDescent="0.25">
      <c r="A99" s="21">
        <v>94</v>
      </c>
      <c r="B99" s="41" t="s">
        <v>67</v>
      </c>
      <c r="C99" s="216" t="s">
        <v>14</v>
      </c>
      <c r="D99" s="348">
        <v>75</v>
      </c>
      <c r="E99" s="273">
        <v>3.5434782608695654</v>
      </c>
      <c r="F99" s="349">
        <v>3.91</v>
      </c>
      <c r="G99" s="234">
        <v>74</v>
      </c>
      <c r="H99" s="14">
        <v>3.7297297297297298</v>
      </c>
      <c r="I99" s="306">
        <v>3.91</v>
      </c>
      <c r="J99" s="65">
        <v>27</v>
      </c>
      <c r="K99" s="14">
        <v>3.9629629629629628</v>
      </c>
      <c r="L99" s="303">
        <v>3.9</v>
      </c>
      <c r="M99" s="61">
        <v>48</v>
      </c>
      <c r="N99" s="46">
        <v>3.23</v>
      </c>
      <c r="O99" s="70">
        <v>3.71</v>
      </c>
      <c r="P99" s="77">
        <v>45</v>
      </c>
      <c r="Q99" s="46">
        <v>3.2</v>
      </c>
      <c r="R99" s="78">
        <v>3.57</v>
      </c>
      <c r="S99" s="208">
        <v>102</v>
      </c>
      <c r="T99" s="297">
        <v>78</v>
      </c>
      <c r="U99" s="17">
        <v>34</v>
      </c>
      <c r="V99" s="17">
        <v>114</v>
      </c>
      <c r="W99" s="242">
        <v>103</v>
      </c>
      <c r="X99" s="239">
        <f t="shared" si="2"/>
        <v>431</v>
      </c>
    </row>
    <row r="100" spans="1:24" ht="15" customHeight="1" x14ac:dyDescent="0.25">
      <c r="A100" s="21">
        <v>95</v>
      </c>
      <c r="B100" s="41" t="s">
        <v>67</v>
      </c>
      <c r="C100" s="216" t="s">
        <v>9</v>
      </c>
      <c r="D100" s="348">
        <v>52</v>
      </c>
      <c r="E100" s="273">
        <v>3.7241379310344827</v>
      </c>
      <c r="F100" s="349">
        <v>3.91</v>
      </c>
      <c r="G100" s="234">
        <v>49</v>
      </c>
      <c r="H100" s="14">
        <v>3.4693877551020407</v>
      </c>
      <c r="I100" s="306">
        <v>3.91</v>
      </c>
      <c r="J100" s="65">
        <v>52</v>
      </c>
      <c r="K100" s="14">
        <v>3.6346153846153846</v>
      </c>
      <c r="L100" s="303">
        <v>3.9</v>
      </c>
      <c r="M100" s="61">
        <v>49</v>
      </c>
      <c r="N100" s="46">
        <v>3.43</v>
      </c>
      <c r="O100" s="70">
        <v>3.71</v>
      </c>
      <c r="P100" s="77">
        <v>28</v>
      </c>
      <c r="Q100" s="46">
        <v>3.5</v>
      </c>
      <c r="R100" s="78">
        <v>3.57</v>
      </c>
      <c r="S100" s="208">
        <v>83</v>
      </c>
      <c r="T100" s="297">
        <v>108</v>
      </c>
      <c r="U100" s="17">
        <v>86</v>
      </c>
      <c r="V100" s="17">
        <v>91</v>
      </c>
      <c r="W100" s="242">
        <v>65</v>
      </c>
      <c r="X100" s="239">
        <f t="shared" si="2"/>
        <v>433</v>
      </c>
    </row>
    <row r="101" spans="1:24" ht="15" customHeight="1" x14ac:dyDescent="0.25">
      <c r="A101" s="21">
        <v>96</v>
      </c>
      <c r="B101" s="41" t="s">
        <v>67</v>
      </c>
      <c r="C101" s="216" t="s">
        <v>7</v>
      </c>
      <c r="D101" s="348">
        <v>73</v>
      </c>
      <c r="E101" s="273">
        <v>3.5192307692307692</v>
      </c>
      <c r="F101" s="349">
        <v>3.91</v>
      </c>
      <c r="G101" s="234">
        <v>26</v>
      </c>
      <c r="H101" s="14">
        <v>3.7692307692307692</v>
      </c>
      <c r="I101" s="306">
        <v>3.91</v>
      </c>
      <c r="J101" s="65">
        <v>25</v>
      </c>
      <c r="K101" s="14">
        <v>3.32</v>
      </c>
      <c r="L101" s="303">
        <v>3.9</v>
      </c>
      <c r="M101" s="61">
        <v>26</v>
      </c>
      <c r="N101" s="46">
        <v>3.65</v>
      </c>
      <c r="O101" s="70">
        <v>3.71</v>
      </c>
      <c r="P101" s="77">
        <v>26</v>
      </c>
      <c r="Q101" s="46">
        <v>3.3</v>
      </c>
      <c r="R101" s="78">
        <v>3.57</v>
      </c>
      <c r="S101" s="208">
        <v>105</v>
      </c>
      <c r="T101" s="297">
        <v>70</v>
      </c>
      <c r="U101" s="17">
        <v>111</v>
      </c>
      <c r="V101" s="17">
        <v>56</v>
      </c>
      <c r="W101" s="242">
        <v>92</v>
      </c>
      <c r="X101" s="239">
        <f t="shared" si="2"/>
        <v>434</v>
      </c>
    </row>
    <row r="102" spans="1:24" ht="15" customHeight="1" x14ac:dyDescent="0.25">
      <c r="A102" s="21">
        <v>97</v>
      </c>
      <c r="B102" s="41" t="s">
        <v>68</v>
      </c>
      <c r="C102" s="216" t="s">
        <v>24</v>
      </c>
      <c r="D102" s="348">
        <v>67</v>
      </c>
      <c r="E102" s="273">
        <v>3.4477611940298507</v>
      </c>
      <c r="F102" s="349">
        <v>3.91</v>
      </c>
      <c r="G102" s="234">
        <v>46</v>
      </c>
      <c r="H102" s="263">
        <v>3.6304347826086958</v>
      </c>
      <c r="I102" s="306">
        <v>3.91</v>
      </c>
      <c r="J102" s="65">
        <v>39</v>
      </c>
      <c r="K102" s="14">
        <v>3.7948717948717898</v>
      </c>
      <c r="L102" s="303">
        <v>3.9</v>
      </c>
      <c r="M102" s="61">
        <v>44</v>
      </c>
      <c r="N102" s="46">
        <v>3.57</v>
      </c>
      <c r="O102" s="70">
        <v>3.71</v>
      </c>
      <c r="P102" s="77">
        <v>49</v>
      </c>
      <c r="Q102" s="46">
        <v>3.2</v>
      </c>
      <c r="R102" s="78">
        <v>3.57</v>
      </c>
      <c r="S102" s="208">
        <v>110</v>
      </c>
      <c r="T102" s="297">
        <v>94</v>
      </c>
      <c r="U102" s="17">
        <v>65</v>
      </c>
      <c r="V102" s="17">
        <v>71</v>
      </c>
      <c r="W102" s="242">
        <v>99</v>
      </c>
      <c r="X102" s="239">
        <f t="shared" ref="X102:X122" si="3">SUM(S102:W102)</f>
        <v>439</v>
      </c>
    </row>
    <row r="103" spans="1:24" ht="15" customHeight="1" x14ac:dyDescent="0.25">
      <c r="A103" s="20">
        <v>98</v>
      </c>
      <c r="B103" s="41" t="s">
        <v>69</v>
      </c>
      <c r="C103" s="58" t="s">
        <v>31</v>
      </c>
      <c r="D103" s="345">
        <v>26</v>
      </c>
      <c r="E103" s="268">
        <v>3.6923076923076925</v>
      </c>
      <c r="F103" s="305">
        <v>3.91</v>
      </c>
      <c r="G103" s="234">
        <v>27</v>
      </c>
      <c r="H103" s="43">
        <v>3.6296296296296298</v>
      </c>
      <c r="I103" s="305">
        <v>3.91</v>
      </c>
      <c r="J103" s="65">
        <v>24</v>
      </c>
      <c r="K103" s="43">
        <v>3.0833333333333335</v>
      </c>
      <c r="L103" s="303">
        <v>3.9</v>
      </c>
      <c r="M103" s="61">
        <v>26</v>
      </c>
      <c r="N103" s="46">
        <v>3.54</v>
      </c>
      <c r="O103" s="70">
        <v>3.71</v>
      </c>
      <c r="P103" s="77">
        <v>24</v>
      </c>
      <c r="Q103" s="46">
        <v>3.5</v>
      </c>
      <c r="R103" s="78">
        <v>3.57</v>
      </c>
      <c r="S103" s="215">
        <v>87</v>
      </c>
      <c r="T103" s="297">
        <v>95</v>
      </c>
      <c r="U103" s="17">
        <v>115</v>
      </c>
      <c r="V103" s="17">
        <v>77</v>
      </c>
      <c r="W103" s="242">
        <v>66</v>
      </c>
      <c r="X103" s="239">
        <f t="shared" si="3"/>
        <v>440</v>
      </c>
    </row>
    <row r="104" spans="1:24" ht="15" customHeight="1" x14ac:dyDescent="0.25">
      <c r="A104" s="20">
        <v>99</v>
      </c>
      <c r="B104" s="41" t="s">
        <v>71</v>
      </c>
      <c r="C104" s="58" t="s">
        <v>60</v>
      </c>
      <c r="D104" s="345">
        <v>102</v>
      </c>
      <c r="E104" s="268">
        <v>3.5686274509803924</v>
      </c>
      <c r="F104" s="305">
        <v>3.91</v>
      </c>
      <c r="G104" s="234">
        <v>85</v>
      </c>
      <c r="H104" s="14">
        <v>3.8588235294117648</v>
      </c>
      <c r="I104" s="305">
        <v>3.91</v>
      </c>
      <c r="J104" s="65">
        <v>66</v>
      </c>
      <c r="K104" s="14">
        <v>3.5</v>
      </c>
      <c r="L104" s="303">
        <v>3.9</v>
      </c>
      <c r="M104" s="61">
        <v>52</v>
      </c>
      <c r="N104" s="46">
        <v>3.4</v>
      </c>
      <c r="O104" s="70">
        <v>3.71</v>
      </c>
      <c r="P104" s="77">
        <v>57</v>
      </c>
      <c r="Q104" s="46">
        <v>3.3</v>
      </c>
      <c r="R104" s="78">
        <v>3.57</v>
      </c>
      <c r="S104" s="215">
        <v>101</v>
      </c>
      <c r="T104" s="297">
        <v>58</v>
      </c>
      <c r="U104" s="17">
        <v>101</v>
      </c>
      <c r="V104" s="17">
        <v>99</v>
      </c>
      <c r="W104" s="242">
        <v>85</v>
      </c>
      <c r="X104" s="239">
        <f t="shared" si="3"/>
        <v>444</v>
      </c>
    </row>
    <row r="105" spans="1:24" ht="15" customHeight="1" thickBot="1" x14ac:dyDescent="0.3">
      <c r="A105" s="25">
        <v>100</v>
      </c>
      <c r="B105" s="88" t="s">
        <v>71</v>
      </c>
      <c r="C105" s="89" t="s">
        <v>59</v>
      </c>
      <c r="D105" s="350">
        <v>106</v>
      </c>
      <c r="E105" s="282">
        <v>3.5188679245283021</v>
      </c>
      <c r="F105" s="312">
        <v>3.91</v>
      </c>
      <c r="G105" s="235">
        <v>100</v>
      </c>
      <c r="H105" s="90">
        <v>3.7</v>
      </c>
      <c r="I105" s="312">
        <v>3.91</v>
      </c>
      <c r="J105" s="94">
        <v>75</v>
      </c>
      <c r="K105" s="90">
        <v>3.72</v>
      </c>
      <c r="L105" s="313">
        <v>3.9</v>
      </c>
      <c r="M105" s="95">
        <v>52</v>
      </c>
      <c r="N105" s="91">
        <v>3.4</v>
      </c>
      <c r="O105" s="96">
        <v>3.71</v>
      </c>
      <c r="P105" s="97">
        <v>43</v>
      </c>
      <c r="Q105" s="91">
        <v>3.3</v>
      </c>
      <c r="R105" s="92">
        <v>3.57</v>
      </c>
      <c r="S105" s="210">
        <v>104</v>
      </c>
      <c r="T105" s="318">
        <v>84</v>
      </c>
      <c r="U105" s="314">
        <v>73</v>
      </c>
      <c r="V105" s="314">
        <v>98</v>
      </c>
      <c r="W105" s="245">
        <v>89</v>
      </c>
      <c r="X105" s="294">
        <f t="shared" si="3"/>
        <v>448</v>
      </c>
    </row>
    <row r="106" spans="1:24" ht="15" customHeight="1" x14ac:dyDescent="0.25">
      <c r="A106" s="27">
        <v>101</v>
      </c>
      <c r="B106" s="49" t="s">
        <v>71</v>
      </c>
      <c r="C106" s="57" t="s">
        <v>43</v>
      </c>
      <c r="D106" s="358">
        <v>38</v>
      </c>
      <c r="E106" s="277">
        <v>3.6315789473684212</v>
      </c>
      <c r="F106" s="315">
        <v>3.91</v>
      </c>
      <c r="G106" s="232">
        <v>43</v>
      </c>
      <c r="H106" s="50">
        <v>3.6511627906976742</v>
      </c>
      <c r="I106" s="315">
        <v>3.91</v>
      </c>
      <c r="J106" s="63">
        <v>25</v>
      </c>
      <c r="K106" s="50">
        <v>3.8</v>
      </c>
      <c r="L106" s="316">
        <v>3.9</v>
      </c>
      <c r="M106" s="60">
        <v>24</v>
      </c>
      <c r="N106" s="51">
        <v>3.33</v>
      </c>
      <c r="O106" s="69">
        <v>3.71</v>
      </c>
      <c r="P106" s="75">
        <v>38</v>
      </c>
      <c r="Q106" s="51">
        <v>3.3</v>
      </c>
      <c r="R106" s="76">
        <v>3.57</v>
      </c>
      <c r="S106" s="207">
        <v>96</v>
      </c>
      <c r="T106" s="317">
        <v>92</v>
      </c>
      <c r="U106" s="52">
        <v>63</v>
      </c>
      <c r="V106" s="52">
        <v>107</v>
      </c>
      <c r="W106" s="240">
        <v>91</v>
      </c>
      <c r="X106" s="260">
        <f t="shared" si="3"/>
        <v>449</v>
      </c>
    </row>
    <row r="107" spans="1:24" ht="15" customHeight="1" x14ac:dyDescent="0.25">
      <c r="A107" s="21">
        <v>102</v>
      </c>
      <c r="B107" s="41" t="s">
        <v>67</v>
      </c>
      <c r="C107" s="58" t="s">
        <v>114</v>
      </c>
      <c r="D107" s="345">
        <v>58</v>
      </c>
      <c r="E107" s="268">
        <v>3.591549295774648</v>
      </c>
      <c r="F107" s="305">
        <v>3.91</v>
      </c>
      <c r="G107" s="234">
        <v>53</v>
      </c>
      <c r="H107" s="14">
        <v>3.6037735849056602</v>
      </c>
      <c r="I107" s="305">
        <v>3.91</v>
      </c>
      <c r="J107" s="65">
        <v>26</v>
      </c>
      <c r="K107" s="14">
        <v>3.6923076923076925</v>
      </c>
      <c r="L107" s="303">
        <v>3.9</v>
      </c>
      <c r="M107" s="61">
        <v>29</v>
      </c>
      <c r="N107" s="46">
        <v>3.62</v>
      </c>
      <c r="O107" s="70">
        <v>3.71</v>
      </c>
      <c r="P107" s="77">
        <v>27</v>
      </c>
      <c r="Q107" s="46">
        <v>3</v>
      </c>
      <c r="R107" s="78">
        <v>3.57</v>
      </c>
      <c r="S107" s="208">
        <v>99</v>
      </c>
      <c r="T107" s="297">
        <v>98</v>
      </c>
      <c r="U107" s="17">
        <v>78</v>
      </c>
      <c r="V107" s="17">
        <v>64</v>
      </c>
      <c r="W107" s="242">
        <v>113</v>
      </c>
      <c r="X107" s="239">
        <f t="shared" si="3"/>
        <v>452</v>
      </c>
    </row>
    <row r="108" spans="1:24" ht="15" customHeight="1" x14ac:dyDescent="0.25">
      <c r="A108" s="21">
        <v>103</v>
      </c>
      <c r="B108" s="41" t="s">
        <v>68</v>
      </c>
      <c r="C108" s="216" t="s">
        <v>21</v>
      </c>
      <c r="D108" s="348">
        <v>81</v>
      </c>
      <c r="E108" s="273">
        <v>3.617283950617284</v>
      </c>
      <c r="F108" s="349">
        <v>3.91</v>
      </c>
      <c r="G108" s="234">
        <v>68</v>
      </c>
      <c r="H108" s="14">
        <v>3.4558823529411766</v>
      </c>
      <c r="I108" s="306">
        <v>3.91</v>
      </c>
      <c r="J108" s="65">
        <v>70</v>
      </c>
      <c r="K108" s="14">
        <v>3.4142857142857141</v>
      </c>
      <c r="L108" s="303">
        <v>3.9</v>
      </c>
      <c r="M108" s="61">
        <v>70</v>
      </c>
      <c r="N108" s="46">
        <v>3.6</v>
      </c>
      <c r="O108" s="70">
        <v>3.71</v>
      </c>
      <c r="P108" s="77">
        <v>48</v>
      </c>
      <c r="Q108" s="46">
        <v>3.4</v>
      </c>
      <c r="R108" s="78">
        <v>3.57</v>
      </c>
      <c r="S108" s="208">
        <v>97</v>
      </c>
      <c r="T108" s="297">
        <v>109</v>
      </c>
      <c r="U108" s="17">
        <v>108</v>
      </c>
      <c r="V108" s="17">
        <v>66</v>
      </c>
      <c r="W108" s="242">
        <v>74</v>
      </c>
      <c r="X108" s="239">
        <f t="shared" si="3"/>
        <v>454</v>
      </c>
    </row>
    <row r="109" spans="1:24" ht="15" customHeight="1" x14ac:dyDescent="0.25">
      <c r="A109" s="21">
        <v>104</v>
      </c>
      <c r="B109" s="41" t="s">
        <v>71</v>
      </c>
      <c r="C109" s="58" t="s">
        <v>41</v>
      </c>
      <c r="D109" s="345">
        <v>68</v>
      </c>
      <c r="E109" s="268">
        <v>3.6764705882352939</v>
      </c>
      <c r="F109" s="305">
        <v>3.91</v>
      </c>
      <c r="G109" s="234">
        <v>50</v>
      </c>
      <c r="H109" s="14">
        <v>3.72</v>
      </c>
      <c r="I109" s="305">
        <v>3.91</v>
      </c>
      <c r="J109" s="65">
        <v>25</v>
      </c>
      <c r="K109" s="14">
        <v>3.32</v>
      </c>
      <c r="L109" s="303">
        <v>3.9</v>
      </c>
      <c r="M109" s="61">
        <v>47</v>
      </c>
      <c r="N109" s="46">
        <v>3.4</v>
      </c>
      <c r="O109" s="70">
        <v>3.71</v>
      </c>
      <c r="P109" s="77">
        <v>26</v>
      </c>
      <c r="Q109" s="46">
        <v>3.4</v>
      </c>
      <c r="R109" s="78">
        <v>3.57</v>
      </c>
      <c r="S109" s="208">
        <v>88</v>
      </c>
      <c r="T109" s="297">
        <v>80</v>
      </c>
      <c r="U109" s="17">
        <v>112</v>
      </c>
      <c r="V109" s="17">
        <v>100</v>
      </c>
      <c r="W109" s="242">
        <v>80</v>
      </c>
      <c r="X109" s="239">
        <f t="shared" si="3"/>
        <v>460</v>
      </c>
    </row>
    <row r="110" spans="1:24" ht="15" customHeight="1" x14ac:dyDescent="0.25">
      <c r="A110" s="21">
        <v>105</v>
      </c>
      <c r="B110" s="41" t="s">
        <v>71</v>
      </c>
      <c r="C110" s="58" t="s">
        <v>58</v>
      </c>
      <c r="D110" s="345">
        <v>72</v>
      </c>
      <c r="E110" s="268">
        <v>3.7638888888888888</v>
      </c>
      <c r="F110" s="305">
        <v>3.91</v>
      </c>
      <c r="G110" s="234">
        <v>72</v>
      </c>
      <c r="H110" s="14">
        <v>3.7083333333333335</v>
      </c>
      <c r="I110" s="305">
        <v>3.91</v>
      </c>
      <c r="J110" s="65">
        <v>42</v>
      </c>
      <c r="K110" s="14">
        <v>3.4047619047619047</v>
      </c>
      <c r="L110" s="303">
        <v>3.9</v>
      </c>
      <c r="M110" s="61">
        <v>49</v>
      </c>
      <c r="N110" s="46">
        <v>3.35</v>
      </c>
      <c r="O110" s="70">
        <v>3.71</v>
      </c>
      <c r="P110" s="77">
        <v>47</v>
      </c>
      <c r="Q110" s="46">
        <v>3.3</v>
      </c>
      <c r="R110" s="78">
        <v>3.57</v>
      </c>
      <c r="S110" s="208">
        <v>77</v>
      </c>
      <c r="T110" s="297">
        <v>82</v>
      </c>
      <c r="U110" s="17">
        <v>109</v>
      </c>
      <c r="V110" s="17">
        <v>105</v>
      </c>
      <c r="W110" s="242">
        <v>88</v>
      </c>
      <c r="X110" s="239">
        <f t="shared" si="3"/>
        <v>461</v>
      </c>
    </row>
    <row r="111" spans="1:24" ht="15" customHeight="1" x14ac:dyDescent="0.25">
      <c r="A111" s="21">
        <v>106</v>
      </c>
      <c r="B111" s="41" t="s">
        <v>67</v>
      </c>
      <c r="C111" s="216" t="s">
        <v>11</v>
      </c>
      <c r="D111" s="348">
        <v>46</v>
      </c>
      <c r="E111" s="272">
        <v>3.48</v>
      </c>
      <c r="F111" s="349">
        <v>3.91</v>
      </c>
      <c r="G111" s="234">
        <v>73</v>
      </c>
      <c r="H111" s="14">
        <v>3.6301369863013697</v>
      </c>
      <c r="I111" s="306">
        <v>3.91</v>
      </c>
      <c r="J111" s="65">
        <v>52</v>
      </c>
      <c r="K111" s="14">
        <v>3.6730769230769229</v>
      </c>
      <c r="L111" s="303">
        <v>3.9</v>
      </c>
      <c r="M111" s="61">
        <v>27</v>
      </c>
      <c r="N111" s="46">
        <v>3.56</v>
      </c>
      <c r="O111" s="70">
        <v>3.71</v>
      </c>
      <c r="P111" s="77">
        <v>49</v>
      </c>
      <c r="Q111" s="46">
        <v>3.1</v>
      </c>
      <c r="R111" s="78">
        <v>3.57</v>
      </c>
      <c r="S111" s="208">
        <v>108</v>
      </c>
      <c r="T111" s="297">
        <v>93</v>
      </c>
      <c r="U111" s="17">
        <v>82</v>
      </c>
      <c r="V111" s="17">
        <v>74</v>
      </c>
      <c r="W111" s="242">
        <v>106</v>
      </c>
      <c r="X111" s="239">
        <f t="shared" si="3"/>
        <v>463</v>
      </c>
    </row>
    <row r="112" spans="1:24" ht="15" customHeight="1" x14ac:dyDescent="0.25">
      <c r="A112" s="21">
        <v>107</v>
      </c>
      <c r="B112" s="41" t="s">
        <v>71</v>
      </c>
      <c r="C112" s="58" t="s">
        <v>51</v>
      </c>
      <c r="D112" s="345">
        <v>48</v>
      </c>
      <c r="E112" s="268">
        <v>3.5416666666666665</v>
      </c>
      <c r="F112" s="305">
        <v>3.91</v>
      </c>
      <c r="G112" s="234">
        <v>53</v>
      </c>
      <c r="H112" s="14">
        <v>3.5094339622641511</v>
      </c>
      <c r="I112" s="305">
        <v>3.91</v>
      </c>
      <c r="J112" s="65">
        <v>49</v>
      </c>
      <c r="K112" s="14">
        <v>3.7551020408163267</v>
      </c>
      <c r="L112" s="303">
        <v>3.9</v>
      </c>
      <c r="M112" s="61">
        <v>59</v>
      </c>
      <c r="N112" s="46">
        <v>3.27</v>
      </c>
      <c r="O112" s="70">
        <v>3.71</v>
      </c>
      <c r="P112" s="77">
        <v>48</v>
      </c>
      <c r="Q112" s="46">
        <v>3.3</v>
      </c>
      <c r="R112" s="78">
        <v>3.57</v>
      </c>
      <c r="S112" s="208">
        <v>103</v>
      </c>
      <c r="T112" s="297">
        <v>105</v>
      </c>
      <c r="U112" s="17">
        <v>68</v>
      </c>
      <c r="V112" s="17">
        <v>111</v>
      </c>
      <c r="W112" s="242">
        <v>87</v>
      </c>
      <c r="X112" s="239">
        <f t="shared" si="3"/>
        <v>474</v>
      </c>
    </row>
    <row r="113" spans="1:24" ht="15" customHeight="1" x14ac:dyDescent="0.25">
      <c r="A113" s="21">
        <v>108</v>
      </c>
      <c r="B113" s="41" t="s">
        <v>70</v>
      </c>
      <c r="C113" s="104" t="s">
        <v>127</v>
      </c>
      <c r="D113" s="359"/>
      <c r="E113" s="183"/>
      <c r="F113" s="308">
        <v>3.91</v>
      </c>
      <c r="G113" s="238"/>
      <c r="H113" s="205"/>
      <c r="I113" s="308">
        <v>3.91</v>
      </c>
      <c r="J113" s="65">
        <v>28</v>
      </c>
      <c r="K113" s="14">
        <v>3.9642857142857144</v>
      </c>
      <c r="L113" s="303">
        <v>3.9</v>
      </c>
      <c r="M113" s="61">
        <v>27</v>
      </c>
      <c r="N113" s="46">
        <v>3.33</v>
      </c>
      <c r="O113" s="70">
        <v>3.71</v>
      </c>
      <c r="P113" s="77">
        <v>27</v>
      </c>
      <c r="Q113" s="46">
        <v>3.1</v>
      </c>
      <c r="R113" s="78">
        <v>3.57</v>
      </c>
      <c r="S113" s="208">
        <v>114</v>
      </c>
      <c r="T113" s="297">
        <v>115</v>
      </c>
      <c r="U113" s="17">
        <v>33</v>
      </c>
      <c r="V113" s="17">
        <v>106</v>
      </c>
      <c r="W113" s="242">
        <v>108</v>
      </c>
      <c r="X113" s="239">
        <f t="shared" si="3"/>
        <v>476</v>
      </c>
    </row>
    <row r="114" spans="1:24" ht="15" customHeight="1" x14ac:dyDescent="0.25">
      <c r="A114" s="21">
        <v>109</v>
      </c>
      <c r="B114" s="41" t="s">
        <v>68</v>
      </c>
      <c r="C114" s="58" t="s">
        <v>16</v>
      </c>
      <c r="D114" s="345">
        <v>62</v>
      </c>
      <c r="E114" s="268">
        <v>3.4838709677419355</v>
      </c>
      <c r="F114" s="305">
        <v>3.91</v>
      </c>
      <c r="G114" s="234">
        <v>70</v>
      </c>
      <c r="H114" s="14">
        <v>3.6714285714285713</v>
      </c>
      <c r="I114" s="305">
        <v>3.91</v>
      </c>
      <c r="J114" s="65">
        <v>56</v>
      </c>
      <c r="K114" s="14">
        <v>3.7142857142857144</v>
      </c>
      <c r="L114" s="303">
        <v>3.9</v>
      </c>
      <c r="M114" s="61">
        <v>65</v>
      </c>
      <c r="N114" s="46">
        <v>3.28</v>
      </c>
      <c r="O114" s="70">
        <v>3.71</v>
      </c>
      <c r="P114" s="77">
        <v>52</v>
      </c>
      <c r="Q114" s="46">
        <v>3.1</v>
      </c>
      <c r="R114" s="78">
        <v>3.57</v>
      </c>
      <c r="S114" s="208">
        <v>107</v>
      </c>
      <c r="T114" s="297">
        <v>88</v>
      </c>
      <c r="U114" s="17">
        <v>75</v>
      </c>
      <c r="V114" s="17">
        <v>109</v>
      </c>
      <c r="W114" s="242">
        <v>105</v>
      </c>
      <c r="X114" s="239">
        <f t="shared" si="3"/>
        <v>484</v>
      </c>
    </row>
    <row r="115" spans="1:24" ht="15" customHeight="1" thickBot="1" x14ac:dyDescent="0.3">
      <c r="A115" s="193">
        <v>110</v>
      </c>
      <c r="B115" s="53" t="s">
        <v>67</v>
      </c>
      <c r="C115" s="264" t="s">
        <v>10</v>
      </c>
      <c r="D115" s="360"/>
      <c r="E115" s="265"/>
      <c r="F115" s="320">
        <v>3.91</v>
      </c>
      <c r="G115" s="322"/>
      <c r="H115" s="266"/>
      <c r="I115" s="320">
        <v>3.91</v>
      </c>
      <c r="J115" s="67">
        <v>25</v>
      </c>
      <c r="K115" s="54">
        <v>3.44</v>
      </c>
      <c r="L115" s="304">
        <v>3.9</v>
      </c>
      <c r="M115" s="62">
        <v>26</v>
      </c>
      <c r="N115" s="55">
        <v>3.46</v>
      </c>
      <c r="O115" s="71">
        <v>3.71</v>
      </c>
      <c r="P115" s="79">
        <v>29</v>
      </c>
      <c r="Q115" s="55">
        <v>3.5</v>
      </c>
      <c r="R115" s="80">
        <v>3.57</v>
      </c>
      <c r="S115" s="209">
        <v>114</v>
      </c>
      <c r="T115" s="299">
        <v>115</v>
      </c>
      <c r="U115" s="300">
        <v>107</v>
      </c>
      <c r="V115" s="300">
        <v>88</v>
      </c>
      <c r="W115" s="244">
        <v>64</v>
      </c>
      <c r="X115" s="294">
        <f t="shared" si="3"/>
        <v>488</v>
      </c>
    </row>
    <row r="116" spans="1:24" ht="15" customHeight="1" x14ac:dyDescent="0.25">
      <c r="A116" s="21">
        <v>111</v>
      </c>
      <c r="B116" s="321" t="s">
        <v>71</v>
      </c>
      <c r="C116" s="326" t="s">
        <v>152</v>
      </c>
      <c r="D116" s="347">
        <v>57</v>
      </c>
      <c r="E116" s="278">
        <v>3.9473684210526314</v>
      </c>
      <c r="F116" s="309">
        <v>3.91</v>
      </c>
      <c r="G116" s="233"/>
      <c r="H116" s="81"/>
      <c r="I116" s="309">
        <v>3.91</v>
      </c>
      <c r="J116" s="98"/>
      <c r="K116" s="81"/>
      <c r="L116" s="310">
        <v>3.9</v>
      </c>
      <c r="M116" s="99"/>
      <c r="N116" s="82"/>
      <c r="O116" s="100">
        <v>3.71</v>
      </c>
      <c r="P116" s="101"/>
      <c r="Q116" s="82"/>
      <c r="R116" s="83">
        <v>3.57</v>
      </c>
      <c r="S116" s="208">
        <v>43</v>
      </c>
      <c r="T116" s="319">
        <v>115</v>
      </c>
      <c r="U116" s="19">
        <v>117</v>
      </c>
      <c r="V116" s="19">
        <v>117</v>
      </c>
      <c r="W116" s="102">
        <v>116</v>
      </c>
      <c r="X116" s="261">
        <f t="shared" si="3"/>
        <v>508</v>
      </c>
    </row>
    <row r="117" spans="1:24" ht="15" customHeight="1" x14ac:dyDescent="0.25">
      <c r="A117" s="21">
        <v>112</v>
      </c>
      <c r="B117" s="41" t="s">
        <v>68</v>
      </c>
      <c r="C117" s="216" t="s">
        <v>20</v>
      </c>
      <c r="D117" s="348">
        <v>39</v>
      </c>
      <c r="E117" s="273">
        <v>3.6153846153846154</v>
      </c>
      <c r="F117" s="349">
        <v>3.91</v>
      </c>
      <c r="G117" s="234">
        <v>31</v>
      </c>
      <c r="H117" s="14">
        <v>3.5161290322580645</v>
      </c>
      <c r="I117" s="306">
        <v>3.91</v>
      </c>
      <c r="J117" s="65">
        <v>18</v>
      </c>
      <c r="K117" s="14">
        <v>3.5555555555555554</v>
      </c>
      <c r="L117" s="303">
        <v>3.9</v>
      </c>
      <c r="M117" s="61">
        <v>30</v>
      </c>
      <c r="N117" s="46">
        <v>3.3</v>
      </c>
      <c r="O117" s="70">
        <v>3.71</v>
      </c>
      <c r="P117" s="77">
        <v>21</v>
      </c>
      <c r="Q117" s="46">
        <v>3.1</v>
      </c>
      <c r="R117" s="78">
        <v>3.57</v>
      </c>
      <c r="S117" s="208">
        <v>98</v>
      </c>
      <c r="T117" s="297">
        <v>103</v>
      </c>
      <c r="U117" s="17">
        <v>93</v>
      </c>
      <c r="V117" s="17">
        <v>108</v>
      </c>
      <c r="W117" s="242">
        <v>109</v>
      </c>
      <c r="X117" s="295">
        <f t="shared" si="3"/>
        <v>511</v>
      </c>
    </row>
    <row r="118" spans="1:24" ht="15" customHeight="1" x14ac:dyDescent="0.25">
      <c r="A118" s="21">
        <v>113</v>
      </c>
      <c r="B118" s="41" t="s">
        <v>68</v>
      </c>
      <c r="C118" s="58" t="s">
        <v>15</v>
      </c>
      <c r="D118" s="345">
        <v>31</v>
      </c>
      <c r="E118" s="268">
        <v>3.4838709677419355</v>
      </c>
      <c r="F118" s="305">
        <v>3.91</v>
      </c>
      <c r="G118" s="234">
        <v>29</v>
      </c>
      <c r="H118" s="14">
        <v>3.5517241379310347</v>
      </c>
      <c r="I118" s="305">
        <v>3.91</v>
      </c>
      <c r="J118" s="65">
        <v>35</v>
      </c>
      <c r="K118" s="14">
        <v>3.4571428571428573</v>
      </c>
      <c r="L118" s="303">
        <v>3.9</v>
      </c>
      <c r="M118" s="61">
        <v>21</v>
      </c>
      <c r="N118" s="46">
        <v>3.43</v>
      </c>
      <c r="O118" s="70">
        <v>3.71</v>
      </c>
      <c r="P118" s="77">
        <v>32</v>
      </c>
      <c r="Q118" s="46">
        <v>3</v>
      </c>
      <c r="R118" s="78">
        <v>3.57</v>
      </c>
      <c r="S118" s="215">
        <v>109</v>
      </c>
      <c r="T118" s="297">
        <v>101</v>
      </c>
      <c r="U118" s="17">
        <v>104</v>
      </c>
      <c r="V118" s="17">
        <v>94</v>
      </c>
      <c r="W118" s="242">
        <v>112</v>
      </c>
      <c r="X118" s="239">
        <f t="shared" si="3"/>
        <v>520</v>
      </c>
    </row>
    <row r="119" spans="1:24" ht="15" customHeight="1" x14ac:dyDescent="0.25">
      <c r="A119" s="21">
        <v>114</v>
      </c>
      <c r="B119" s="41" t="s">
        <v>68</v>
      </c>
      <c r="C119" s="216" t="s">
        <v>104</v>
      </c>
      <c r="D119" s="348">
        <v>66</v>
      </c>
      <c r="E119" s="273">
        <v>3.6515151515151514</v>
      </c>
      <c r="F119" s="349">
        <v>3.91</v>
      </c>
      <c r="G119" s="234">
        <v>23</v>
      </c>
      <c r="H119" s="14">
        <v>3.3913043478260869</v>
      </c>
      <c r="I119" s="306">
        <v>3.91</v>
      </c>
      <c r="J119" s="65">
        <v>22</v>
      </c>
      <c r="K119" s="14">
        <v>3.4545454545454546</v>
      </c>
      <c r="L119" s="303">
        <v>3.9</v>
      </c>
      <c r="M119" s="61">
        <v>37</v>
      </c>
      <c r="N119" s="46">
        <v>3.27</v>
      </c>
      <c r="O119" s="70">
        <v>3.71</v>
      </c>
      <c r="P119" s="77">
        <v>39</v>
      </c>
      <c r="Q119" s="46">
        <v>3.1</v>
      </c>
      <c r="R119" s="78">
        <v>3.57</v>
      </c>
      <c r="S119" s="208">
        <v>93</v>
      </c>
      <c r="T119" s="297">
        <v>112</v>
      </c>
      <c r="U119" s="17">
        <v>106</v>
      </c>
      <c r="V119" s="17">
        <v>112</v>
      </c>
      <c r="W119" s="242">
        <v>107</v>
      </c>
      <c r="X119" s="239">
        <f t="shared" si="3"/>
        <v>530</v>
      </c>
    </row>
    <row r="120" spans="1:24" ht="15" customHeight="1" x14ac:dyDescent="0.25">
      <c r="A120" s="21">
        <v>115</v>
      </c>
      <c r="B120" s="41" t="s">
        <v>68</v>
      </c>
      <c r="C120" s="216" t="s">
        <v>102</v>
      </c>
      <c r="D120" s="348">
        <v>73</v>
      </c>
      <c r="E120" s="273">
        <v>3.4794520547945207</v>
      </c>
      <c r="F120" s="349">
        <v>3.91</v>
      </c>
      <c r="G120" s="234">
        <v>44</v>
      </c>
      <c r="H120" s="14">
        <v>3.2045454545454546</v>
      </c>
      <c r="I120" s="306">
        <v>3.91</v>
      </c>
      <c r="J120" s="65">
        <v>65</v>
      </c>
      <c r="K120" s="14">
        <v>3.3692307692307693</v>
      </c>
      <c r="L120" s="303">
        <v>3.9</v>
      </c>
      <c r="M120" s="61">
        <v>50</v>
      </c>
      <c r="N120" s="46">
        <v>3.42</v>
      </c>
      <c r="O120" s="70">
        <v>3.71</v>
      </c>
      <c r="P120" s="77">
        <v>39</v>
      </c>
      <c r="Q120" s="46">
        <v>3</v>
      </c>
      <c r="R120" s="78">
        <v>3.57</v>
      </c>
      <c r="S120" s="208">
        <v>106</v>
      </c>
      <c r="T120" s="297">
        <v>114</v>
      </c>
      <c r="U120" s="17">
        <v>110</v>
      </c>
      <c r="V120" s="17">
        <v>95</v>
      </c>
      <c r="W120" s="242">
        <v>111</v>
      </c>
      <c r="X120" s="239">
        <f t="shared" si="3"/>
        <v>536</v>
      </c>
    </row>
    <row r="121" spans="1:24" ht="15" customHeight="1" x14ac:dyDescent="0.25">
      <c r="A121" s="298">
        <v>116</v>
      </c>
      <c r="B121" s="42" t="s">
        <v>66</v>
      </c>
      <c r="C121" s="58" t="s">
        <v>103</v>
      </c>
      <c r="D121" s="345">
        <v>38</v>
      </c>
      <c r="E121" s="268">
        <v>3.2105263157894739</v>
      </c>
      <c r="F121" s="305">
        <v>3.91</v>
      </c>
      <c r="G121" s="234">
        <v>48</v>
      </c>
      <c r="H121" s="14">
        <v>3.5</v>
      </c>
      <c r="I121" s="305">
        <v>3.91</v>
      </c>
      <c r="J121" s="65">
        <v>37</v>
      </c>
      <c r="K121" s="14">
        <v>3.2702702702702702</v>
      </c>
      <c r="L121" s="303">
        <v>3.9</v>
      </c>
      <c r="M121" s="61">
        <v>30</v>
      </c>
      <c r="N121" s="46">
        <v>3.37</v>
      </c>
      <c r="O121" s="70">
        <v>3.71</v>
      </c>
      <c r="P121" s="77">
        <v>47</v>
      </c>
      <c r="Q121" s="46">
        <v>3.2</v>
      </c>
      <c r="R121" s="78">
        <v>3.57</v>
      </c>
      <c r="S121" s="215">
        <v>113</v>
      </c>
      <c r="T121" s="17">
        <v>107</v>
      </c>
      <c r="U121" s="17">
        <v>113</v>
      </c>
      <c r="V121" s="17">
        <v>103</v>
      </c>
      <c r="W121" s="242">
        <v>100</v>
      </c>
      <c r="X121" s="239">
        <f t="shared" si="3"/>
        <v>536</v>
      </c>
    </row>
    <row r="122" spans="1:24" ht="15" customHeight="1" thickBot="1" x14ac:dyDescent="0.3">
      <c r="A122" s="22">
        <v>117</v>
      </c>
      <c r="B122" s="53" t="s">
        <v>66</v>
      </c>
      <c r="C122" s="87" t="s">
        <v>140</v>
      </c>
      <c r="D122" s="361"/>
      <c r="E122" s="35"/>
      <c r="F122" s="311">
        <v>3.91</v>
      </c>
      <c r="G122" s="237">
        <v>30</v>
      </c>
      <c r="H122" s="54">
        <v>3.2666666666666666</v>
      </c>
      <c r="I122" s="311">
        <v>3.91</v>
      </c>
      <c r="J122" s="67">
        <v>50</v>
      </c>
      <c r="K122" s="54">
        <v>3</v>
      </c>
      <c r="L122" s="304">
        <v>3.9</v>
      </c>
      <c r="M122" s="62">
        <v>40</v>
      </c>
      <c r="N122" s="55">
        <v>3.43</v>
      </c>
      <c r="O122" s="71">
        <v>3.71</v>
      </c>
      <c r="P122" s="79">
        <v>50</v>
      </c>
      <c r="Q122" s="55">
        <v>2.7</v>
      </c>
      <c r="R122" s="80">
        <v>3.57</v>
      </c>
      <c r="S122" s="209">
        <v>114</v>
      </c>
      <c r="T122" s="300">
        <v>113</v>
      </c>
      <c r="U122" s="300">
        <v>116</v>
      </c>
      <c r="V122" s="300">
        <v>92</v>
      </c>
      <c r="W122" s="244">
        <v>115</v>
      </c>
      <c r="X122" s="294">
        <f t="shared" si="3"/>
        <v>550</v>
      </c>
    </row>
    <row r="123" spans="1:24" x14ac:dyDescent="0.25">
      <c r="C123" s="39" t="s">
        <v>120</v>
      </c>
      <c r="D123" s="39"/>
      <c r="E123" s="206">
        <f>AVERAGE(E6:E122)</f>
        <v>3.8624218238081967</v>
      </c>
      <c r="F123" s="39"/>
      <c r="G123" s="39"/>
      <c r="H123" s="206">
        <f>AVERAGE(H1:H61)</f>
        <v>4.0316659048752923</v>
      </c>
      <c r="I123" s="39"/>
      <c r="J123" s="290"/>
      <c r="K123" s="47">
        <f>AVERAGE(K1:K61)</f>
        <v>4.0171600538199916</v>
      </c>
      <c r="L123" s="290"/>
      <c r="M123" s="290"/>
      <c r="N123" s="291">
        <f>AVERAGE(N1:N61)</f>
        <v>3.8491071428571435</v>
      </c>
      <c r="O123" s="290"/>
      <c r="P123" s="290"/>
      <c r="Q123" s="291">
        <f>AVERAGE(Q1:Q61)</f>
        <v>3.7182142857142844</v>
      </c>
      <c r="R123" s="290"/>
    </row>
    <row r="124" spans="1:24" x14ac:dyDescent="0.25">
      <c r="C124" s="40" t="s">
        <v>121</v>
      </c>
      <c r="D124" s="40"/>
      <c r="E124" s="40">
        <v>3.91</v>
      </c>
      <c r="F124" s="40"/>
      <c r="G124" s="40"/>
      <c r="H124" s="40">
        <v>3.91</v>
      </c>
      <c r="I124" s="40"/>
      <c r="J124" s="288"/>
      <c r="K124" s="48">
        <v>3.9</v>
      </c>
      <c r="L124" s="288"/>
      <c r="M124" s="288"/>
      <c r="N124" s="289">
        <v>3.71</v>
      </c>
      <c r="O124" s="288"/>
      <c r="P124" s="288"/>
      <c r="Q124" s="289">
        <v>3.57</v>
      </c>
    </row>
  </sheetData>
  <sortState ref="A4:W123">
    <sortCondition descending="1" ref="P102"/>
  </sortState>
  <mergeCells count="10">
    <mergeCell ref="A4:A5"/>
    <mergeCell ref="X4:X5"/>
    <mergeCell ref="J4:L4"/>
    <mergeCell ref="M4:O4"/>
    <mergeCell ref="G4:I4"/>
    <mergeCell ref="B4:B5"/>
    <mergeCell ref="C4:C5"/>
    <mergeCell ref="P4:R4"/>
    <mergeCell ref="D4:F4"/>
    <mergeCell ref="S4:W4"/>
  </mergeCells>
  <conditionalFormatting sqref="H6:H124">
    <cfRule type="containsBlanks" dxfId="226" priority="11" stopIfTrue="1">
      <formula>LEN(TRIM(H6))=0</formula>
    </cfRule>
    <cfRule type="cellIs" dxfId="225" priority="223" stopIfTrue="1" operator="equal">
      <formula>$H$123</formula>
    </cfRule>
    <cfRule type="cellIs" dxfId="224" priority="224" stopIfTrue="1" operator="lessThan">
      <formula>3.5</formula>
    </cfRule>
    <cfRule type="cellIs" dxfId="223" priority="225" stopIfTrue="1" operator="between">
      <formula>$H$123</formula>
      <formula>3.5</formula>
    </cfRule>
    <cfRule type="cellIs" dxfId="222" priority="226" stopIfTrue="1" operator="between">
      <formula>4.5</formula>
      <formula>$H$123</formula>
    </cfRule>
    <cfRule type="cellIs" dxfId="221" priority="227" stopIfTrue="1" operator="greaterThanOrEqual">
      <formula>4.5</formula>
    </cfRule>
  </conditionalFormatting>
  <conditionalFormatting sqref="K6:K124">
    <cfRule type="containsBlanks" dxfId="220" priority="10" stopIfTrue="1">
      <formula>LEN(TRIM(K6))=0</formula>
    </cfRule>
    <cfRule type="cellIs" dxfId="219" priority="212" stopIfTrue="1" operator="equal">
      <formula>$K$123</formula>
    </cfRule>
    <cfRule type="cellIs" dxfId="218" priority="213" stopIfTrue="1" operator="between">
      <formula>$K$123</formula>
      <formula>3.5</formula>
    </cfRule>
    <cfRule type="cellIs" dxfId="217" priority="214" stopIfTrue="1" operator="between">
      <formula>4.5</formula>
      <formula>$K$123</formula>
    </cfRule>
    <cfRule type="cellIs" dxfId="216" priority="215" stopIfTrue="1" operator="lessThan">
      <formula>3.5</formula>
    </cfRule>
    <cfRule type="cellIs" dxfId="215" priority="216" stopIfTrue="1" operator="greaterThanOrEqual">
      <formula>4.5</formula>
    </cfRule>
  </conditionalFormatting>
  <conditionalFormatting sqref="N6:N124">
    <cfRule type="containsBlanks" dxfId="214" priority="9" stopIfTrue="1">
      <formula>LEN(TRIM(N6))=0</formula>
    </cfRule>
    <cfRule type="cellIs" dxfId="213" priority="234" stopIfTrue="1" operator="equal">
      <formula>$N$123</formula>
    </cfRule>
    <cfRule type="cellIs" dxfId="212" priority="235" stopIfTrue="1" operator="lessThan">
      <formula>3.5</formula>
    </cfRule>
    <cfRule type="cellIs" dxfId="211" priority="236" stopIfTrue="1" operator="between">
      <formula>$N$123</formula>
      <formula>3.5</formula>
    </cfRule>
    <cfRule type="cellIs" dxfId="210" priority="237" stopIfTrue="1" operator="between">
      <formula>4.5</formula>
      <formula>$N$123</formula>
    </cfRule>
    <cfRule type="cellIs" dxfId="209" priority="238" stopIfTrue="1" operator="greaterThanOrEqual">
      <formula>4.5</formula>
    </cfRule>
  </conditionalFormatting>
  <conditionalFormatting sqref="Q6:Q124">
    <cfRule type="containsBlanks" dxfId="208" priority="7" stopIfTrue="1">
      <formula>LEN(TRIM(Q6))=0</formula>
    </cfRule>
    <cfRule type="cellIs" dxfId="207" priority="8" stopIfTrue="1" operator="between">
      <formula>$Q$123</formula>
      <formula>3.5</formula>
    </cfRule>
    <cfRule type="cellIs" dxfId="206" priority="112" stopIfTrue="1" operator="between">
      <formula>4.5</formula>
      <formula>$Q$123</formula>
    </cfRule>
    <cfRule type="cellIs" dxfId="205" priority="113" stopIfTrue="1" operator="lessThan">
      <formula>3.5</formula>
    </cfRule>
    <cfRule type="cellIs" dxfId="204" priority="114" stopIfTrue="1" operator="greaterThanOrEqual">
      <formula>4.5</formula>
    </cfRule>
  </conditionalFormatting>
  <conditionalFormatting sqref="E6:E124">
    <cfRule type="cellIs" dxfId="203" priority="1" stopIfTrue="1" operator="between">
      <formula>$E$123</formula>
      <formula>3.855</formula>
    </cfRule>
    <cfRule type="containsBlanks" dxfId="202" priority="2" stopIfTrue="1">
      <formula>LEN(TRIM(E6))=0</formula>
    </cfRule>
    <cfRule type="cellIs" dxfId="201" priority="3" stopIfTrue="1" operator="lessThan">
      <formula>3.5</formula>
    </cfRule>
    <cfRule type="cellIs" dxfId="200" priority="4" stopIfTrue="1" operator="between">
      <formula>$E$123</formula>
      <formula>3.5</formula>
    </cfRule>
    <cfRule type="cellIs" dxfId="199" priority="5" stopIfTrue="1" operator="between">
      <formula>4.5</formula>
      <formula>$E$123</formula>
    </cfRule>
    <cfRule type="cellIs" dxfId="198" priority="6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zoomScale="90" zoomScaleNormal="90" workbookViewId="0">
      <pane xSplit="5" ySplit="6" topLeftCell="F19" activePane="bottomRight" state="frozen"/>
      <selection pane="topRight" activeCell="K1" sqref="K1"/>
      <selection pane="bottomLeft" activeCell="A7" sqref="A7"/>
      <selection pane="bottomRight" activeCell="B5" sqref="B5"/>
    </sheetView>
  </sheetViews>
  <sheetFormatPr defaultColWidth="9.140625" defaultRowHeight="15" x14ac:dyDescent="0.25"/>
  <cols>
    <col min="1" max="1" width="4.7109375" style="8" customWidth="1"/>
    <col min="2" max="2" width="18.7109375" style="8" customWidth="1"/>
    <col min="3" max="3" width="31.7109375" style="8" customWidth="1"/>
    <col min="4" max="4" width="7.7109375" style="8" customWidth="1"/>
    <col min="5" max="5" width="9.85546875" style="8" customWidth="1"/>
    <col min="6" max="6" width="7.7109375" style="3" customWidth="1"/>
    <col min="7" max="16384" width="9.140625" style="8"/>
  </cols>
  <sheetData>
    <row r="1" spans="1:8" ht="15" customHeight="1" x14ac:dyDescent="0.25">
      <c r="G1" s="169"/>
      <c r="H1" s="11" t="s">
        <v>110</v>
      </c>
    </row>
    <row r="2" spans="1:8" ht="15" customHeight="1" x14ac:dyDescent="0.25">
      <c r="C2" s="105" t="s">
        <v>150</v>
      </c>
      <c r="D2" s="106"/>
      <c r="E2" s="10">
        <v>2019</v>
      </c>
      <c r="G2" s="171"/>
      <c r="H2" s="11" t="s">
        <v>111</v>
      </c>
    </row>
    <row r="3" spans="1:8" ht="15" customHeight="1" x14ac:dyDescent="0.25">
      <c r="G3" s="170"/>
      <c r="H3" s="11" t="s">
        <v>112</v>
      </c>
    </row>
    <row r="4" spans="1:8" ht="15" customHeight="1" thickBot="1" x14ac:dyDescent="0.3">
      <c r="G4" s="32"/>
      <c r="H4" s="11" t="s">
        <v>113</v>
      </c>
    </row>
    <row r="5" spans="1:8" ht="30" customHeight="1" thickBot="1" x14ac:dyDescent="0.3">
      <c r="A5" s="115" t="s">
        <v>72</v>
      </c>
      <c r="B5" s="116" t="s">
        <v>73</v>
      </c>
      <c r="C5" s="116" t="s">
        <v>105</v>
      </c>
      <c r="D5" s="117" t="s">
        <v>107</v>
      </c>
      <c r="E5" s="118" t="s">
        <v>149</v>
      </c>
    </row>
    <row r="6" spans="1:8" s="3" customFormat="1" ht="15" customHeight="1" thickBot="1" x14ac:dyDescent="0.3">
      <c r="A6" s="113"/>
      <c r="B6" s="114"/>
      <c r="C6" s="166" t="s">
        <v>135</v>
      </c>
      <c r="D6" s="167">
        <f>SUM(D7:D119)</f>
        <v>9644</v>
      </c>
      <c r="E6" s="172">
        <f>AVERAGE(E7:E119)</f>
        <v>3.8624218238081971</v>
      </c>
    </row>
    <row r="7" spans="1:8" s="3" customFormat="1" ht="15" customHeight="1" x14ac:dyDescent="0.25">
      <c r="A7" s="27">
        <v>1</v>
      </c>
      <c r="B7" s="28" t="s">
        <v>69</v>
      </c>
      <c r="C7" s="33" t="s">
        <v>76</v>
      </c>
      <c r="D7" s="154">
        <v>145</v>
      </c>
      <c r="E7" s="180">
        <v>4.4413793103448276</v>
      </c>
    </row>
    <row r="8" spans="1:8" s="5" customFormat="1" ht="15" customHeight="1" x14ac:dyDescent="0.25">
      <c r="A8" s="21">
        <v>2</v>
      </c>
      <c r="B8" s="23" t="s">
        <v>69</v>
      </c>
      <c r="C8" s="34" t="s">
        <v>142</v>
      </c>
      <c r="D8" s="137">
        <v>32</v>
      </c>
      <c r="E8" s="252">
        <v>4.4375</v>
      </c>
      <c r="F8" s="4"/>
    </row>
    <row r="9" spans="1:8" s="5" customFormat="1" ht="15" customHeight="1" x14ac:dyDescent="0.25">
      <c r="A9" s="21">
        <v>3</v>
      </c>
      <c r="B9" s="16" t="s">
        <v>66</v>
      </c>
      <c r="C9" s="36" t="s">
        <v>78</v>
      </c>
      <c r="D9" s="144">
        <v>88</v>
      </c>
      <c r="E9" s="139">
        <v>4.4318181818181817</v>
      </c>
      <c r="F9" s="4"/>
    </row>
    <row r="10" spans="1:8" s="5" customFormat="1" ht="15" customHeight="1" x14ac:dyDescent="0.25">
      <c r="A10" s="21">
        <v>4</v>
      </c>
      <c r="B10" s="26" t="s">
        <v>69</v>
      </c>
      <c r="C10" s="34" t="s">
        <v>143</v>
      </c>
      <c r="D10" s="137">
        <v>61</v>
      </c>
      <c r="E10" s="253">
        <v>4.360655737704918</v>
      </c>
      <c r="F10" s="4"/>
    </row>
    <row r="11" spans="1:8" s="5" customFormat="1" ht="15" customHeight="1" x14ac:dyDescent="0.25">
      <c r="A11" s="21">
        <v>5</v>
      </c>
      <c r="B11" s="16" t="s">
        <v>65</v>
      </c>
      <c r="C11" s="13" t="s">
        <v>0</v>
      </c>
      <c r="D11" s="137">
        <v>40</v>
      </c>
      <c r="E11" s="139">
        <v>4.3185840707964598</v>
      </c>
      <c r="F11" s="4"/>
    </row>
    <row r="12" spans="1:8" s="5" customFormat="1" ht="15" customHeight="1" x14ac:dyDescent="0.25">
      <c r="A12" s="179">
        <v>6</v>
      </c>
      <c r="B12" s="16" t="s">
        <v>71</v>
      </c>
      <c r="C12" s="34" t="s">
        <v>118</v>
      </c>
      <c r="D12" s="137">
        <v>127</v>
      </c>
      <c r="E12" s="139">
        <v>4.2362204724409445</v>
      </c>
      <c r="F12" s="4"/>
    </row>
    <row r="13" spans="1:8" s="5" customFormat="1" ht="15" customHeight="1" x14ac:dyDescent="0.25">
      <c r="A13" s="21">
        <v>7</v>
      </c>
      <c r="B13" s="16" t="s">
        <v>69</v>
      </c>
      <c r="C13" s="34" t="s">
        <v>35</v>
      </c>
      <c r="D13" s="137">
        <v>92</v>
      </c>
      <c r="E13" s="150">
        <v>4.2173913043478262</v>
      </c>
      <c r="F13" s="4"/>
    </row>
    <row r="14" spans="1:8" s="5" customFormat="1" ht="15" customHeight="1" x14ac:dyDescent="0.25">
      <c r="A14" s="21">
        <v>8</v>
      </c>
      <c r="B14" s="16" t="s">
        <v>66</v>
      </c>
      <c r="C14" s="34" t="s">
        <v>77</v>
      </c>
      <c r="D14" s="137">
        <v>92</v>
      </c>
      <c r="E14" s="139">
        <v>4.2173913043478262</v>
      </c>
      <c r="F14" s="4"/>
    </row>
    <row r="15" spans="1:8" s="5" customFormat="1" ht="15" customHeight="1" x14ac:dyDescent="0.25">
      <c r="A15" s="20">
        <v>9</v>
      </c>
      <c r="B15" s="249" t="s">
        <v>66</v>
      </c>
      <c r="C15" s="194" t="s">
        <v>139</v>
      </c>
      <c r="D15" s="137">
        <v>80</v>
      </c>
      <c r="E15" s="139">
        <v>4.2125000000000004</v>
      </c>
      <c r="F15" s="4"/>
    </row>
    <row r="16" spans="1:8" s="5" customFormat="1" ht="15" customHeight="1" thickBot="1" x14ac:dyDescent="0.3">
      <c r="A16" s="22">
        <v>10</v>
      </c>
      <c r="B16" s="189" t="s">
        <v>71</v>
      </c>
      <c r="C16" s="35" t="s">
        <v>64</v>
      </c>
      <c r="D16" s="190">
        <v>161</v>
      </c>
      <c r="E16" s="191">
        <v>4.2049689440993792</v>
      </c>
      <c r="F16" s="4"/>
    </row>
    <row r="17" spans="1:6" s="5" customFormat="1" ht="15" customHeight="1" x14ac:dyDescent="0.25">
      <c r="A17" s="21">
        <v>11</v>
      </c>
      <c r="B17" s="23" t="s">
        <v>69</v>
      </c>
      <c r="C17" s="12" t="s">
        <v>85</v>
      </c>
      <c r="D17" s="134">
        <v>179</v>
      </c>
      <c r="E17" s="149">
        <v>4.1787709497206702</v>
      </c>
      <c r="F17" s="4"/>
    </row>
    <row r="18" spans="1:6" s="5" customFormat="1" ht="15" customHeight="1" x14ac:dyDescent="0.25">
      <c r="A18" s="21">
        <v>12</v>
      </c>
      <c r="B18" s="16" t="s">
        <v>70</v>
      </c>
      <c r="C18" s="34" t="s">
        <v>79</v>
      </c>
      <c r="D18" s="137">
        <v>83</v>
      </c>
      <c r="E18" s="139">
        <v>4.1807228915662646</v>
      </c>
      <c r="F18" s="4"/>
    </row>
    <row r="19" spans="1:6" s="5" customFormat="1" ht="15" customHeight="1" x14ac:dyDescent="0.25">
      <c r="A19" s="21">
        <v>13</v>
      </c>
      <c r="B19" s="16" t="s">
        <v>69</v>
      </c>
      <c r="C19" s="34" t="s">
        <v>29</v>
      </c>
      <c r="D19" s="137">
        <v>82</v>
      </c>
      <c r="E19" s="150">
        <v>4.1341463414634143</v>
      </c>
      <c r="F19" s="4"/>
    </row>
    <row r="20" spans="1:6" s="5" customFormat="1" ht="15" customHeight="1" x14ac:dyDescent="0.25">
      <c r="A20" s="21">
        <v>14</v>
      </c>
      <c r="B20" s="16" t="s">
        <v>69</v>
      </c>
      <c r="C20" s="34" t="s">
        <v>115</v>
      </c>
      <c r="D20" s="137">
        <v>167</v>
      </c>
      <c r="E20" s="150">
        <v>4.1077844311377243</v>
      </c>
      <c r="F20" s="4"/>
    </row>
    <row r="21" spans="1:6" s="5" customFormat="1" ht="15" customHeight="1" x14ac:dyDescent="0.25">
      <c r="A21" s="21">
        <v>15</v>
      </c>
      <c r="B21" s="16" t="s">
        <v>70</v>
      </c>
      <c r="C21" s="34" t="s">
        <v>83</v>
      </c>
      <c r="D21" s="137">
        <v>119</v>
      </c>
      <c r="E21" s="139">
        <v>4.1092436974789912</v>
      </c>
      <c r="F21" s="4"/>
    </row>
    <row r="22" spans="1:6" s="5" customFormat="1" ht="15" customHeight="1" x14ac:dyDescent="0.25">
      <c r="A22" s="21">
        <v>16</v>
      </c>
      <c r="B22" s="16" t="s">
        <v>71</v>
      </c>
      <c r="C22" s="34" t="s">
        <v>46</v>
      </c>
      <c r="D22" s="137">
        <v>135</v>
      </c>
      <c r="E22" s="139">
        <v>4.0962962962962965</v>
      </c>
      <c r="F22" s="4"/>
    </row>
    <row r="23" spans="1:6" s="5" customFormat="1" ht="15" customHeight="1" x14ac:dyDescent="0.25">
      <c r="A23" s="21">
        <v>17</v>
      </c>
      <c r="B23" s="16" t="s">
        <v>67</v>
      </c>
      <c r="C23" s="15" t="s">
        <v>3</v>
      </c>
      <c r="D23" s="137">
        <v>104</v>
      </c>
      <c r="E23" s="139">
        <v>4.0931677018633543</v>
      </c>
      <c r="F23" s="4"/>
    </row>
    <row r="24" spans="1:6" s="5" customFormat="1" ht="15" customHeight="1" x14ac:dyDescent="0.25">
      <c r="A24" s="21">
        <v>18</v>
      </c>
      <c r="B24" s="16" t="s">
        <v>71</v>
      </c>
      <c r="C24" s="34" t="s">
        <v>147</v>
      </c>
      <c r="D24" s="137">
        <v>204</v>
      </c>
      <c r="E24" s="139">
        <v>4.083333333333333</v>
      </c>
      <c r="F24" s="4"/>
    </row>
    <row r="25" spans="1:6" s="7" customFormat="1" ht="15" customHeight="1" x14ac:dyDescent="0.25">
      <c r="A25" s="21">
        <v>19</v>
      </c>
      <c r="B25" s="16" t="s">
        <v>65</v>
      </c>
      <c r="C25" s="34" t="s">
        <v>80</v>
      </c>
      <c r="D25" s="137">
        <v>79</v>
      </c>
      <c r="E25" s="139">
        <v>4.0750000000000002</v>
      </c>
      <c r="F25" s="6"/>
    </row>
    <row r="26" spans="1:6" s="5" customFormat="1" ht="15" customHeight="1" thickBot="1" x14ac:dyDescent="0.3">
      <c r="A26" s="25">
        <v>20</v>
      </c>
      <c r="B26" s="26" t="s">
        <v>68</v>
      </c>
      <c r="C26" s="36" t="s">
        <v>81</v>
      </c>
      <c r="D26" s="144">
        <v>75</v>
      </c>
      <c r="E26" s="146">
        <v>4.08</v>
      </c>
      <c r="F26" s="4"/>
    </row>
    <row r="27" spans="1:6" s="5" customFormat="1" ht="15" customHeight="1" x14ac:dyDescent="0.25">
      <c r="A27" s="27">
        <v>21</v>
      </c>
      <c r="B27" s="28" t="s">
        <v>71</v>
      </c>
      <c r="C27" s="33" t="s">
        <v>148</v>
      </c>
      <c r="D27" s="154">
        <v>236</v>
      </c>
      <c r="E27" s="155">
        <v>4.0550847457627119</v>
      </c>
      <c r="F27" s="4"/>
    </row>
    <row r="28" spans="1:6" s="5" customFormat="1" ht="15" customHeight="1" x14ac:dyDescent="0.25">
      <c r="A28" s="20">
        <v>22</v>
      </c>
      <c r="B28" s="16" t="s">
        <v>71</v>
      </c>
      <c r="C28" s="34" t="s">
        <v>45</v>
      </c>
      <c r="D28" s="137">
        <v>112</v>
      </c>
      <c r="E28" s="139">
        <v>4.0535714285714288</v>
      </c>
      <c r="F28" s="4"/>
    </row>
    <row r="29" spans="1:6" s="5" customFormat="1" ht="15" customHeight="1" x14ac:dyDescent="0.25">
      <c r="A29" s="21">
        <v>23</v>
      </c>
      <c r="B29" s="23" t="s">
        <v>71</v>
      </c>
      <c r="C29" s="12" t="s">
        <v>146</v>
      </c>
      <c r="D29" s="134">
        <v>120</v>
      </c>
      <c r="E29" s="136">
        <v>4.041666666666667</v>
      </c>
      <c r="F29" s="4"/>
    </row>
    <row r="30" spans="1:6" s="5" customFormat="1" ht="15" customHeight="1" x14ac:dyDescent="0.25">
      <c r="A30" s="21">
        <v>24</v>
      </c>
      <c r="B30" s="16" t="s">
        <v>65</v>
      </c>
      <c r="C30" s="13" t="s">
        <v>75</v>
      </c>
      <c r="D30" s="137">
        <v>113</v>
      </c>
      <c r="E30" s="139">
        <v>4.032</v>
      </c>
      <c r="F30" s="4"/>
    </row>
    <row r="31" spans="1:6" s="5" customFormat="1" ht="15" customHeight="1" x14ac:dyDescent="0.25">
      <c r="A31" s="21">
        <v>25</v>
      </c>
      <c r="B31" s="16" t="s">
        <v>71</v>
      </c>
      <c r="C31" s="34" t="s">
        <v>48</v>
      </c>
      <c r="D31" s="137">
        <v>135</v>
      </c>
      <c r="E31" s="139">
        <v>4.0222222222222221</v>
      </c>
      <c r="F31" s="4"/>
    </row>
    <row r="32" spans="1:6" s="5" customFormat="1" ht="15" customHeight="1" x14ac:dyDescent="0.25">
      <c r="A32" s="21">
        <v>26</v>
      </c>
      <c r="B32" s="23" t="s">
        <v>65</v>
      </c>
      <c r="C32" s="197" t="s">
        <v>1</v>
      </c>
      <c r="D32" s="134">
        <v>117</v>
      </c>
      <c r="E32" s="136">
        <v>4.0235294117647058</v>
      </c>
      <c r="F32" s="4"/>
    </row>
    <row r="33" spans="1:9" s="5" customFormat="1" ht="15" customHeight="1" x14ac:dyDescent="0.25">
      <c r="A33" s="21">
        <v>27</v>
      </c>
      <c r="B33" s="16" t="s">
        <v>70</v>
      </c>
      <c r="C33" s="15" t="s">
        <v>117</v>
      </c>
      <c r="D33" s="137">
        <v>106</v>
      </c>
      <c r="E33" s="139">
        <v>4.0188679245283021</v>
      </c>
      <c r="F33" s="4"/>
    </row>
    <row r="34" spans="1:9" s="5" customFormat="1" ht="15" customHeight="1" x14ac:dyDescent="0.25">
      <c r="A34" s="21">
        <v>28</v>
      </c>
      <c r="B34" s="16" t="s">
        <v>70</v>
      </c>
      <c r="C34" s="34" t="s">
        <v>116</v>
      </c>
      <c r="D34" s="137">
        <v>93</v>
      </c>
      <c r="E34" s="139">
        <v>4.021505376344086</v>
      </c>
      <c r="F34" s="4"/>
    </row>
    <row r="35" spans="1:9" s="5" customFormat="1" ht="15" customHeight="1" x14ac:dyDescent="0.25">
      <c r="A35" s="21">
        <v>29</v>
      </c>
      <c r="B35" s="251" t="s">
        <v>70</v>
      </c>
      <c r="C35" s="34" t="s">
        <v>36</v>
      </c>
      <c r="D35" s="137">
        <v>85</v>
      </c>
      <c r="E35" s="139">
        <v>4.0235294117647058</v>
      </c>
      <c r="F35" s="4"/>
    </row>
    <row r="36" spans="1:9" s="5" customFormat="1" ht="15" customHeight="1" thickBot="1" x14ac:dyDescent="0.3">
      <c r="A36" s="22">
        <v>30</v>
      </c>
      <c r="B36" s="30" t="s">
        <v>69</v>
      </c>
      <c r="C36" s="35" t="s">
        <v>144</v>
      </c>
      <c r="D36" s="140">
        <v>83</v>
      </c>
      <c r="E36" s="192">
        <v>4.024096385542169</v>
      </c>
      <c r="F36" s="4"/>
    </row>
    <row r="37" spans="1:9" s="5" customFormat="1" ht="15" customHeight="1" x14ac:dyDescent="0.25">
      <c r="A37" s="27">
        <v>31</v>
      </c>
      <c r="B37" s="28" t="s">
        <v>67</v>
      </c>
      <c r="C37" s="29" t="s">
        <v>13</v>
      </c>
      <c r="D37" s="154">
        <v>67</v>
      </c>
      <c r="E37" s="155">
        <v>4.0129870129870131</v>
      </c>
      <c r="F37" s="4"/>
    </row>
    <row r="38" spans="1:9" s="5" customFormat="1" ht="15" customHeight="1" x14ac:dyDescent="0.25">
      <c r="A38" s="21">
        <v>32</v>
      </c>
      <c r="B38" s="16" t="s">
        <v>71</v>
      </c>
      <c r="C38" s="34" t="s">
        <v>145</v>
      </c>
      <c r="D38" s="137">
        <v>206</v>
      </c>
      <c r="E38" s="139">
        <v>3.9951456310679609</v>
      </c>
      <c r="F38" s="4"/>
    </row>
    <row r="39" spans="1:9" s="5" customFormat="1" ht="15" customHeight="1" x14ac:dyDescent="0.25">
      <c r="A39" s="21">
        <v>33</v>
      </c>
      <c r="B39" s="16" t="s">
        <v>68</v>
      </c>
      <c r="C39" s="34" t="s">
        <v>89</v>
      </c>
      <c r="D39" s="137">
        <v>98</v>
      </c>
      <c r="E39" s="139">
        <v>3.989795918367347</v>
      </c>
      <c r="F39" s="4"/>
    </row>
    <row r="40" spans="1:9" ht="15" customHeight="1" x14ac:dyDescent="0.25">
      <c r="A40" s="21">
        <v>34</v>
      </c>
      <c r="B40" s="16" t="s">
        <v>66</v>
      </c>
      <c r="C40" s="34" t="s">
        <v>119</v>
      </c>
      <c r="D40" s="137">
        <v>97</v>
      </c>
      <c r="E40" s="139">
        <v>3.9896907216494846</v>
      </c>
    </row>
    <row r="41" spans="1:9" ht="15" customHeight="1" x14ac:dyDescent="0.25">
      <c r="A41" s="21">
        <v>35</v>
      </c>
      <c r="B41" s="16" t="s">
        <v>71</v>
      </c>
      <c r="C41" s="34" t="s">
        <v>62</v>
      </c>
      <c r="D41" s="137">
        <v>168</v>
      </c>
      <c r="E41" s="139">
        <v>3.9821428571428572</v>
      </c>
    </row>
    <row r="42" spans="1:9" ht="15" customHeight="1" x14ac:dyDescent="0.25">
      <c r="A42" s="21">
        <v>36</v>
      </c>
      <c r="B42" s="16" t="s">
        <v>65</v>
      </c>
      <c r="C42" s="13" t="s">
        <v>84</v>
      </c>
      <c r="D42" s="137">
        <v>125</v>
      </c>
      <c r="E42" s="139">
        <v>3.9658119658119659</v>
      </c>
    </row>
    <row r="43" spans="1:9" ht="15" customHeight="1" x14ac:dyDescent="0.25">
      <c r="A43" s="21">
        <v>37</v>
      </c>
      <c r="B43" s="16" t="s">
        <v>69</v>
      </c>
      <c r="C43" s="34" t="s">
        <v>28</v>
      </c>
      <c r="D43" s="137">
        <v>101</v>
      </c>
      <c r="E43" s="150">
        <v>3.9702970297029703</v>
      </c>
    </row>
    <row r="44" spans="1:9" ht="15" customHeight="1" x14ac:dyDescent="0.25">
      <c r="A44" s="21">
        <v>38</v>
      </c>
      <c r="B44" s="16" t="s">
        <v>71</v>
      </c>
      <c r="C44" s="34" t="s">
        <v>63</v>
      </c>
      <c r="D44" s="137">
        <v>79</v>
      </c>
      <c r="E44" s="139">
        <v>3.9746835443037973</v>
      </c>
    </row>
    <row r="45" spans="1:9" ht="15" customHeight="1" x14ac:dyDescent="0.25">
      <c r="A45" s="21">
        <v>39</v>
      </c>
      <c r="B45" s="16" t="s">
        <v>69</v>
      </c>
      <c r="C45" s="37" t="s">
        <v>33</v>
      </c>
      <c r="D45" s="137">
        <v>68</v>
      </c>
      <c r="E45" s="150">
        <v>3.9705882352941178</v>
      </c>
    </row>
    <row r="46" spans="1:9" s="3" customFormat="1" ht="15" customHeight="1" thickBot="1" x14ac:dyDescent="0.3">
      <c r="A46" s="22">
        <v>40</v>
      </c>
      <c r="B46" s="30" t="s">
        <v>67</v>
      </c>
      <c r="C46" s="31" t="s">
        <v>4</v>
      </c>
      <c r="D46" s="140">
        <v>161</v>
      </c>
      <c r="E46" s="142">
        <v>3.955223880597015</v>
      </c>
      <c r="G46" s="8"/>
      <c r="H46" s="8"/>
      <c r="I46" s="8"/>
    </row>
    <row r="47" spans="1:9" s="3" customFormat="1" ht="15" customHeight="1" x14ac:dyDescent="0.25">
      <c r="A47" s="27">
        <v>41</v>
      </c>
      <c r="B47" s="28" t="s">
        <v>67</v>
      </c>
      <c r="C47" s="29" t="s">
        <v>5</v>
      </c>
      <c r="D47" s="154">
        <v>77</v>
      </c>
      <c r="E47" s="155">
        <v>3.9583333333333335</v>
      </c>
      <c r="G47" s="8"/>
      <c r="H47" s="8"/>
      <c r="I47" s="8"/>
    </row>
    <row r="48" spans="1:9" s="3" customFormat="1" ht="15" customHeight="1" x14ac:dyDescent="0.25">
      <c r="A48" s="21">
        <v>42</v>
      </c>
      <c r="B48" s="23" t="s">
        <v>71</v>
      </c>
      <c r="C48" s="12" t="s">
        <v>44</v>
      </c>
      <c r="D48" s="134">
        <v>103</v>
      </c>
      <c r="E48" s="136">
        <v>3.9514563106796117</v>
      </c>
      <c r="G48" s="8"/>
      <c r="H48" s="8"/>
      <c r="I48" s="8"/>
    </row>
    <row r="49" spans="1:9" s="3" customFormat="1" ht="15" customHeight="1" x14ac:dyDescent="0.25">
      <c r="A49" s="21">
        <v>43</v>
      </c>
      <c r="B49" s="16" t="s">
        <v>71</v>
      </c>
      <c r="C49" s="34" t="s">
        <v>152</v>
      </c>
      <c r="D49" s="137">
        <v>57</v>
      </c>
      <c r="E49" s="139">
        <v>3.9473684210526314</v>
      </c>
      <c r="G49" s="8"/>
      <c r="H49" s="8"/>
      <c r="I49" s="8"/>
    </row>
    <row r="50" spans="1:9" s="3" customFormat="1" ht="15" customHeight="1" x14ac:dyDescent="0.25">
      <c r="A50" s="21">
        <v>44</v>
      </c>
      <c r="B50" s="16" t="s">
        <v>68</v>
      </c>
      <c r="C50" s="34" t="s">
        <v>141</v>
      </c>
      <c r="D50" s="137">
        <v>116</v>
      </c>
      <c r="E50" s="139">
        <v>3.9396551724137931</v>
      </c>
      <c r="G50" s="8"/>
      <c r="H50" s="8"/>
      <c r="I50" s="8"/>
    </row>
    <row r="51" spans="1:9" s="3" customFormat="1" ht="15" customHeight="1" x14ac:dyDescent="0.25">
      <c r="A51" s="21">
        <v>45</v>
      </c>
      <c r="B51" s="16" t="s">
        <v>70</v>
      </c>
      <c r="C51" s="34" t="s">
        <v>90</v>
      </c>
      <c r="D51" s="137">
        <v>98</v>
      </c>
      <c r="E51" s="139">
        <v>3.9081632653061225</v>
      </c>
      <c r="G51" s="8"/>
      <c r="H51" s="8"/>
      <c r="I51" s="8"/>
    </row>
    <row r="52" spans="1:9" s="3" customFormat="1" ht="15" customHeight="1" x14ac:dyDescent="0.25">
      <c r="A52" s="21">
        <v>46</v>
      </c>
      <c r="B52" s="16" t="s">
        <v>68</v>
      </c>
      <c r="C52" s="15" t="s">
        <v>22</v>
      </c>
      <c r="D52" s="137">
        <v>97</v>
      </c>
      <c r="E52" s="156">
        <v>3.8969072164948453</v>
      </c>
      <c r="G52" s="8"/>
      <c r="H52" s="8"/>
      <c r="I52" s="8"/>
    </row>
    <row r="53" spans="1:9" s="3" customFormat="1" ht="15" customHeight="1" x14ac:dyDescent="0.25">
      <c r="A53" s="21">
        <v>47</v>
      </c>
      <c r="B53" s="251" t="s">
        <v>71</v>
      </c>
      <c r="C53" s="103" t="s">
        <v>42</v>
      </c>
      <c r="D53" s="137">
        <v>82</v>
      </c>
      <c r="E53" s="139">
        <v>3.9024390243902438</v>
      </c>
      <c r="G53" s="8"/>
      <c r="H53" s="8"/>
      <c r="I53" s="8"/>
    </row>
    <row r="54" spans="1:9" s="3" customFormat="1" ht="15" customHeight="1" x14ac:dyDescent="0.25">
      <c r="A54" s="21">
        <v>48</v>
      </c>
      <c r="B54" s="16" t="s">
        <v>70</v>
      </c>
      <c r="C54" s="34" t="s">
        <v>87</v>
      </c>
      <c r="D54" s="137">
        <v>70</v>
      </c>
      <c r="E54" s="139">
        <v>3.9</v>
      </c>
      <c r="G54" s="8"/>
      <c r="H54" s="8"/>
      <c r="I54" s="8"/>
    </row>
    <row r="55" spans="1:9" s="3" customFormat="1" ht="15" customHeight="1" x14ac:dyDescent="0.25">
      <c r="A55" s="21">
        <v>49</v>
      </c>
      <c r="B55" s="16" t="s">
        <v>69</v>
      </c>
      <c r="C55" s="15" t="s">
        <v>94</v>
      </c>
      <c r="D55" s="137">
        <v>10</v>
      </c>
      <c r="E55" s="150">
        <v>3.9</v>
      </c>
      <c r="G55" s="8"/>
      <c r="H55" s="8"/>
      <c r="I55" s="8"/>
    </row>
    <row r="56" spans="1:9" s="3" customFormat="1" ht="15" customHeight="1" thickBot="1" x14ac:dyDescent="0.3">
      <c r="A56" s="22">
        <v>50</v>
      </c>
      <c r="B56" s="30" t="s">
        <v>68</v>
      </c>
      <c r="C56" s="31" t="s">
        <v>82</v>
      </c>
      <c r="D56" s="140">
        <v>97</v>
      </c>
      <c r="E56" s="142">
        <v>3.8865979381443299</v>
      </c>
      <c r="G56" s="8"/>
      <c r="H56" s="8"/>
      <c r="I56" s="8"/>
    </row>
    <row r="57" spans="1:9" s="3" customFormat="1" ht="15" customHeight="1" x14ac:dyDescent="0.25">
      <c r="A57" s="27">
        <v>51</v>
      </c>
      <c r="B57" s="28" t="s">
        <v>69</v>
      </c>
      <c r="C57" s="33" t="s">
        <v>98</v>
      </c>
      <c r="D57" s="154">
        <v>46</v>
      </c>
      <c r="E57" s="180">
        <v>3.8913043478260869</v>
      </c>
      <c r="G57" s="8"/>
      <c r="H57" s="8"/>
      <c r="I57" s="8"/>
    </row>
    <row r="58" spans="1:9" s="3" customFormat="1" ht="15" customHeight="1" x14ac:dyDescent="0.25">
      <c r="A58" s="21">
        <v>52</v>
      </c>
      <c r="B58" s="16" t="s">
        <v>71</v>
      </c>
      <c r="C58" s="34" t="s">
        <v>55</v>
      </c>
      <c r="D58" s="137">
        <v>105</v>
      </c>
      <c r="E58" s="139">
        <v>3.8761904761904762</v>
      </c>
      <c r="G58" s="8"/>
      <c r="H58" s="8"/>
      <c r="I58" s="8"/>
    </row>
    <row r="59" spans="1:9" s="3" customFormat="1" ht="15" customHeight="1" x14ac:dyDescent="0.25">
      <c r="A59" s="21">
        <v>53</v>
      </c>
      <c r="B59" s="16" t="s">
        <v>68</v>
      </c>
      <c r="C59" s="15" t="s">
        <v>19</v>
      </c>
      <c r="D59" s="137">
        <v>43</v>
      </c>
      <c r="E59" s="139">
        <v>3.8837209302325579</v>
      </c>
      <c r="G59" s="8"/>
      <c r="H59" s="8"/>
      <c r="I59" s="8"/>
    </row>
    <row r="60" spans="1:9" s="3" customFormat="1" ht="15" customHeight="1" x14ac:dyDescent="0.25">
      <c r="A60" s="21">
        <v>54</v>
      </c>
      <c r="B60" s="16" t="s">
        <v>65</v>
      </c>
      <c r="C60" s="34" t="s">
        <v>100</v>
      </c>
      <c r="D60" s="137">
        <v>100</v>
      </c>
      <c r="E60" s="139">
        <v>3.8734177215189876</v>
      </c>
      <c r="G60" s="8"/>
      <c r="H60" s="8"/>
      <c r="I60" s="8"/>
    </row>
    <row r="61" spans="1:9" s="3" customFormat="1" ht="15" customHeight="1" x14ac:dyDescent="0.25">
      <c r="A61" s="21">
        <v>55</v>
      </c>
      <c r="B61" s="16" t="s">
        <v>71</v>
      </c>
      <c r="C61" s="34" t="s">
        <v>61</v>
      </c>
      <c r="D61" s="137">
        <v>78</v>
      </c>
      <c r="E61" s="139">
        <v>3.8717948717948718</v>
      </c>
      <c r="G61" s="8"/>
      <c r="H61" s="8"/>
      <c r="I61" s="8"/>
    </row>
    <row r="62" spans="1:9" s="3" customFormat="1" ht="15" customHeight="1" x14ac:dyDescent="0.25">
      <c r="A62" s="21">
        <v>56</v>
      </c>
      <c r="B62" s="16" t="s">
        <v>67</v>
      </c>
      <c r="C62" s="15" t="s">
        <v>2</v>
      </c>
      <c r="D62" s="137">
        <v>120</v>
      </c>
      <c r="E62" s="139">
        <v>3.8648648648648649</v>
      </c>
      <c r="G62" s="8"/>
      <c r="H62" s="8"/>
      <c r="I62" s="8"/>
    </row>
    <row r="63" spans="1:9" s="3" customFormat="1" ht="15" customHeight="1" x14ac:dyDescent="0.25">
      <c r="A63" s="21">
        <v>57</v>
      </c>
      <c r="B63" s="16" t="s">
        <v>68</v>
      </c>
      <c r="C63" s="34" t="s">
        <v>101</v>
      </c>
      <c r="D63" s="137">
        <v>111</v>
      </c>
      <c r="E63" s="139">
        <v>3.855855855855856</v>
      </c>
      <c r="G63" s="8"/>
      <c r="H63" s="8"/>
      <c r="I63" s="8"/>
    </row>
    <row r="64" spans="1:9" s="3" customFormat="1" ht="15" customHeight="1" x14ac:dyDescent="0.25">
      <c r="A64" s="21">
        <v>58</v>
      </c>
      <c r="B64" s="16" t="s">
        <v>70</v>
      </c>
      <c r="C64" s="34" t="s">
        <v>96</v>
      </c>
      <c r="D64" s="137">
        <v>84</v>
      </c>
      <c r="E64" s="139">
        <v>3.8571428571428572</v>
      </c>
      <c r="G64" s="8"/>
      <c r="H64" s="8"/>
      <c r="I64" s="8"/>
    </row>
    <row r="65" spans="1:9" s="3" customFormat="1" ht="15" customHeight="1" x14ac:dyDescent="0.25">
      <c r="A65" s="20">
        <v>59</v>
      </c>
      <c r="B65" s="16" t="s">
        <v>70</v>
      </c>
      <c r="C65" s="34" t="s">
        <v>37</v>
      </c>
      <c r="D65" s="137">
        <v>57</v>
      </c>
      <c r="E65" s="139">
        <v>3.8596491228070176</v>
      </c>
      <c r="G65" s="8"/>
      <c r="H65" s="8"/>
      <c r="I65" s="8"/>
    </row>
    <row r="66" spans="1:9" s="3" customFormat="1" ht="15" customHeight="1" thickBot="1" x14ac:dyDescent="0.3">
      <c r="A66" s="193">
        <v>60</v>
      </c>
      <c r="B66" s="30" t="s">
        <v>66</v>
      </c>
      <c r="C66" s="35" t="s">
        <v>93</v>
      </c>
      <c r="D66" s="140">
        <v>59</v>
      </c>
      <c r="E66" s="271">
        <v>3.847457627118644</v>
      </c>
      <c r="G66" s="8"/>
      <c r="H66" s="8"/>
      <c r="I66" s="8"/>
    </row>
    <row r="67" spans="1:9" s="3" customFormat="1" ht="15" customHeight="1" x14ac:dyDescent="0.25">
      <c r="A67" s="27">
        <v>61</v>
      </c>
      <c r="B67" s="28" t="s">
        <v>70</v>
      </c>
      <c r="C67" s="33" t="s">
        <v>91</v>
      </c>
      <c r="D67" s="154">
        <v>74</v>
      </c>
      <c r="E67" s="250">
        <v>3.8378378378378377</v>
      </c>
      <c r="G67" s="8"/>
      <c r="H67" s="8"/>
      <c r="I67" s="8"/>
    </row>
    <row r="68" spans="1:9" s="3" customFormat="1" ht="15" customHeight="1" x14ac:dyDescent="0.25">
      <c r="A68" s="21">
        <v>62</v>
      </c>
      <c r="B68" s="16" t="s">
        <v>71</v>
      </c>
      <c r="C68" s="34" t="s">
        <v>57</v>
      </c>
      <c r="D68" s="137">
        <v>51</v>
      </c>
      <c r="E68" s="139">
        <v>3.8431372549019609</v>
      </c>
      <c r="G68" s="8"/>
      <c r="H68" s="8"/>
      <c r="I68" s="8"/>
    </row>
    <row r="69" spans="1:9" s="3" customFormat="1" ht="15" customHeight="1" x14ac:dyDescent="0.25">
      <c r="A69" s="21">
        <v>63</v>
      </c>
      <c r="B69" s="16" t="s">
        <v>71</v>
      </c>
      <c r="C69" s="34" t="s">
        <v>53</v>
      </c>
      <c r="D69" s="137">
        <v>77</v>
      </c>
      <c r="E69" s="139">
        <v>3.831168831168831</v>
      </c>
      <c r="G69" s="8"/>
      <c r="H69" s="8"/>
      <c r="I69" s="8"/>
    </row>
    <row r="70" spans="1:9" s="3" customFormat="1" ht="15" customHeight="1" x14ac:dyDescent="0.25">
      <c r="A70" s="21">
        <v>64</v>
      </c>
      <c r="B70" s="16" t="s">
        <v>70</v>
      </c>
      <c r="C70" s="34" t="s">
        <v>38</v>
      </c>
      <c r="D70" s="137">
        <v>47</v>
      </c>
      <c r="E70" s="139">
        <v>3.8297872340425534</v>
      </c>
      <c r="G70" s="8"/>
      <c r="H70" s="8"/>
      <c r="I70" s="8"/>
    </row>
    <row r="71" spans="1:9" s="3" customFormat="1" ht="15" customHeight="1" x14ac:dyDescent="0.25">
      <c r="A71" s="21">
        <v>65</v>
      </c>
      <c r="B71" s="16" t="s">
        <v>69</v>
      </c>
      <c r="C71" s="34" t="s">
        <v>32</v>
      </c>
      <c r="D71" s="137">
        <v>41</v>
      </c>
      <c r="E71" s="150">
        <v>3.8292682926829267</v>
      </c>
      <c r="G71" s="8"/>
      <c r="H71" s="8"/>
      <c r="I71" s="8"/>
    </row>
    <row r="72" spans="1:9" s="3" customFormat="1" ht="15" customHeight="1" x14ac:dyDescent="0.25">
      <c r="A72" s="21">
        <v>66</v>
      </c>
      <c r="B72" s="16" t="s">
        <v>68</v>
      </c>
      <c r="C72" s="15" t="s">
        <v>25</v>
      </c>
      <c r="D72" s="137">
        <v>101</v>
      </c>
      <c r="E72" s="139">
        <v>3.8118811881188117</v>
      </c>
      <c r="G72" s="8"/>
      <c r="H72" s="8"/>
      <c r="I72" s="8"/>
    </row>
    <row r="73" spans="1:9" s="3" customFormat="1" ht="15" customHeight="1" x14ac:dyDescent="0.25">
      <c r="A73" s="21">
        <v>67</v>
      </c>
      <c r="B73" s="16" t="s">
        <v>69</v>
      </c>
      <c r="C73" s="34" t="s">
        <v>99</v>
      </c>
      <c r="D73" s="137">
        <v>21</v>
      </c>
      <c r="E73" s="150">
        <v>3.8095238095238093</v>
      </c>
      <c r="G73" s="8"/>
      <c r="H73" s="8"/>
      <c r="I73" s="8"/>
    </row>
    <row r="74" spans="1:9" s="3" customFormat="1" ht="15" customHeight="1" x14ac:dyDescent="0.25">
      <c r="A74" s="21">
        <v>68</v>
      </c>
      <c r="B74" s="16" t="s">
        <v>71</v>
      </c>
      <c r="C74" s="34" t="s">
        <v>49</v>
      </c>
      <c r="D74" s="137">
        <v>44</v>
      </c>
      <c r="E74" s="139">
        <v>3.7954545454545454</v>
      </c>
      <c r="G74" s="8"/>
      <c r="H74" s="8"/>
      <c r="I74" s="8"/>
    </row>
    <row r="75" spans="1:9" s="3" customFormat="1" ht="15" customHeight="1" x14ac:dyDescent="0.25">
      <c r="A75" s="21">
        <v>69</v>
      </c>
      <c r="B75" s="173" t="s">
        <v>66</v>
      </c>
      <c r="C75" s="34" t="s">
        <v>151</v>
      </c>
      <c r="D75" s="137">
        <v>215</v>
      </c>
      <c r="E75" s="139">
        <v>3.7906976744186047</v>
      </c>
      <c r="G75" s="8"/>
      <c r="H75" s="8"/>
      <c r="I75" s="8"/>
    </row>
    <row r="76" spans="1:9" s="3" customFormat="1" ht="15" customHeight="1" thickBot="1" x14ac:dyDescent="0.3">
      <c r="A76" s="22">
        <v>70</v>
      </c>
      <c r="B76" s="30" t="s">
        <v>71</v>
      </c>
      <c r="C76" s="35" t="s">
        <v>47</v>
      </c>
      <c r="D76" s="140">
        <v>80</v>
      </c>
      <c r="E76" s="142">
        <v>3.7875000000000001</v>
      </c>
      <c r="G76" s="8"/>
      <c r="H76" s="8"/>
      <c r="I76" s="8"/>
    </row>
    <row r="77" spans="1:9" s="3" customFormat="1" ht="15" customHeight="1" x14ac:dyDescent="0.25">
      <c r="A77" s="27">
        <v>71</v>
      </c>
      <c r="B77" s="28" t="s">
        <v>66</v>
      </c>
      <c r="C77" s="33" t="s">
        <v>95</v>
      </c>
      <c r="D77" s="154">
        <v>47</v>
      </c>
      <c r="E77" s="155">
        <v>3.7872340425531914</v>
      </c>
      <c r="G77" s="8"/>
      <c r="H77" s="8"/>
      <c r="I77" s="8"/>
    </row>
    <row r="78" spans="1:9" s="3" customFormat="1" ht="15" customHeight="1" x14ac:dyDescent="0.25">
      <c r="A78" s="21">
        <v>72</v>
      </c>
      <c r="B78" s="16" t="s">
        <v>71</v>
      </c>
      <c r="C78" s="34" t="s">
        <v>52</v>
      </c>
      <c r="D78" s="137">
        <v>102</v>
      </c>
      <c r="E78" s="139">
        <v>3.784313725490196</v>
      </c>
      <c r="G78" s="8"/>
      <c r="H78" s="8"/>
      <c r="I78" s="8"/>
    </row>
    <row r="79" spans="1:9" s="3" customFormat="1" ht="15" customHeight="1" x14ac:dyDescent="0.25">
      <c r="A79" s="21">
        <v>73</v>
      </c>
      <c r="B79" s="16" t="s">
        <v>69</v>
      </c>
      <c r="C79" s="34" t="s">
        <v>30</v>
      </c>
      <c r="D79" s="137">
        <v>68</v>
      </c>
      <c r="E79" s="150">
        <v>3.7794117647058822</v>
      </c>
      <c r="G79" s="8"/>
      <c r="H79" s="8"/>
      <c r="I79" s="8"/>
    </row>
    <row r="80" spans="1:9" s="3" customFormat="1" ht="15" customHeight="1" x14ac:dyDescent="0.25">
      <c r="A80" s="21">
        <v>74</v>
      </c>
      <c r="B80" s="16" t="s">
        <v>67</v>
      </c>
      <c r="C80" s="15" t="s">
        <v>6</v>
      </c>
      <c r="D80" s="137">
        <v>122</v>
      </c>
      <c r="E80" s="139">
        <v>3.7704918032786887</v>
      </c>
      <c r="G80" s="8"/>
      <c r="H80" s="8"/>
      <c r="I80" s="8"/>
    </row>
    <row r="81" spans="1:9" s="3" customFormat="1" ht="15" customHeight="1" x14ac:dyDescent="0.25">
      <c r="A81" s="20">
        <v>75</v>
      </c>
      <c r="B81" s="26" t="s">
        <v>65</v>
      </c>
      <c r="C81" s="36" t="s">
        <v>136</v>
      </c>
      <c r="D81" s="144">
        <v>74</v>
      </c>
      <c r="E81" s="146">
        <v>3.7746478873239435</v>
      </c>
      <c r="G81" s="8"/>
      <c r="H81" s="8"/>
      <c r="I81" s="8"/>
    </row>
    <row r="82" spans="1:9" s="3" customFormat="1" ht="15" customHeight="1" x14ac:dyDescent="0.25">
      <c r="A82" s="21">
        <v>76</v>
      </c>
      <c r="B82" s="16" t="s">
        <v>67</v>
      </c>
      <c r="C82" s="15" t="s">
        <v>8</v>
      </c>
      <c r="D82" s="137">
        <v>71</v>
      </c>
      <c r="E82" s="139">
        <v>3.7727272727272729</v>
      </c>
      <c r="G82" s="8"/>
      <c r="H82" s="8"/>
      <c r="I82" s="8"/>
    </row>
    <row r="83" spans="1:9" s="3" customFormat="1" ht="15" customHeight="1" x14ac:dyDescent="0.25">
      <c r="A83" s="21">
        <v>77</v>
      </c>
      <c r="B83" s="16" t="s">
        <v>71</v>
      </c>
      <c r="C83" s="34" t="s">
        <v>58</v>
      </c>
      <c r="D83" s="137">
        <v>72</v>
      </c>
      <c r="E83" s="139">
        <v>3.7638888888888888</v>
      </c>
      <c r="G83" s="8"/>
      <c r="H83" s="8"/>
      <c r="I83" s="8"/>
    </row>
    <row r="84" spans="1:9" s="3" customFormat="1" ht="15" customHeight="1" x14ac:dyDescent="0.25">
      <c r="A84" s="21">
        <v>78</v>
      </c>
      <c r="B84" s="16" t="s">
        <v>70</v>
      </c>
      <c r="C84" s="34" t="s">
        <v>40</v>
      </c>
      <c r="D84" s="137">
        <v>71</v>
      </c>
      <c r="E84" s="139">
        <v>3.76056338028169</v>
      </c>
      <c r="G84" s="8"/>
      <c r="H84" s="8"/>
      <c r="I84" s="8"/>
    </row>
    <row r="85" spans="1:9" s="3" customFormat="1" ht="15" customHeight="1" x14ac:dyDescent="0.25">
      <c r="A85" s="21">
        <v>79</v>
      </c>
      <c r="B85" s="16" t="s">
        <v>68</v>
      </c>
      <c r="C85" s="34" t="s">
        <v>18</v>
      </c>
      <c r="D85" s="137">
        <v>74</v>
      </c>
      <c r="E85" s="139">
        <v>3.7432432432432434</v>
      </c>
      <c r="G85" s="8"/>
      <c r="H85" s="8"/>
      <c r="I85" s="8"/>
    </row>
    <row r="86" spans="1:9" s="3" customFormat="1" ht="15" customHeight="1" thickBot="1" x14ac:dyDescent="0.3">
      <c r="A86" s="22">
        <v>80</v>
      </c>
      <c r="B86" s="30" t="s">
        <v>70</v>
      </c>
      <c r="C86" s="35" t="s">
        <v>86</v>
      </c>
      <c r="D86" s="140">
        <v>57</v>
      </c>
      <c r="E86" s="142">
        <v>3.736842105263158</v>
      </c>
      <c r="G86" s="8"/>
      <c r="H86" s="8"/>
      <c r="I86" s="8"/>
    </row>
    <row r="87" spans="1:9" s="3" customFormat="1" ht="15" customHeight="1" x14ac:dyDescent="0.25">
      <c r="A87" s="27">
        <v>81</v>
      </c>
      <c r="B87" s="28" t="s">
        <v>71</v>
      </c>
      <c r="C87" s="33" t="s">
        <v>56</v>
      </c>
      <c r="D87" s="154">
        <v>88</v>
      </c>
      <c r="E87" s="155">
        <v>3.7272727272727271</v>
      </c>
      <c r="G87" s="8"/>
      <c r="H87" s="8"/>
      <c r="I87" s="8"/>
    </row>
    <row r="88" spans="1:9" s="3" customFormat="1" ht="15" customHeight="1" x14ac:dyDescent="0.25">
      <c r="A88" s="21">
        <v>82</v>
      </c>
      <c r="B88" s="16" t="s">
        <v>69</v>
      </c>
      <c r="C88" s="34" t="s">
        <v>34</v>
      </c>
      <c r="D88" s="137">
        <v>63</v>
      </c>
      <c r="E88" s="150">
        <v>3.7301587301587302</v>
      </c>
      <c r="G88" s="8"/>
      <c r="H88" s="8"/>
      <c r="I88" s="8"/>
    </row>
    <row r="89" spans="1:9" s="3" customFormat="1" ht="15" customHeight="1" x14ac:dyDescent="0.25">
      <c r="A89" s="21">
        <v>83</v>
      </c>
      <c r="B89" s="16" t="s">
        <v>67</v>
      </c>
      <c r="C89" s="15" t="s">
        <v>9</v>
      </c>
      <c r="D89" s="137">
        <v>52</v>
      </c>
      <c r="E89" s="139">
        <v>3.7241379310344827</v>
      </c>
      <c r="G89" s="8"/>
      <c r="H89" s="8"/>
      <c r="I89" s="8"/>
    </row>
    <row r="90" spans="1:9" s="3" customFormat="1" ht="15" customHeight="1" x14ac:dyDescent="0.25">
      <c r="A90" s="21">
        <v>84</v>
      </c>
      <c r="B90" s="16" t="s">
        <v>68</v>
      </c>
      <c r="C90" s="15" t="s">
        <v>26</v>
      </c>
      <c r="D90" s="137">
        <v>101</v>
      </c>
      <c r="E90" s="139">
        <v>3.7128712871287131</v>
      </c>
      <c r="G90" s="8"/>
      <c r="H90" s="8"/>
      <c r="I90" s="8"/>
    </row>
    <row r="91" spans="1:9" s="3" customFormat="1" ht="15" customHeight="1" x14ac:dyDescent="0.25">
      <c r="A91" s="21">
        <v>85</v>
      </c>
      <c r="B91" s="16" t="s">
        <v>70</v>
      </c>
      <c r="C91" s="34" t="s">
        <v>126</v>
      </c>
      <c r="D91" s="137">
        <v>61</v>
      </c>
      <c r="E91" s="139">
        <v>3.7049180327868854</v>
      </c>
      <c r="G91" s="8"/>
      <c r="H91" s="8"/>
      <c r="I91" s="8"/>
    </row>
    <row r="92" spans="1:9" s="3" customFormat="1" ht="15" customHeight="1" x14ac:dyDescent="0.25">
      <c r="A92" s="21">
        <v>86</v>
      </c>
      <c r="B92" s="16" t="s">
        <v>71</v>
      </c>
      <c r="C92" s="34" t="s">
        <v>50</v>
      </c>
      <c r="D92" s="137">
        <v>20</v>
      </c>
      <c r="E92" s="139">
        <v>3.7</v>
      </c>
      <c r="G92" s="8"/>
      <c r="H92" s="8"/>
      <c r="I92" s="8"/>
    </row>
    <row r="93" spans="1:9" s="3" customFormat="1" ht="15" customHeight="1" x14ac:dyDescent="0.25">
      <c r="A93" s="21">
        <v>87</v>
      </c>
      <c r="B93" s="16" t="s">
        <v>69</v>
      </c>
      <c r="C93" s="34" t="s">
        <v>31</v>
      </c>
      <c r="D93" s="137">
        <v>26</v>
      </c>
      <c r="E93" s="150">
        <v>3.6923076923076925</v>
      </c>
      <c r="G93" s="8"/>
      <c r="H93" s="8"/>
      <c r="I93" s="8"/>
    </row>
    <row r="94" spans="1:9" s="3" customFormat="1" ht="15" customHeight="1" x14ac:dyDescent="0.25">
      <c r="A94" s="21">
        <v>88</v>
      </c>
      <c r="B94" s="16" t="s">
        <v>71</v>
      </c>
      <c r="C94" s="34" t="s">
        <v>41</v>
      </c>
      <c r="D94" s="137">
        <v>68</v>
      </c>
      <c r="E94" s="139">
        <v>3.6764705882352939</v>
      </c>
      <c r="G94" s="8"/>
      <c r="H94" s="8"/>
      <c r="I94" s="8"/>
    </row>
    <row r="95" spans="1:9" s="3" customFormat="1" ht="15" customHeight="1" x14ac:dyDescent="0.25">
      <c r="A95" s="21">
        <v>89</v>
      </c>
      <c r="B95" s="16" t="s">
        <v>67</v>
      </c>
      <c r="C95" s="15" t="s">
        <v>12</v>
      </c>
      <c r="D95" s="137">
        <v>66</v>
      </c>
      <c r="E95" s="139">
        <v>3.6849315068493151</v>
      </c>
      <c r="G95" s="8"/>
      <c r="H95" s="8"/>
      <c r="I95" s="8"/>
    </row>
    <row r="96" spans="1:9" s="3" customFormat="1" ht="15" customHeight="1" thickBot="1" x14ac:dyDescent="0.3">
      <c r="A96" s="22">
        <v>90</v>
      </c>
      <c r="B96" s="30" t="s">
        <v>69</v>
      </c>
      <c r="C96" s="35" t="s">
        <v>92</v>
      </c>
      <c r="D96" s="140">
        <v>64</v>
      </c>
      <c r="E96" s="192">
        <v>3.65625</v>
      </c>
      <c r="G96" s="8"/>
      <c r="H96" s="8"/>
      <c r="I96" s="8"/>
    </row>
    <row r="97" spans="1:9" s="3" customFormat="1" ht="15" customHeight="1" x14ac:dyDescent="0.25">
      <c r="A97" s="27">
        <v>91</v>
      </c>
      <c r="B97" s="28" t="s">
        <v>70</v>
      </c>
      <c r="C97" s="33" t="s">
        <v>97</v>
      </c>
      <c r="D97" s="154">
        <v>85</v>
      </c>
      <c r="E97" s="155">
        <v>3.6470588235294117</v>
      </c>
      <c r="G97" s="8"/>
      <c r="H97" s="8"/>
      <c r="I97" s="8"/>
    </row>
    <row r="98" spans="1:9" s="3" customFormat="1" ht="15" customHeight="1" x14ac:dyDescent="0.25">
      <c r="A98" s="21">
        <v>92</v>
      </c>
      <c r="B98" s="16" t="s">
        <v>71</v>
      </c>
      <c r="C98" s="34" t="s">
        <v>54</v>
      </c>
      <c r="D98" s="137">
        <v>69</v>
      </c>
      <c r="E98" s="139">
        <v>3.652173913043478</v>
      </c>
      <c r="G98" s="8"/>
      <c r="H98" s="8"/>
      <c r="I98" s="8"/>
    </row>
    <row r="99" spans="1:9" s="3" customFormat="1" ht="15" customHeight="1" x14ac:dyDescent="0.25">
      <c r="A99" s="21">
        <v>93</v>
      </c>
      <c r="B99" s="16" t="s">
        <v>68</v>
      </c>
      <c r="C99" s="34" t="s">
        <v>104</v>
      </c>
      <c r="D99" s="137">
        <v>66</v>
      </c>
      <c r="E99" s="139">
        <v>3.6515151515151514</v>
      </c>
      <c r="G99" s="8"/>
      <c r="H99" s="8"/>
      <c r="I99" s="8"/>
    </row>
    <row r="100" spans="1:9" s="3" customFormat="1" ht="15" customHeight="1" x14ac:dyDescent="0.25">
      <c r="A100" s="20">
        <v>94</v>
      </c>
      <c r="B100" s="16" t="s">
        <v>65</v>
      </c>
      <c r="C100" s="34" t="s">
        <v>88</v>
      </c>
      <c r="D100" s="137">
        <v>71</v>
      </c>
      <c r="E100" s="161">
        <v>3.63</v>
      </c>
      <c r="G100" s="8"/>
      <c r="H100" s="8"/>
      <c r="I100" s="8"/>
    </row>
    <row r="101" spans="1:9" s="3" customFormat="1" ht="15" customHeight="1" x14ac:dyDescent="0.25">
      <c r="A101" s="20">
        <v>95</v>
      </c>
      <c r="B101" s="16" t="s">
        <v>69</v>
      </c>
      <c r="C101" s="34" t="s">
        <v>27</v>
      </c>
      <c r="D101" s="137">
        <v>54</v>
      </c>
      <c r="E101" s="150">
        <v>3.6296296296296298</v>
      </c>
      <c r="G101" s="8"/>
      <c r="H101" s="8"/>
      <c r="I101" s="8"/>
    </row>
    <row r="102" spans="1:9" s="3" customFormat="1" ht="15" customHeight="1" x14ac:dyDescent="0.25">
      <c r="A102" s="21">
        <v>96</v>
      </c>
      <c r="B102" s="16" t="s">
        <v>71</v>
      </c>
      <c r="C102" s="34" t="s">
        <v>43</v>
      </c>
      <c r="D102" s="137">
        <v>38</v>
      </c>
      <c r="E102" s="139">
        <v>3.6315789473684212</v>
      </c>
      <c r="G102" s="8"/>
      <c r="H102" s="8"/>
      <c r="I102" s="8"/>
    </row>
    <row r="103" spans="1:9" s="3" customFormat="1" ht="15" customHeight="1" x14ac:dyDescent="0.25">
      <c r="A103" s="21">
        <v>97</v>
      </c>
      <c r="B103" s="16" t="s">
        <v>68</v>
      </c>
      <c r="C103" s="34" t="s">
        <v>21</v>
      </c>
      <c r="D103" s="137">
        <v>81</v>
      </c>
      <c r="E103" s="139">
        <v>3.617283950617284</v>
      </c>
      <c r="G103" s="8"/>
      <c r="H103" s="8"/>
      <c r="I103" s="8"/>
    </row>
    <row r="104" spans="1:9" s="3" customFormat="1" ht="15" customHeight="1" x14ac:dyDescent="0.25">
      <c r="A104" s="21">
        <v>98</v>
      </c>
      <c r="B104" s="16" t="s">
        <v>68</v>
      </c>
      <c r="C104" s="34" t="s">
        <v>20</v>
      </c>
      <c r="D104" s="137">
        <v>39</v>
      </c>
      <c r="E104" s="139">
        <v>3.6153846153846154</v>
      </c>
      <c r="G104" s="8"/>
      <c r="H104" s="8"/>
      <c r="I104" s="8"/>
    </row>
    <row r="105" spans="1:9" s="3" customFormat="1" ht="15" customHeight="1" x14ac:dyDescent="0.25">
      <c r="A105" s="21">
        <v>99</v>
      </c>
      <c r="B105" s="16" t="s">
        <v>67</v>
      </c>
      <c r="C105" s="34" t="s">
        <v>114</v>
      </c>
      <c r="D105" s="137">
        <v>58</v>
      </c>
      <c r="E105" s="139">
        <v>3.591549295774648</v>
      </c>
      <c r="G105" s="8"/>
      <c r="H105" s="8"/>
      <c r="I105" s="8"/>
    </row>
    <row r="106" spans="1:9" s="3" customFormat="1" ht="15" customHeight="1" thickBot="1" x14ac:dyDescent="0.3">
      <c r="A106" s="22">
        <v>100</v>
      </c>
      <c r="B106" s="30" t="s">
        <v>68</v>
      </c>
      <c r="C106" s="31" t="s">
        <v>23</v>
      </c>
      <c r="D106" s="140">
        <v>50</v>
      </c>
      <c r="E106" s="142">
        <v>3.58</v>
      </c>
      <c r="G106" s="8"/>
      <c r="H106" s="8"/>
      <c r="I106" s="8"/>
    </row>
    <row r="107" spans="1:9" s="3" customFormat="1" ht="15" customHeight="1" x14ac:dyDescent="0.25">
      <c r="A107" s="27">
        <v>101</v>
      </c>
      <c r="B107" s="28" t="s">
        <v>71</v>
      </c>
      <c r="C107" s="33" t="s">
        <v>60</v>
      </c>
      <c r="D107" s="154">
        <v>102</v>
      </c>
      <c r="E107" s="155">
        <v>3.5686274509803924</v>
      </c>
      <c r="G107" s="8"/>
      <c r="H107" s="8"/>
      <c r="I107" s="8"/>
    </row>
    <row r="108" spans="1:9" s="3" customFormat="1" ht="15" customHeight="1" x14ac:dyDescent="0.25">
      <c r="A108" s="21">
        <v>102</v>
      </c>
      <c r="B108" s="16" t="s">
        <v>67</v>
      </c>
      <c r="C108" s="15" t="s">
        <v>14</v>
      </c>
      <c r="D108" s="137">
        <v>75</v>
      </c>
      <c r="E108" s="139">
        <v>3.5434782608695654</v>
      </c>
      <c r="G108" s="8"/>
      <c r="H108" s="8"/>
      <c r="I108" s="8"/>
    </row>
    <row r="109" spans="1:9" s="3" customFormat="1" ht="15" customHeight="1" x14ac:dyDescent="0.25">
      <c r="A109" s="21">
        <v>103</v>
      </c>
      <c r="B109" s="16" t="s">
        <v>71</v>
      </c>
      <c r="C109" s="34" t="s">
        <v>51</v>
      </c>
      <c r="D109" s="137">
        <v>48</v>
      </c>
      <c r="E109" s="139">
        <v>3.5416666666666665</v>
      </c>
      <c r="G109" s="8"/>
      <c r="H109" s="8"/>
      <c r="I109" s="8"/>
    </row>
    <row r="110" spans="1:9" s="3" customFormat="1" ht="15" customHeight="1" x14ac:dyDescent="0.25">
      <c r="A110" s="20">
        <v>104</v>
      </c>
      <c r="B110" s="16" t="s">
        <v>71</v>
      </c>
      <c r="C110" s="34" t="s">
        <v>59</v>
      </c>
      <c r="D110" s="137">
        <v>106</v>
      </c>
      <c r="E110" s="139">
        <v>3.5188679245283021</v>
      </c>
      <c r="G110" s="8"/>
      <c r="H110" s="8"/>
      <c r="I110" s="8"/>
    </row>
    <row r="111" spans="1:9" s="3" customFormat="1" ht="15" customHeight="1" x14ac:dyDescent="0.25">
      <c r="A111" s="21">
        <v>105</v>
      </c>
      <c r="B111" s="23" t="s">
        <v>67</v>
      </c>
      <c r="C111" s="177" t="s">
        <v>7</v>
      </c>
      <c r="D111" s="134">
        <v>73</v>
      </c>
      <c r="E111" s="136">
        <v>3.5192307692307692</v>
      </c>
      <c r="G111" s="8"/>
      <c r="H111" s="8"/>
      <c r="I111" s="8"/>
    </row>
    <row r="112" spans="1:9" s="3" customFormat="1" ht="15" customHeight="1" x14ac:dyDescent="0.25">
      <c r="A112" s="21">
        <v>106</v>
      </c>
      <c r="B112" s="16" t="s">
        <v>68</v>
      </c>
      <c r="C112" s="15" t="s">
        <v>102</v>
      </c>
      <c r="D112" s="137">
        <v>73</v>
      </c>
      <c r="E112" s="139">
        <v>3.4794520547945207</v>
      </c>
      <c r="G112" s="8"/>
      <c r="H112" s="8"/>
      <c r="I112" s="8"/>
    </row>
    <row r="113" spans="1:9" s="3" customFormat="1" ht="15" customHeight="1" x14ac:dyDescent="0.25">
      <c r="A113" s="21">
        <v>107</v>
      </c>
      <c r="B113" s="16" t="s">
        <v>68</v>
      </c>
      <c r="C113" s="15" t="s">
        <v>16</v>
      </c>
      <c r="D113" s="137">
        <v>62</v>
      </c>
      <c r="E113" s="139">
        <v>3.4838709677419355</v>
      </c>
      <c r="G113" s="8"/>
      <c r="H113" s="8"/>
      <c r="I113" s="8"/>
    </row>
    <row r="114" spans="1:9" s="3" customFormat="1" x14ac:dyDescent="0.25">
      <c r="A114" s="21">
        <v>108</v>
      </c>
      <c r="B114" s="16" t="s">
        <v>67</v>
      </c>
      <c r="C114" s="15" t="s">
        <v>11</v>
      </c>
      <c r="D114" s="137">
        <v>46</v>
      </c>
      <c r="E114" s="139">
        <v>3.48</v>
      </c>
      <c r="G114" s="8"/>
      <c r="H114" s="8"/>
      <c r="I114" s="8"/>
    </row>
    <row r="115" spans="1:9" s="3" customFormat="1" x14ac:dyDescent="0.25">
      <c r="A115" s="21">
        <v>109</v>
      </c>
      <c r="B115" s="16" t="s">
        <v>68</v>
      </c>
      <c r="C115" s="15" t="s">
        <v>15</v>
      </c>
      <c r="D115" s="137">
        <v>31</v>
      </c>
      <c r="E115" s="139">
        <v>3.4838709677419355</v>
      </c>
      <c r="G115" s="8"/>
      <c r="H115" s="8"/>
      <c r="I115" s="8"/>
    </row>
    <row r="116" spans="1:9" s="3" customFormat="1" ht="15.75" thickBot="1" x14ac:dyDescent="0.3">
      <c r="A116" s="22">
        <v>110</v>
      </c>
      <c r="B116" s="30" t="s">
        <v>68</v>
      </c>
      <c r="C116" s="31" t="s">
        <v>24</v>
      </c>
      <c r="D116" s="140">
        <v>67</v>
      </c>
      <c r="E116" s="142">
        <v>3.4477611940298507</v>
      </c>
      <c r="G116" s="8"/>
      <c r="H116" s="8"/>
      <c r="I116" s="8"/>
    </row>
    <row r="117" spans="1:9" s="3" customFormat="1" x14ac:dyDescent="0.25">
      <c r="A117" s="21">
        <v>111</v>
      </c>
      <c r="B117" s="23" t="s">
        <v>70</v>
      </c>
      <c r="C117" s="12" t="s">
        <v>39</v>
      </c>
      <c r="D117" s="134">
        <v>46</v>
      </c>
      <c r="E117" s="362">
        <v>3.4347826086956523</v>
      </c>
      <c r="G117" s="8"/>
      <c r="H117" s="8"/>
      <c r="I117" s="8"/>
    </row>
    <row r="118" spans="1:9" s="3" customFormat="1" ht="15" customHeight="1" x14ac:dyDescent="0.25">
      <c r="A118" s="21">
        <v>112</v>
      </c>
      <c r="B118" s="16" t="s">
        <v>68</v>
      </c>
      <c r="C118" s="34" t="s">
        <v>17</v>
      </c>
      <c r="D118" s="137">
        <v>23</v>
      </c>
      <c r="E118" s="139">
        <v>3.4347826086956523</v>
      </c>
      <c r="G118" s="8"/>
      <c r="H118" s="8"/>
      <c r="I118" s="8"/>
    </row>
    <row r="119" spans="1:9" s="3" customFormat="1" ht="15" customHeight="1" thickBot="1" x14ac:dyDescent="0.3">
      <c r="A119" s="193">
        <v>113</v>
      </c>
      <c r="B119" s="30" t="s">
        <v>66</v>
      </c>
      <c r="C119" s="196" t="s">
        <v>103</v>
      </c>
      <c r="D119" s="190">
        <v>38</v>
      </c>
      <c r="E119" s="191">
        <v>3.2105263157894739</v>
      </c>
      <c r="G119" s="8"/>
      <c r="H119" s="8"/>
      <c r="I119" s="8"/>
    </row>
    <row r="120" spans="1:9" s="3" customFormat="1" ht="15" customHeight="1" x14ac:dyDescent="0.25">
      <c r="A120" s="8"/>
      <c r="D120" s="254" t="s">
        <v>109</v>
      </c>
      <c r="E120" s="45">
        <v>3.91</v>
      </c>
      <c r="G120" s="8"/>
      <c r="H120" s="8"/>
      <c r="I120" s="8"/>
    </row>
    <row r="121" spans="1:9" s="3" customFormat="1" x14ac:dyDescent="0.25">
      <c r="A121" s="8"/>
      <c r="D121" s="178" t="s">
        <v>120</v>
      </c>
      <c r="E121" s="38">
        <f>AVERAGE(E7:E119)</f>
        <v>3.8624218238081971</v>
      </c>
      <c r="G121" s="8"/>
      <c r="H121" s="8"/>
      <c r="I121" s="8"/>
    </row>
  </sheetData>
  <conditionalFormatting sqref="E6:E121">
    <cfRule type="cellIs" dxfId="197" priority="1" stopIfTrue="1" operator="between">
      <formula>3.855</formula>
      <formula>$E$121</formula>
    </cfRule>
    <cfRule type="cellIs" dxfId="196" priority="321" stopIfTrue="1" operator="lessThan">
      <formula>3.5</formula>
    </cfRule>
    <cfRule type="cellIs" dxfId="195" priority="322" stopIfTrue="1" operator="between">
      <formula>$E$121</formula>
      <formula>3.5</formula>
    </cfRule>
    <cfRule type="cellIs" dxfId="194" priority="323" stopIfTrue="1" operator="between">
      <formula>4.5</formula>
      <formula>$E$121</formula>
    </cfRule>
    <cfRule type="cellIs" dxfId="193" priority="324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9.140625" defaultRowHeight="15" x14ac:dyDescent="0.25"/>
  <cols>
    <col min="1" max="1" width="4.7109375" style="8" customWidth="1"/>
    <col min="2" max="2" width="9.7109375" style="9" customWidth="1"/>
    <col min="3" max="3" width="31.7109375" style="8" customWidth="1"/>
    <col min="4" max="8" width="7.7109375" style="8" customWidth="1"/>
    <col min="9" max="9" width="9.85546875" style="8" customWidth="1"/>
    <col min="10" max="10" width="7.7109375" style="3" customWidth="1"/>
    <col min="11" max="11" width="9.5703125" style="8" customWidth="1"/>
    <col min="12" max="17" width="7.7109375" style="8" customWidth="1"/>
    <col min="18" max="16384" width="9.140625" style="8"/>
  </cols>
  <sheetData>
    <row r="1" spans="1:12" x14ac:dyDescent="0.25">
      <c r="K1" s="169"/>
      <c r="L1" s="11" t="s">
        <v>110</v>
      </c>
    </row>
    <row r="2" spans="1:12" ht="15.75" x14ac:dyDescent="0.25">
      <c r="C2" s="382" t="s">
        <v>150</v>
      </c>
      <c r="D2" s="382"/>
      <c r="E2" s="106"/>
      <c r="F2" s="106"/>
      <c r="I2" s="10">
        <v>2019</v>
      </c>
      <c r="K2" s="171"/>
      <c r="L2" s="11" t="s">
        <v>111</v>
      </c>
    </row>
    <row r="3" spans="1:12" ht="15.75" thickBot="1" x14ac:dyDescent="0.3">
      <c r="K3" s="170"/>
      <c r="L3" s="11" t="s">
        <v>112</v>
      </c>
    </row>
    <row r="4" spans="1:12" ht="16.5" customHeight="1" x14ac:dyDescent="0.25">
      <c r="A4" s="388" t="s">
        <v>72</v>
      </c>
      <c r="B4" s="390" t="s">
        <v>106</v>
      </c>
      <c r="C4" s="390" t="s">
        <v>105</v>
      </c>
      <c r="D4" s="392" t="s">
        <v>107</v>
      </c>
      <c r="E4" s="383" t="s">
        <v>108</v>
      </c>
      <c r="F4" s="384"/>
      <c r="G4" s="384"/>
      <c r="H4" s="385"/>
      <c r="I4" s="386" t="s">
        <v>137</v>
      </c>
      <c r="K4" s="32"/>
      <c r="L4" s="11" t="s">
        <v>113</v>
      </c>
    </row>
    <row r="5" spans="1:12" s="3" customFormat="1" ht="26.25" customHeight="1" thickBot="1" x14ac:dyDescent="0.3">
      <c r="A5" s="389"/>
      <c r="B5" s="391"/>
      <c r="C5" s="391"/>
      <c r="D5" s="393"/>
      <c r="E5" s="24">
        <v>5</v>
      </c>
      <c r="F5" s="24">
        <v>4</v>
      </c>
      <c r="G5" s="24">
        <v>3</v>
      </c>
      <c r="H5" s="24">
        <v>2</v>
      </c>
      <c r="I5" s="387"/>
    </row>
    <row r="6" spans="1:12" s="3" customFormat="1" ht="15.75" thickBot="1" x14ac:dyDescent="0.3">
      <c r="A6" s="113"/>
      <c r="B6" s="114"/>
      <c r="C6" s="166" t="s">
        <v>135</v>
      </c>
      <c r="D6" s="167">
        <f>D7+D8+D17+D31+D51+D71+D87+D118</f>
        <v>9644</v>
      </c>
      <c r="E6" s="168">
        <f>E7+E8+E17+E31+E51+E71+E87+E118</f>
        <v>1524</v>
      </c>
      <c r="F6" s="168">
        <f>F7+F8+F17+F31+F51+F71+F87+F118</f>
        <v>5892</v>
      </c>
      <c r="G6" s="168">
        <f>G7+G8+G17+G31+G51+G71+G87+G118</f>
        <v>2085</v>
      </c>
      <c r="H6" s="168">
        <f>H7+H8+H17+H31+H51+H71+H87+H118</f>
        <v>143</v>
      </c>
      <c r="I6" s="172">
        <v>3.91</v>
      </c>
    </row>
    <row r="7" spans="1:12" s="3" customFormat="1" ht="15.75" thickBot="1" x14ac:dyDescent="0.3">
      <c r="A7" s="165">
        <v>1</v>
      </c>
      <c r="B7" s="123">
        <v>50050</v>
      </c>
      <c r="C7" s="130" t="s">
        <v>36</v>
      </c>
      <c r="D7" s="162">
        <f>E7+F7+G7+H7</f>
        <v>85</v>
      </c>
      <c r="E7" s="163">
        <v>16</v>
      </c>
      <c r="F7" s="163">
        <v>55</v>
      </c>
      <c r="G7" s="163">
        <v>14</v>
      </c>
      <c r="H7" s="163"/>
      <c r="I7" s="164">
        <f>(H7*2+G7*3+F7*4+E7*5)/D7</f>
        <v>4.0235294117647058</v>
      </c>
    </row>
    <row r="8" spans="1:12" s="3" customFormat="1" ht="15.75" thickBot="1" x14ac:dyDescent="0.3">
      <c r="A8" s="115"/>
      <c r="B8" s="116"/>
      <c r="C8" s="119" t="s">
        <v>128</v>
      </c>
      <c r="D8" s="120">
        <f>SUM(D9:D16)</f>
        <v>719</v>
      </c>
      <c r="E8" s="121">
        <f t="shared" ref="E8:H8" si="0">SUM(E9:E16)</f>
        <v>122</v>
      </c>
      <c r="F8" s="121">
        <f t="shared" si="0"/>
        <v>449</v>
      </c>
      <c r="G8" s="121">
        <f t="shared" si="0"/>
        <v>140</v>
      </c>
      <c r="H8" s="121">
        <f t="shared" si="0"/>
        <v>8</v>
      </c>
      <c r="I8" s="176">
        <f>AVERAGE(I9:I16)</f>
        <v>3.9417908137895274</v>
      </c>
    </row>
    <row r="9" spans="1:12" s="5" customFormat="1" ht="15" customHeight="1" x14ac:dyDescent="0.25">
      <c r="A9" s="21">
        <v>1</v>
      </c>
      <c r="B9" s="108">
        <v>10002</v>
      </c>
      <c r="C9" s="13" t="s">
        <v>1</v>
      </c>
      <c r="D9" s="137">
        <f>E9+F9+G9+H9</f>
        <v>117</v>
      </c>
      <c r="E9" s="138">
        <v>27</v>
      </c>
      <c r="F9" s="138">
        <v>62</v>
      </c>
      <c r="G9" s="138">
        <v>25</v>
      </c>
      <c r="H9" s="138">
        <v>3</v>
      </c>
      <c r="I9" s="139">
        <f>(H9*2+G9*3+F9*4+E9*5)/D9</f>
        <v>3.9658119658119659</v>
      </c>
      <c r="J9" s="4"/>
    </row>
    <row r="10" spans="1:12" s="5" customFormat="1" ht="15" customHeight="1" x14ac:dyDescent="0.25">
      <c r="A10" s="21">
        <v>2</v>
      </c>
      <c r="B10" s="108">
        <v>10090</v>
      </c>
      <c r="C10" s="13" t="s">
        <v>84</v>
      </c>
      <c r="D10" s="137">
        <f t="shared" ref="D10:D16" si="1">E10+F10+G10+H10</f>
        <v>125</v>
      </c>
      <c r="E10" s="138">
        <v>24</v>
      </c>
      <c r="F10" s="138">
        <v>83</v>
      </c>
      <c r="G10" s="138">
        <v>16</v>
      </c>
      <c r="H10" s="138">
        <v>2</v>
      </c>
      <c r="I10" s="139">
        <f t="shared" ref="I10:I16" si="2">(H10*2+G10*3+F10*4+E10*5)/D10</f>
        <v>4.032</v>
      </c>
      <c r="J10" s="4"/>
    </row>
    <row r="11" spans="1:12" s="5" customFormat="1" ht="15" customHeight="1" x14ac:dyDescent="0.25">
      <c r="A11" s="21">
        <v>3</v>
      </c>
      <c r="B11" s="112">
        <v>10004</v>
      </c>
      <c r="C11" s="175" t="s">
        <v>75</v>
      </c>
      <c r="D11" s="144">
        <f t="shared" si="1"/>
        <v>113</v>
      </c>
      <c r="E11" s="145">
        <v>44</v>
      </c>
      <c r="F11" s="145">
        <v>61</v>
      </c>
      <c r="G11" s="145">
        <v>8</v>
      </c>
      <c r="H11" s="145"/>
      <c r="I11" s="146">
        <f t="shared" si="2"/>
        <v>4.3185840707964598</v>
      </c>
      <c r="J11" s="4"/>
    </row>
    <row r="12" spans="1:12" s="5" customFormat="1" ht="15" customHeight="1" x14ac:dyDescent="0.25">
      <c r="A12" s="21">
        <v>4</v>
      </c>
      <c r="B12" s="108">
        <v>10001</v>
      </c>
      <c r="C12" s="13" t="s">
        <v>0</v>
      </c>
      <c r="D12" s="137">
        <f t="shared" si="1"/>
        <v>40</v>
      </c>
      <c r="E12" s="138">
        <v>9</v>
      </c>
      <c r="F12" s="138">
        <v>25</v>
      </c>
      <c r="G12" s="138">
        <v>6</v>
      </c>
      <c r="H12" s="138"/>
      <c r="I12" s="139">
        <f t="shared" si="2"/>
        <v>4.0750000000000002</v>
      </c>
      <c r="J12" s="4"/>
    </row>
    <row r="13" spans="1:12" s="5" customFormat="1" ht="15" customHeight="1" x14ac:dyDescent="0.25">
      <c r="A13" s="21">
        <v>5</v>
      </c>
      <c r="B13" s="108">
        <v>10120</v>
      </c>
      <c r="C13" s="34" t="s">
        <v>80</v>
      </c>
      <c r="D13" s="137">
        <f t="shared" si="1"/>
        <v>79</v>
      </c>
      <c r="E13" s="138">
        <v>6</v>
      </c>
      <c r="F13" s="138">
        <v>57</v>
      </c>
      <c r="G13" s="138">
        <v>16</v>
      </c>
      <c r="H13" s="138"/>
      <c r="I13" s="139">
        <f t="shared" si="2"/>
        <v>3.8734177215189876</v>
      </c>
      <c r="J13" s="4"/>
    </row>
    <row r="14" spans="1:12" s="5" customFormat="1" ht="15" customHeight="1" x14ac:dyDescent="0.25">
      <c r="A14" s="21">
        <v>6</v>
      </c>
      <c r="B14" s="108">
        <v>10190</v>
      </c>
      <c r="C14" s="34" t="s">
        <v>100</v>
      </c>
      <c r="D14" s="137">
        <f t="shared" si="1"/>
        <v>100</v>
      </c>
      <c r="E14" s="160">
        <v>2</v>
      </c>
      <c r="F14" s="160">
        <v>59</v>
      </c>
      <c r="G14" s="160">
        <v>39</v>
      </c>
      <c r="H14" s="160"/>
      <c r="I14" s="139">
        <f t="shared" si="2"/>
        <v>3.63</v>
      </c>
      <c r="J14" s="4"/>
    </row>
    <row r="15" spans="1:12" s="5" customFormat="1" ht="15" customHeight="1" x14ac:dyDescent="0.25">
      <c r="A15" s="21">
        <v>7</v>
      </c>
      <c r="B15" s="108">
        <v>10320</v>
      </c>
      <c r="C15" s="34" t="s">
        <v>88</v>
      </c>
      <c r="D15" s="137">
        <f t="shared" si="1"/>
        <v>71</v>
      </c>
      <c r="E15" s="138">
        <v>7</v>
      </c>
      <c r="F15" s="138">
        <v>43</v>
      </c>
      <c r="G15" s="138">
        <v>19</v>
      </c>
      <c r="H15" s="138">
        <v>2</v>
      </c>
      <c r="I15" s="161">
        <f t="shared" si="2"/>
        <v>3.7746478873239435</v>
      </c>
      <c r="J15" s="4"/>
    </row>
    <row r="16" spans="1:12" s="5" customFormat="1" ht="15" customHeight="1" thickBot="1" x14ac:dyDescent="0.3">
      <c r="A16" s="174">
        <v>8</v>
      </c>
      <c r="B16" s="112">
        <v>10860</v>
      </c>
      <c r="C16" s="36" t="s">
        <v>136</v>
      </c>
      <c r="D16" s="144">
        <f t="shared" si="1"/>
        <v>74</v>
      </c>
      <c r="E16" s="145">
        <v>3</v>
      </c>
      <c r="F16" s="145">
        <v>59</v>
      </c>
      <c r="G16" s="145">
        <v>11</v>
      </c>
      <c r="H16" s="145">
        <v>1</v>
      </c>
      <c r="I16" s="146">
        <f t="shared" si="2"/>
        <v>3.8648648648648649</v>
      </c>
      <c r="J16" s="4"/>
    </row>
    <row r="17" spans="1:10" s="5" customFormat="1" ht="15" customHeight="1" thickBot="1" x14ac:dyDescent="0.3">
      <c r="A17" s="122"/>
      <c r="B17" s="123"/>
      <c r="C17" s="125" t="s">
        <v>129</v>
      </c>
      <c r="D17" s="127">
        <f>SUM(D18:D30)</f>
        <v>1092</v>
      </c>
      <c r="E17" s="128">
        <f t="shared" ref="E17:H17" si="3">SUM(E18:E30)</f>
        <v>125</v>
      </c>
      <c r="F17" s="128">
        <f t="shared" si="3"/>
        <v>661</v>
      </c>
      <c r="G17" s="128">
        <f t="shared" si="3"/>
        <v>298</v>
      </c>
      <c r="H17" s="128">
        <f t="shared" si="3"/>
        <v>8</v>
      </c>
      <c r="I17" s="129">
        <f>AVERAGE(I18:I30)</f>
        <v>3.7766648756869285</v>
      </c>
      <c r="J17" s="4"/>
    </row>
    <row r="18" spans="1:10" s="5" customFormat="1" ht="15" customHeight="1" x14ac:dyDescent="0.25">
      <c r="A18" s="27">
        <v>1</v>
      </c>
      <c r="B18" s="107">
        <v>20040</v>
      </c>
      <c r="C18" s="29" t="s">
        <v>2</v>
      </c>
      <c r="D18" s="154">
        <f t="shared" ref="D18:D30" si="4">E18+F18+G18+H18</f>
        <v>104</v>
      </c>
      <c r="E18" s="157">
        <v>19</v>
      </c>
      <c r="F18" s="157">
        <v>65</v>
      </c>
      <c r="G18" s="157">
        <v>20</v>
      </c>
      <c r="H18" s="157"/>
      <c r="I18" s="155">
        <f t="shared" ref="I18:I30" si="5">(H18*2+G18*3+F18*4+E18*5)/D18</f>
        <v>3.9903846153846154</v>
      </c>
      <c r="J18" s="4"/>
    </row>
    <row r="19" spans="1:10" s="5" customFormat="1" ht="15" customHeight="1" x14ac:dyDescent="0.25">
      <c r="A19" s="21">
        <v>2</v>
      </c>
      <c r="B19" s="108">
        <v>20061</v>
      </c>
      <c r="C19" s="15" t="s">
        <v>4</v>
      </c>
      <c r="D19" s="137">
        <f t="shared" si="4"/>
        <v>67</v>
      </c>
      <c r="E19" s="158">
        <v>10</v>
      </c>
      <c r="F19" s="158">
        <v>44</v>
      </c>
      <c r="G19" s="158">
        <v>13</v>
      </c>
      <c r="H19" s="158"/>
      <c r="I19" s="139">
        <f t="shared" si="5"/>
        <v>3.955223880597015</v>
      </c>
      <c r="J19" s="4"/>
    </row>
    <row r="20" spans="1:10" s="5" customFormat="1" ht="15" customHeight="1" x14ac:dyDescent="0.25">
      <c r="A20" s="21">
        <v>3</v>
      </c>
      <c r="B20" s="108">
        <v>21020</v>
      </c>
      <c r="C20" s="15" t="s">
        <v>13</v>
      </c>
      <c r="D20" s="137">
        <f t="shared" si="4"/>
        <v>77</v>
      </c>
      <c r="E20" s="158">
        <v>16</v>
      </c>
      <c r="F20" s="158">
        <v>46</v>
      </c>
      <c r="G20" s="158">
        <v>15</v>
      </c>
      <c r="H20" s="158"/>
      <c r="I20" s="139">
        <f t="shared" si="5"/>
        <v>4.0129870129870131</v>
      </c>
      <c r="J20" s="4"/>
    </row>
    <row r="21" spans="1:10" s="5" customFormat="1" ht="15" customHeight="1" x14ac:dyDescent="0.25">
      <c r="A21" s="21">
        <v>4</v>
      </c>
      <c r="B21" s="108">
        <v>20060</v>
      </c>
      <c r="C21" s="15" t="s">
        <v>3</v>
      </c>
      <c r="D21" s="137">
        <f t="shared" si="4"/>
        <v>161</v>
      </c>
      <c r="E21" s="158">
        <v>32</v>
      </c>
      <c r="F21" s="158">
        <v>112</v>
      </c>
      <c r="G21" s="158">
        <v>17</v>
      </c>
      <c r="H21" s="158"/>
      <c r="I21" s="139">
        <f t="shared" si="5"/>
        <v>4.0931677018633543</v>
      </c>
      <c r="J21" s="4"/>
    </row>
    <row r="22" spans="1:10" s="5" customFormat="1" ht="15" customHeight="1" x14ac:dyDescent="0.25">
      <c r="A22" s="21">
        <v>5</v>
      </c>
      <c r="B22" s="108">
        <v>20400</v>
      </c>
      <c r="C22" s="15" t="s">
        <v>5</v>
      </c>
      <c r="D22" s="137">
        <f t="shared" si="4"/>
        <v>120</v>
      </c>
      <c r="E22" s="158">
        <v>23</v>
      </c>
      <c r="F22" s="158">
        <v>69</v>
      </c>
      <c r="G22" s="158">
        <v>28</v>
      </c>
      <c r="H22" s="158"/>
      <c r="I22" s="139">
        <f t="shared" si="5"/>
        <v>3.9583333333333335</v>
      </c>
      <c r="J22" s="4"/>
    </row>
    <row r="23" spans="1:10" s="5" customFormat="1" ht="15" customHeight="1" x14ac:dyDescent="0.25">
      <c r="A23" s="21">
        <v>6</v>
      </c>
      <c r="B23" s="108">
        <v>20080</v>
      </c>
      <c r="C23" s="34" t="s">
        <v>114</v>
      </c>
      <c r="D23" s="137">
        <f t="shared" si="4"/>
        <v>71</v>
      </c>
      <c r="E23" s="158">
        <v>4</v>
      </c>
      <c r="F23" s="158">
        <v>38</v>
      </c>
      <c r="G23" s="158">
        <v>25</v>
      </c>
      <c r="H23" s="158">
        <v>4</v>
      </c>
      <c r="I23" s="139">
        <f t="shared" si="5"/>
        <v>3.591549295774648</v>
      </c>
      <c r="J23" s="4"/>
    </row>
    <row r="24" spans="1:10" s="5" customFormat="1" ht="15" customHeight="1" x14ac:dyDescent="0.25">
      <c r="A24" s="21">
        <v>7</v>
      </c>
      <c r="B24" s="108">
        <v>20460</v>
      </c>
      <c r="C24" s="15" t="s">
        <v>6</v>
      </c>
      <c r="D24" s="137">
        <f t="shared" si="4"/>
        <v>122</v>
      </c>
      <c r="E24" s="158">
        <v>6</v>
      </c>
      <c r="F24" s="158">
        <v>82</v>
      </c>
      <c r="G24" s="158">
        <v>34</v>
      </c>
      <c r="H24" s="158"/>
      <c r="I24" s="139">
        <f t="shared" si="5"/>
        <v>3.7704918032786887</v>
      </c>
      <c r="J24" s="4"/>
    </row>
    <row r="25" spans="1:10" s="5" customFormat="1" ht="15" customHeight="1" x14ac:dyDescent="0.25">
      <c r="A25" s="21">
        <v>8</v>
      </c>
      <c r="B25" s="108">
        <v>20490</v>
      </c>
      <c r="C25" s="15" t="s">
        <v>7</v>
      </c>
      <c r="D25" s="137">
        <f t="shared" si="4"/>
        <v>52</v>
      </c>
      <c r="E25" s="158">
        <v>1</v>
      </c>
      <c r="F25" s="158">
        <v>26</v>
      </c>
      <c r="G25" s="158">
        <v>24</v>
      </c>
      <c r="H25" s="158">
        <v>1</v>
      </c>
      <c r="I25" s="139">
        <f t="shared" si="5"/>
        <v>3.5192307692307692</v>
      </c>
      <c r="J25" s="4"/>
    </row>
    <row r="26" spans="1:10" s="5" customFormat="1" ht="15" customHeight="1" x14ac:dyDescent="0.25">
      <c r="A26" s="21">
        <v>9</v>
      </c>
      <c r="B26" s="108">
        <v>20550</v>
      </c>
      <c r="C26" s="15" t="s">
        <v>8</v>
      </c>
      <c r="D26" s="137">
        <f t="shared" si="4"/>
        <v>66</v>
      </c>
      <c r="E26" s="158">
        <v>5</v>
      </c>
      <c r="F26" s="158">
        <v>41</v>
      </c>
      <c r="G26" s="158">
        <v>20</v>
      </c>
      <c r="H26" s="158"/>
      <c r="I26" s="139">
        <f t="shared" si="5"/>
        <v>3.7727272727272729</v>
      </c>
      <c r="J26" s="4"/>
    </row>
    <row r="27" spans="1:10" s="7" customFormat="1" ht="15" customHeight="1" x14ac:dyDescent="0.25">
      <c r="A27" s="21">
        <v>10</v>
      </c>
      <c r="B27" s="108">
        <v>20630</v>
      </c>
      <c r="C27" s="15" t="s">
        <v>9</v>
      </c>
      <c r="D27" s="137">
        <f t="shared" si="4"/>
        <v>58</v>
      </c>
      <c r="E27" s="158">
        <v>2</v>
      </c>
      <c r="F27" s="158">
        <v>39</v>
      </c>
      <c r="G27" s="158">
        <v>16</v>
      </c>
      <c r="H27" s="158">
        <v>1</v>
      </c>
      <c r="I27" s="139">
        <f t="shared" si="5"/>
        <v>3.7241379310344827</v>
      </c>
      <c r="J27" s="6"/>
    </row>
    <row r="28" spans="1:10" s="5" customFormat="1" ht="15" customHeight="1" x14ac:dyDescent="0.25">
      <c r="A28" s="21">
        <v>11</v>
      </c>
      <c r="B28" s="108">
        <v>20810</v>
      </c>
      <c r="C28" s="15" t="s">
        <v>11</v>
      </c>
      <c r="D28" s="137">
        <f t="shared" si="4"/>
        <v>75</v>
      </c>
      <c r="E28" s="158"/>
      <c r="F28" s="158">
        <v>38</v>
      </c>
      <c r="G28" s="158">
        <v>35</v>
      </c>
      <c r="H28" s="158">
        <v>2</v>
      </c>
      <c r="I28" s="139">
        <f t="shared" si="5"/>
        <v>3.48</v>
      </c>
      <c r="J28" s="4"/>
    </row>
    <row r="29" spans="1:10" s="5" customFormat="1" ht="15" customHeight="1" x14ac:dyDescent="0.25">
      <c r="A29" s="21">
        <v>12</v>
      </c>
      <c r="B29" s="108">
        <v>20900</v>
      </c>
      <c r="C29" s="15" t="s">
        <v>12</v>
      </c>
      <c r="D29" s="137">
        <f t="shared" si="4"/>
        <v>73</v>
      </c>
      <c r="E29" s="158">
        <v>6</v>
      </c>
      <c r="F29" s="158">
        <v>38</v>
      </c>
      <c r="G29" s="158">
        <v>29</v>
      </c>
      <c r="H29" s="158"/>
      <c r="I29" s="139">
        <f t="shared" si="5"/>
        <v>3.6849315068493151</v>
      </c>
      <c r="J29" s="4"/>
    </row>
    <row r="30" spans="1:10" s="5" customFormat="1" ht="15" customHeight="1" thickBot="1" x14ac:dyDescent="0.3">
      <c r="A30" s="22">
        <v>13</v>
      </c>
      <c r="B30" s="109">
        <v>21349</v>
      </c>
      <c r="C30" s="31" t="s">
        <v>14</v>
      </c>
      <c r="D30" s="140">
        <f t="shared" si="4"/>
        <v>46</v>
      </c>
      <c r="E30" s="159">
        <v>1</v>
      </c>
      <c r="F30" s="159">
        <v>23</v>
      </c>
      <c r="G30" s="159">
        <v>22</v>
      </c>
      <c r="H30" s="159"/>
      <c r="I30" s="142">
        <f t="shared" si="5"/>
        <v>3.5434782608695654</v>
      </c>
      <c r="J30" s="4"/>
    </row>
    <row r="31" spans="1:10" s="5" customFormat="1" ht="15" customHeight="1" thickBot="1" x14ac:dyDescent="0.3">
      <c r="A31" s="122"/>
      <c r="B31" s="123"/>
      <c r="C31" s="126" t="s">
        <v>130</v>
      </c>
      <c r="D31" s="127">
        <f>SUM(D32:D50)</f>
        <v>1405</v>
      </c>
      <c r="E31" s="133">
        <f t="shared" ref="E31:H31" si="6">SUM(E32:E50)</f>
        <v>144</v>
      </c>
      <c r="F31" s="133">
        <f t="shared" si="6"/>
        <v>819</v>
      </c>
      <c r="G31" s="133">
        <f t="shared" si="6"/>
        <v>403</v>
      </c>
      <c r="H31" s="133">
        <f t="shared" si="6"/>
        <v>39</v>
      </c>
      <c r="I31" s="129">
        <f>AVERAGE(I32:I50)</f>
        <v>3.7154973821326545</v>
      </c>
      <c r="J31" s="4"/>
    </row>
    <row r="32" spans="1:10" s="5" customFormat="1" ht="15" customHeight="1" x14ac:dyDescent="0.25">
      <c r="A32" s="21">
        <v>1</v>
      </c>
      <c r="B32" s="110">
        <v>30070</v>
      </c>
      <c r="C32" s="12" t="s">
        <v>82</v>
      </c>
      <c r="D32" s="134">
        <f t="shared" ref="D32:D50" si="7">E32+F32+G32+H32</f>
        <v>97</v>
      </c>
      <c r="E32" s="143">
        <v>15</v>
      </c>
      <c r="F32" s="143">
        <v>57</v>
      </c>
      <c r="G32" s="143">
        <v>24</v>
      </c>
      <c r="H32" s="143">
        <v>1</v>
      </c>
      <c r="I32" s="136">
        <f t="shared" ref="I32:I50" si="8">(H32*2+G32*3+F32*4+E32*5)/D32</f>
        <v>3.8865979381443299</v>
      </c>
      <c r="J32" s="4"/>
    </row>
    <row r="33" spans="1:10" s="5" customFormat="1" ht="15" customHeight="1" x14ac:dyDescent="0.25">
      <c r="A33" s="21">
        <v>2</v>
      </c>
      <c r="B33" s="108">
        <v>30480</v>
      </c>
      <c r="C33" s="34" t="s">
        <v>141</v>
      </c>
      <c r="D33" s="137">
        <f t="shared" si="7"/>
        <v>116</v>
      </c>
      <c r="E33" s="138">
        <v>11</v>
      </c>
      <c r="F33" s="138">
        <v>87</v>
      </c>
      <c r="G33" s="138">
        <v>18</v>
      </c>
      <c r="H33" s="138"/>
      <c r="I33" s="139">
        <f t="shared" si="8"/>
        <v>3.9396551724137931</v>
      </c>
      <c r="J33" s="4"/>
    </row>
    <row r="34" spans="1:10" s="5" customFormat="1" ht="15" customHeight="1" x14ac:dyDescent="0.25">
      <c r="A34" s="21">
        <v>3</v>
      </c>
      <c r="B34" s="108">
        <v>30460</v>
      </c>
      <c r="C34" s="34" t="s">
        <v>101</v>
      </c>
      <c r="D34" s="137">
        <f t="shared" si="7"/>
        <v>111</v>
      </c>
      <c r="E34" s="138">
        <v>11</v>
      </c>
      <c r="F34" s="138">
        <v>74</v>
      </c>
      <c r="G34" s="138">
        <v>25</v>
      </c>
      <c r="H34" s="138">
        <v>1</v>
      </c>
      <c r="I34" s="139">
        <f t="shared" si="8"/>
        <v>3.855855855855856</v>
      </c>
      <c r="J34" s="4"/>
    </row>
    <row r="35" spans="1:10" s="5" customFormat="1" ht="15" customHeight="1" x14ac:dyDescent="0.25">
      <c r="A35" s="21">
        <v>4</v>
      </c>
      <c r="B35" s="110">
        <v>30030</v>
      </c>
      <c r="C35" s="12" t="s">
        <v>81</v>
      </c>
      <c r="D35" s="134">
        <f t="shared" si="7"/>
        <v>75</v>
      </c>
      <c r="E35" s="143">
        <v>21</v>
      </c>
      <c r="F35" s="143">
        <v>39</v>
      </c>
      <c r="G35" s="143">
        <v>15</v>
      </c>
      <c r="H35" s="143"/>
      <c r="I35" s="136">
        <f t="shared" si="8"/>
        <v>4.08</v>
      </c>
      <c r="J35" s="4"/>
    </row>
    <row r="36" spans="1:10" s="5" customFormat="1" ht="15" customHeight="1" x14ac:dyDescent="0.25">
      <c r="A36" s="21">
        <v>5</v>
      </c>
      <c r="B36" s="108">
        <v>31000</v>
      </c>
      <c r="C36" s="15" t="s">
        <v>89</v>
      </c>
      <c r="D36" s="137">
        <f t="shared" si="7"/>
        <v>98</v>
      </c>
      <c r="E36" s="138">
        <v>19</v>
      </c>
      <c r="F36" s="138">
        <v>60</v>
      </c>
      <c r="G36" s="138">
        <v>18</v>
      </c>
      <c r="H36" s="138">
        <v>1</v>
      </c>
      <c r="I36" s="139">
        <f t="shared" si="8"/>
        <v>3.989795918367347</v>
      </c>
      <c r="J36" s="4"/>
    </row>
    <row r="37" spans="1:10" s="5" customFormat="1" ht="15" customHeight="1" x14ac:dyDescent="0.25">
      <c r="A37" s="21">
        <v>6</v>
      </c>
      <c r="B37" s="108">
        <v>30130</v>
      </c>
      <c r="C37" s="34" t="s">
        <v>15</v>
      </c>
      <c r="D37" s="137">
        <f t="shared" si="7"/>
        <v>31</v>
      </c>
      <c r="E37" s="138">
        <v>1</v>
      </c>
      <c r="F37" s="138">
        <v>14</v>
      </c>
      <c r="G37" s="138">
        <v>15</v>
      </c>
      <c r="H37" s="138">
        <v>1</v>
      </c>
      <c r="I37" s="139">
        <f t="shared" si="8"/>
        <v>3.4838709677419355</v>
      </c>
      <c r="J37" s="4"/>
    </row>
    <row r="38" spans="1:10" s="5" customFormat="1" ht="15" customHeight="1" x14ac:dyDescent="0.25">
      <c r="A38" s="21">
        <v>7</v>
      </c>
      <c r="B38" s="108">
        <v>30160</v>
      </c>
      <c r="C38" s="34" t="s">
        <v>16</v>
      </c>
      <c r="D38" s="137">
        <f t="shared" si="7"/>
        <v>62</v>
      </c>
      <c r="E38" s="138">
        <v>3</v>
      </c>
      <c r="F38" s="138">
        <v>24</v>
      </c>
      <c r="G38" s="138">
        <v>35</v>
      </c>
      <c r="H38" s="138"/>
      <c r="I38" s="139">
        <f t="shared" si="8"/>
        <v>3.4838709677419355</v>
      </c>
      <c r="J38" s="4"/>
    </row>
    <row r="39" spans="1:10" s="5" customFormat="1" ht="15" customHeight="1" x14ac:dyDescent="0.25">
      <c r="A39" s="21">
        <v>8</v>
      </c>
      <c r="B39" s="108">
        <v>30310</v>
      </c>
      <c r="C39" s="34" t="s">
        <v>17</v>
      </c>
      <c r="D39" s="137">
        <f t="shared" si="7"/>
        <v>23</v>
      </c>
      <c r="E39" s="138"/>
      <c r="F39" s="138">
        <v>11</v>
      </c>
      <c r="G39" s="138">
        <v>11</v>
      </c>
      <c r="H39" s="138">
        <v>1</v>
      </c>
      <c r="I39" s="139">
        <f t="shared" si="8"/>
        <v>3.4347826086956523</v>
      </c>
      <c r="J39" s="4"/>
    </row>
    <row r="40" spans="1:10" s="5" customFormat="1" ht="15" customHeight="1" x14ac:dyDescent="0.25">
      <c r="A40" s="21">
        <v>9</v>
      </c>
      <c r="B40" s="108">
        <v>30440</v>
      </c>
      <c r="C40" s="34" t="s">
        <v>18</v>
      </c>
      <c r="D40" s="137">
        <f t="shared" si="7"/>
        <v>74</v>
      </c>
      <c r="E40" s="138">
        <v>9</v>
      </c>
      <c r="F40" s="138">
        <v>41</v>
      </c>
      <c r="G40" s="138">
        <v>20</v>
      </c>
      <c r="H40" s="138">
        <v>4</v>
      </c>
      <c r="I40" s="139">
        <f t="shared" si="8"/>
        <v>3.7432432432432434</v>
      </c>
      <c r="J40" s="4"/>
    </row>
    <row r="41" spans="1:10" s="5" customFormat="1" ht="15" customHeight="1" x14ac:dyDescent="0.25">
      <c r="A41" s="21">
        <v>10</v>
      </c>
      <c r="B41" s="108">
        <v>30470</v>
      </c>
      <c r="C41" s="34" t="s">
        <v>19</v>
      </c>
      <c r="D41" s="137">
        <f t="shared" si="7"/>
        <v>43</v>
      </c>
      <c r="E41" s="138">
        <v>5</v>
      </c>
      <c r="F41" s="138">
        <v>28</v>
      </c>
      <c r="G41" s="138">
        <v>10</v>
      </c>
      <c r="H41" s="138"/>
      <c r="I41" s="139">
        <f t="shared" si="8"/>
        <v>3.8837209302325579</v>
      </c>
      <c r="J41" s="4"/>
    </row>
    <row r="42" spans="1:10" s="5" customFormat="1" ht="15" customHeight="1" x14ac:dyDescent="0.25">
      <c r="A42" s="21">
        <v>11</v>
      </c>
      <c r="B42" s="108">
        <v>30500</v>
      </c>
      <c r="C42" s="15" t="s">
        <v>20</v>
      </c>
      <c r="D42" s="137">
        <f t="shared" si="7"/>
        <v>39</v>
      </c>
      <c r="E42" s="138">
        <v>2</v>
      </c>
      <c r="F42" s="138">
        <v>22</v>
      </c>
      <c r="G42" s="138">
        <v>13</v>
      </c>
      <c r="H42" s="138">
        <v>2</v>
      </c>
      <c r="I42" s="139">
        <f t="shared" si="8"/>
        <v>3.6153846153846154</v>
      </c>
      <c r="J42" s="4"/>
    </row>
    <row r="43" spans="1:10" ht="15" customHeight="1" x14ac:dyDescent="0.25">
      <c r="A43" s="21">
        <v>12</v>
      </c>
      <c r="B43" s="108">
        <v>30530</v>
      </c>
      <c r="C43" s="15" t="s">
        <v>21</v>
      </c>
      <c r="D43" s="137">
        <f t="shared" si="7"/>
        <v>81</v>
      </c>
      <c r="E43" s="138">
        <v>4</v>
      </c>
      <c r="F43" s="138">
        <v>45</v>
      </c>
      <c r="G43" s="138">
        <v>29</v>
      </c>
      <c r="H43" s="138">
        <v>3</v>
      </c>
      <c r="I43" s="139">
        <f t="shared" si="8"/>
        <v>3.617283950617284</v>
      </c>
    </row>
    <row r="44" spans="1:10" ht="15" customHeight="1" x14ac:dyDescent="0.25">
      <c r="A44" s="21">
        <v>13</v>
      </c>
      <c r="B44" s="108">
        <v>30640</v>
      </c>
      <c r="C44" s="15" t="s">
        <v>22</v>
      </c>
      <c r="D44" s="137">
        <f t="shared" si="7"/>
        <v>97</v>
      </c>
      <c r="E44" s="138">
        <v>14</v>
      </c>
      <c r="F44" s="138">
        <v>62</v>
      </c>
      <c r="G44" s="138">
        <v>18</v>
      </c>
      <c r="H44" s="138">
        <v>3</v>
      </c>
      <c r="I44" s="139">
        <f t="shared" si="8"/>
        <v>3.8969072164948453</v>
      </c>
    </row>
    <row r="45" spans="1:10" ht="15" customHeight="1" x14ac:dyDescent="0.25">
      <c r="A45" s="21">
        <v>14</v>
      </c>
      <c r="B45" s="108">
        <v>30650</v>
      </c>
      <c r="C45" s="15" t="s">
        <v>102</v>
      </c>
      <c r="D45" s="137">
        <f t="shared" si="7"/>
        <v>73</v>
      </c>
      <c r="E45" s="138">
        <v>3</v>
      </c>
      <c r="F45" s="138">
        <v>34</v>
      </c>
      <c r="G45" s="138">
        <v>31</v>
      </c>
      <c r="H45" s="138">
        <v>5</v>
      </c>
      <c r="I45" s="139">
        <f t="shared" si="8"/>
        <v>3.4794520547945207</v>
      </c>
    </row>
    <row r="46" spans="1:10" ht="15" customHeight="1" x14ac:dyDescent="0.25">
      <c r="A46" s="21">
        <v>15</v>
      </c>
      <c r="B46" s="108">
        <v>30790</v>
      </c>
      <c r="C46" s="15" t="s">
        <v>104</v>
      </c>
      <c r="D46" s="137">
        <f t="shared" si="7"/>
        <v>66</v>
      </c>
      <c r="E46" s="138">
        <v>4</v>
      </c>
      <c r="F46" s="138">
        <v>38</v>
      </c>
      <c r="G46" s="138">
        <v>21</v>
      </c>
      <c r="H46" s="138">
        <v>3</v>
      </c>
      <c r="I46" s="139">
        <f t="shared" si="8"/>
        <v>3.6515151515151514</v>
      </c>
    </row>
    <row r="47" spans="1:10" ht="15" customHeight="1" x14ac:dyDescent="0.25">
      <c r="A47" s="21">
        <v>16</v>
      </c>
      <c r="B47" s="108">
        <v>30880</v>
      </c>
      <c r="C47" s="15" t="s">
        <v>23</v>
      </c>
      <c r="D47" s="137">
        <f t="shared" si="7"/>
        <v>50</v>
      </c>
      <c r="E47" s="138">
        <v>4</v>
      </c>
      <c r="F47" s="138">
        <v>23</v>
      </c>
      <c r="G47" s="138">
        <v>21</v>
      </c>
      <c r="H47" s="138">
        <v>2</v>
      </c>
      <c r="I47" s="139">
        <f t="shared" si="8"/>
        <v>3.58</v>
      </c>
    </row>
    <row r="48" spans="1:10" ht="15" customHeight="1" x14ac:dyDescent="0.25">
      <c r="A48" s="21">
        <v>17</v>
      </c>
      <c r="B48" s="108">
        <v>30890</v>
      </c>
      <c r="C48" s="15" t="s">
        <v>24</v>
      </c>
      <c r="D48" s="137">
        <f t="shared" si="7"/>
        <v>67</v>
      </c>
      <c r="E48" s="138"/>
      <c r="F48" s="138">
        <v>37</v>
      </c>
      <c r="G48" s="138">
        <v>23</v>
      </c>
      <c r="H48" s="138">
        <v>7</v>
      </c>
      <c r="I48" s="156">
        <f t="shared" si="8"/>
        <v>3.4477611940298507</v>
      </c>
    </row>
    <row r="49" spans="1:9" ht="15" customHeight="1" x14ac:dyDescent="0.25">
      <c r="A49" s="21">
        <v>18</v>
      </c>
      <c r="B49" s="108">
        <v>30940</v>
      </c>
      <c r="C49" s="15" t="s">
        <v>25</v>
      </c>
      <c r="D49" s="137">
        <f t="shared" si="7"/>
        <v>101</v>
      </c>
      <c r="E49" s="138">
        <v>7</v>
      </c>
      <c r="F49" s="138">
        <v>70</v>
      </c>
      <c r="G49" s="138">
        <v>22</v>
      </c>
      <c r="H49" s="138">
        <v>2</v>
      </c>
      <c r="I49" s="139">
        <f t="shared" si="8"/>
        <v>3.8118811881188117</v>
      </c>
    </row>
    <row r="50" spans="1:9" ht="15" customHeight="1" thickBot="1" x14ac:dyDescent="0.3">
      <c r="A50" s="22">
        <v>19</v>
      </c>
      <c r="B50" s="109">
        <v>31480</v>
      </c>
      <c r="C50" s="31" t="s">
        <v>26</v>
      </c>
      <c r="D50" s="140">
        <f t="shared" si="7"/>
        <v>101</v>
      </c>
      <c r="E50" s="141">
        <v>11</v>
      </c>
      <c r="F50" s="141">
        <v>53</v>
      </c>
      <c r="G50" s="141">
        <v>34</v>
      </c>
      <c r="H50" s="141">
        <v>3</v>
      </c>
      <c r="I50" s="142">
        <f t="shared" si="8"/>
        <v>3.7128712871287131</v>
      </c>
    </row>
    <row r="51" spans="1:9" ht="15" customHeight="1" thickBot="1" x14ac:dyDescent="0.3">
      <c r="A51" s="124"/>
      <c r="B51" s="125"/>
      <c r="C51" s="126" t="s">
        <v>131</v>
      </c>
      <c r="D51" s="127">
        <f>SUM(D52:D70)</f>
        <v>1403</v>
      </c>
      <c r="E51" s="128">
        <f t="shared" ref="E51:H51" si="9">SUM(E52:E70)</f>
        <v>326</v>
      </c>
      <c r="F51" s="128">
        <f t="shared" si="9"/>
        <v>836</v>
      </c>
      <c r="G51" s="128">
        <f t="shared" si="9"/>
        <v>235</v>
      </c>
      <c r="H51" s="128">
        <f t="shared" si="9"/>
        <v>6</v>
      </c>
      <c r="I51" s="129">
        <f>AVERAGE(I52:I70)</f>
        <v>3.9873928416891258</v>
      </c>
    </row>
    <row r="52" spans="1:9" ht="15" customHeight="1" x14ac:dyDescent="0.25">
      <c r="A52" s="21">
        <v>1</v>
      </c>
      <c r="B52" s="110">
        <v>40010</v>
      </c>
      <c r="C52" s="12" t="s">
        <v>85</v>
      </c>
      <c r="D52" s="134">
        <f t="shared" ref="D52:D70" si="10">E52+F52+G52+H52</f>
        <v>179</v>
      </c>
      <c r="E52" s="143">
        <v>55</v>
      </c>
      <c r="F52" s="143">
        <v>102</v>
      </c>
      <c r="G52" s="143">
        <v>21</v>
      </c>
      <c r="H52" s="143">
        <v>1</v>
      </c>
      <c r="I52" s="149">
        <f t="shared" ref="I52:I70" si="11">(H52*2+G52*3+F52*4+E52*5)/D52</f>
        <v>4.1787709497206702</v>
      </c>
    </row>
    <row r="53" spans="1:9" ht="15" customHeight="1" x14ac:dyDescent="0.25">
      <c r="A53" s="21">
        <v>2</v>
      </c>
      <c r="B53" s="108">
        <v>40030</v>
      </c>
      <c r="C53" s="34" t="s">
        <v>143</v>
      </c>
      <c r="D53" s="137">
        <f t="shared" si="10"/>
        <v>61</v>
      </c>
      <c r="E53" s="138">
        <v>25</v>
      </c>
      <c r="F53" s="138">
        <v>33</v>
      </c>
      <c r="G53" s="138">
        <v>3</v>
      </c>
      <c r="H53" s="138"/>
      <c r="I53" s="150">
        <f t="shared" si="11"/>
        <v>4.360655737704918</v>
      </c>
    </row>
    <row r="54" spans="1:9" ht="15" customHeight="1" x14ac:dyDescent="0.25">
      <c r="A54" s="21">
        <v>3</v>
      </c>
      <c r="B54" s="108">
        <v>40410</v>
      </c>
      <c r="C54" s="34" t="s">
        <v>76</v>
      </c>
      <c r="D54" s="137">
        <f t="shared" si="10"/>
        <v>145</v>
      </c>
      <c r="E54" s="138">
        <v>70</v>
      </c>
      <c r="F54" s="138">
        <v>69</v>
      </c>
      <c r="G54" s="138">
        <v>6</v>
      </c>
      <c r="H54" s="138"/>
      <c r="I54" s="150">
        <f t="shared" si="11"/>
        <v>4.4413793103448276</v>
      </c>
    </row>
    <row r="55" spans="1:9" ht="15" customHeight="1" x14ac:dyDescent="0.25">
      <c r="A55" s="21">
        <v>4</v>
      </c>
      <c r="B55" s="108">
        <v>40011</v>
      </c>
      <c r="C55" s="34" t="s">
        <v>115</v>
      </c>
      <c r="D55" s="137">
        <f t="shared" si="10"/>
        <v>167</v>
      </c>
      <c r="E55" s="138">
        <v>44</v>
      </c>
      <c r="F55" s="138">
        <v>98</v>
      </c>
      <c r="G55" s="138">
        <v>24</v>
      </c>
      <c r="H55" s="138">
        <v>1</v>
      </c>
      <c r="I55" s="150">
        <f t="shared" si="11"/>
        <v>4.1077844311377243</v>
      </c>
    </row>
    <row r="56" spans="1:9" ht="15" customHeight="1" x14ac:dyDescent="0.25">
      <c r="A56" s="21">
        <v>5</v>
      </c>
      <c r="B56" s="108">
        <v>40080</v>
      </c>
      <c r="C56" s="34" t="s">
        <v>28</v>
      </c>
      <c r="D56" s="137">
        <f t="shared" si="10"/>
        <v>101</v>
      </c>
      <c r="E56" s="138">
        <v>12</v>
      </c>
      <c r="F56" s="138">
        <v>74</v>
      </c>
      <c r="G56" s="138">
        <v>15</v>
      </c>
      <c r="H56" s="138"/>
      <c r="I56" s="150">
        <f t="shared" si="11"/>
        <v>3.9702970297029703</v>
      </c>
    </row>
    <row r="57" spans="1:9" ht="15" customHeight="1" x14ac:dyDescent="0.25">
      <c r="A57" s="21">
        <v>6</v>
      </c>
      <c r="B57" s="108">
        <v>40100</v>
      </c>
      <c r="C57" s="34" t="s">
        <v>29</v>
      </c>
      <c r="D57" s="137">
        <f t="shared" si="10"/>
        <v>82</v>
      </c>
      <c r="E57" s="138">
        <v>26</v>
      </c>
      <c r="F57" s="138">
        <v>41</v>
      </c>
      <c r="G57" s="138">
        <v>15</v>
      </c>
      <c r="H57" s="138"/>
      <c r="I57" s="150">
        <f t="shared" si="11"/>
        <v>4.1341463414634143</v>
      </c>
    </row>
    <row r="58" spans="1:9" ht="15" customHeight="1" x14ac:dyDescent="0.25">
      <c r="A58" s="21">
        <v>7</v>
      </c>
      <c r="B58" s="108">
        <v>40020</v>
      </c>
      <c r="C58" s="34" t="s">
        <v>142</v>
      </c>
      <c r="D58" s="137">
        <f t="shared" si="10"/>
        <v>32</v>
      </c>
      <c r="E58" s="151">
        <v>15</v>
      </c>
      <c r="F58" s="151">
        <v>16</v>
      </c>
      <c r="G58" s="151">
        <v>1</v>
      </c>
      <c r="H58" s="151"/>
      <c r="I58" s="150">
        <f t="shared" si="11"/>
        <v>4.4375</v>
      </c>
    </row>
    <row r="59" spans="1:9" ht="15" customHeight="1" x14ac:dyDescent="0.25">
      <c r="A59" s="21">
        <v>8</v>
      </c>
      <c r="B59" s="108">
        <v>40031</v>
      </c>
      <c r="C59" s="34" t="s">
        <v>27</v>
      </c>
      <c r="D59" s="137">
        <f t="shared" si="10"/>
        <v>54</v>
      </c>
      <c r="E59" s="138">
        <v>5</v>
      </c>
      <c r="F59" s="138">
        <v>25</v>
      </c>
      <c r="G59" s="138">
        <v>23</v>
      </c>
      <c r="H59" s="138">
        <v>1</v>
      </c>
      <c r="I59" s="150">
        <f t="shared" si="11"/>
        <v>3.6296296296296298</v>
      </c>
    </row>
    <row r="60" spans="1:9" ht="15" customHeight="1" x14ac:dyDescent="0.25">
      <c r="A60" s="21">
        <v>9</v>
      </c>
      <c r="B60" s="108">
        <v>40210</v>
      </c>
      <c r="C60" s="34" t="s">
        <v>98</v>
      </c>
      <c r="D60" s="137">
        <f t="shared" si="10"/>
        <v>46</v>
      </c>
      <c r="E60" s="138">
        <v>1</v>
      </c>
      <c r="F60" s="138">
        <v>39</v>
      </c>
      <c r="G60" s="138">
        <v>6</v>
      </c>
      <c r="H60" s="138"/>
      <c r="I60" s="150">
        <f t="shared" si="11"/>
        <v>3.8913043478260869</v>
      </c>
    </row>
    <row r="61" spans="1:9" ht="15" customHeight="1" x14ac:dyDescent="0.25">
      <c r="A61" s="21">
        <v>10</v>
      </c>
      <c r="B61" s="108">
        <v>40300</v>
      </c>
      <c r="C61" s="34" t="s">
        <v>99</v>
      </c>
      <c r="D61" s="137">
        <f t="shared" si="10"/>
        <v>21</v>
      </c>
      <c r="E61" s="138"/>
      <c r="F61" s="138">
        <v>17</v>
      </c>
      <c r="G61" s="138">
        <v>4</v>
      </c>
      <c r="H61" s="138"/>
      <c r="I61" s="150">
        <f t="shared" si="11"/>
        <v>3.8095238095238093</v>
      </c>
    </row>
    <row r="62" spans="1:9" ht="15" customHeight="1" x14ac:dyDescent="0.25">
      <c r="A62" s="21">
        <v>11</v>
      </c>
      <c r="B62" s="108">
        <v>40360</v>
      </c>
      <c r="C62" s="34" t="s">
        <v>31</v>
      </c>
      <c r="D62" s="137">
        <f t="shared" si="10"/>
        <v>26</v>
      </c>
      <c r="E62" s="138">
        <v>1</v>
      </c>
      <c r="F62" s="138">
        <v>17</v>
      </c>
      <c r="G62" s="138">
        <v>7</v>
      </c>
      <c r="H62" s="138">
        <v>1</v>
      </c>
      <c r="I62" s="150">
        <f t="shared" si="11"/>
        <v>3.6923076923076925</v>
      </c>
    </row>
    <row r="63" spans="1:9" ht="15" customHeight="1" x14ac:dyDescent="0.25">
      <c r="A63" s="21">
        <v>12</v>
      </c>
      <c r="B63" s="108">
        <v>40390</v>
      </c>
      <c r="C63" s="15" t="s">
        <v>32</v>
      </c>
      <c r="D63" s="137">
        <f t="shared" si="10"/>
        <v>41</v>
      </c>
      <c r="E63" s="138">
        <v>3</v>
      </c>
      <c r="F63" s="138">
        <v>28</v>
      </c>
      <c r="G63" s="138">
        <v>10</v>
      </c>
      <c r="H63" s="138"/>
      <c r="I63" s="150">
        <f t="shared" si="11"/>
        <v>3.8292682926829267</v>
      </c>
    </row>
    <row r="64" spans="1:9" ht="15" customHeight="1" x14ac:dyDescent="0.25">
      <c r="A64" s="21">
        <v>13</v>
      </c>
      <c r="B64" s="111">
        <v>40720</v>
      </c>
      <c r="C64" s="34" t="s">
        <v>144</v>
      </c>
      <c r="D64" s="137">
        <f t="shared" si="10"/>
        <v>83</v>
      </c>
      <c r="E64" s="152">
        <v>17</v>
      </c>
      <c r="F64" s="152">
        <v>51</v>
      </c>
      <c r="G64" s="152">
        <v>15</v>
      </c>
      <c r="H64" s="152"/>
      <c r="I64" s="153">
        <f t="shared" si="11"/>
        <v>4.024096385542169</v>
      </c>
    </row>
    <row r="65" spans="1:9" ht="15" customHeight="1" x14ac:dyDescent="0.25">
      <c r="A65" s="21">
        <v>14</v>
      </c>
      <c r="B65" s="108">
        <v>40730</v>
      </c>
      <c r="C65" s="34" t="s">
        <v>94</v>
      </c>
      <c r="D65" s="137">
        <f t="shared" si="10"/>
        <v>10</v>
      </c>
      <c r="E65" s="138"/>
      <c r="F65" s="138">
        <v>9</v>
      </c>
      <c r="G65" s="138">
        <v>1</v>
      </c>
      <c r="H65" s="138"/>
      <c r="I65" s="150">
        <f t="shared" si="11"/>
        <v>3.9</v>
      </c>
    </row>
    <row r="66" spans="1:9" ht="15" customHeight="1" x14ac:dyDescent="0.25">
      <c r="A66" s="21">
        <v>15</v>
      </c>
      <c r="B66" s="108">
        <v>40820</v>
      </c>
      <c r="C66" s="34" t="s">
        <v>33</v>
      </c>
      <c r="D66" s="137">
        <f t="shared" si="10"/>
        <v>68</v>
      </c>
      <c r="E66" s="138">
        <v>13</v>
      </c>
      <c r="F66" s="138">
        <v>40</v>
      </c>
      <c r="G66" s="138">
        <v>15</v>
      </c>
      <c r="H66" s="138"/>
      <c r="I66" s="150">
        <f t="shared" si="11"/>
        <v>3.9705882352941178</v>
      </c>
    </row>
    <row r="67" spans="1:9" ht="15" customHeight="1" x14ac:dyDescent="0.25">
      <c r="A67" s="21">
        <v>16</v>
      </c>
      <c r="B67" s="108">
        <v>40840</v>
      </c>
      <c r="C67" s="37" t="s">
        <v>34</v>
      </c>
      <c r="D67" s="137">
        <f t="shared" si="10"/>
        <v>63</v>
      </c>
      <c r="E67" s="138">
        <v>5</v>
      </c>
      <c r="F67" s="138">
        <v>36</v>
      </c>
      <c r="G67" s="138">
        <v>22</v>
      </c>
      <c r="H67" s="138"/>
      <c r="I67" s="150">
        <f t="shared" si="11"/>
        <v>3.7301587301587302</v>
      </c>
    </row>
    <row r="68" spans="1:9" ht="15" customHeight="1" x14ac:dyDescent="0.25">
      <c r="A68" s="21">
        <v>17</v>
      </c>
      <c r="B68" s="108">
        <v>40950</v>
      </c>
      <c r="C68" s="34" t="s">
        <v>92</v>
      </c>
      <c r="D68" s="137">
        <f t="shared" si="10"/>
        <v>64</v>
      </c>
      <c r="E68" s="138">
        <v>4</v>
      </c>
      <c r="F68" s="138">
        <v>36</v>
      </c>
      <c r="G68" s="138">
        <v>22</v>
      </c>
      <c r="H68" s="138">
        <v>2</v>
      </c>
      <c r="I68" s="150">
        <f t="shared" si="11"/>
        <v>3.65625</v>
      </c>
    </row>
    <row r="69" spans="1:9" ht="15" customHeight="1" x14ac:dyDescent="0.25">
      <c r="A69" s="20">
        <v>18</v>
      </c>
      <c r="B69" s="108">
        <v>40990</v>
      </c>
      <c r="C69" s="34" t="s">
        <v>35</v>
      </c>
      <c r="D69" s="137">
        <f t="shared" si="10"/>
        <v>92</v>
      </c>
      <c r="E69" s="138">
        <v>27</v>
      </c>
      <c r="F69" s="138">
        <v>58</v>
      </c>
      <c r="G69" s="138">
        <v>7</v>
      </c>
      <c r="H69" s="138"/>
      <c r="I69" s="150">
        <f t="shared" si="11"/>
        <v>4.2173913043478262</v>
      </c>
    </row>
    <row r="70" spans="1:9" ht="15" customHeight="1" thickBot="1" x14ac:dyDescent="0.3">
      <c r="A70" s="25">
        <v>19</v>
      </c>
      <c r="B70" s="108">
        <v>40133</v>
      </c>
      <c r="C70" s="34" t="s">
        <v>30</v>
      </c>
      <c r="D70" s="137">
        <f t="shared" si="10"/>
        <v>68</v>
      </c>
      <c r="E70" s="138">
        <v>3</v>
      </c>
      <c r="F70" s="138">
        <v>47</v>
      </c>
      <c r="G70" s="138">
        <v>18</v>
      </c>
      <c r="H70" s="138"/>
      <c r="I70" s="150">
        <f t="shared" si="11"/>
        <v>3.7794117647058822</v>
      </c>
    </row>
    <row r="71" spans="1:9" ht="15" customHeight="1" thickBot="1" x14ac:dyDescent="0.3">
      <c r="A71" s="122"/>
      <c r="B71" s="123"/>
      <c r="C71" s="131" t="s">
        <v>132</v>
      </c>
      <c r="D71" s="127">
        <f>SUM(D72:D86)</f>
        <v>1151</v>
      </c>
      <c r="E71" s="128">
        <f t="shared" ref="E71:H71" si="12">SUM(E72:E86)</f>
        <v>164</v>
      </c>
      <c r="F71" s="128">
        <f t="shared" si="12"/>
        <v>700</v>
      </c>
      <c r="G71" s="128">
        <f t="shared" si="12"/>
        <v>280</v>
      </c>
      <c r="H71" s="128">
        <f t="shared" si="12"/>
        <v>7</v>
      </c>
      <c r="I71" s="132">
        <f>AVERAGE(I72:I86)</f>
        <v>3.8538056771740554</v>
      </c>
    </row>
    <row r="72" spans="1:9" ht="15" customHeight="1" x14ac:dyDescent="0.25">
      <c r="A72" s="21">
        <v>1</v>
      </c>
      <c r="B72" s="108">
        <v>50040</v>
      </c>
      <c r="C72" s="34" t="s">
        <v>79</v>
      </c>
      <c r="D72" s="137">
        <f t="shared" ref="D72:D86" si="13">E72+F72+G72+H72</f>
        <v>83</v>
      </c>
      <c r="E72" s="138">
        <v>27</v>
      </c>
      <c r="F72" s="138">
        <v>44</v>
      </c>
      <c r="G72" s="138">
        <v>12</v>
      </c>
      <c r="H72" s="138"/>
      <c r="I72" s="139">
        <f t="shared" ref="I72:I86" si="14">(H72*2+G72*3+F72*4+E72*5)/D72</f>
        <v>4.1807228915662646</v>
      </c>
    </row>
    <row r="73" spans="1:9" ht="15" customHeight="1" x14ac:dyDescent="0.25">
      <c r="A73" s="21">
        <v>2</v>
      </c>
      <c r="B73" s="108">
        <v>50003</v>
      </c>
      <c r="C73" s="34" t="s">
        <v>83</v>
      </c>
      <c r="D73" s="137">
        <f t="shared" si="13"/>
        <v>119</v>
      </c>
      <c r="E73" s="138">
        <v>39</v>
      </c>
      <c r="F73" s="138">
        <v>54</v>
      </c>
      <c r="G73" s="138">
        <v>26</v>
      </c>
      <c r="H73" s="138"/>
      <c r="I73" s="139">
        <f t="shared" si="14"/>
        <v>4.1092436974789912</v>
      </c>
    </row>
    <row r="74" spans="1:9" ht="15" customHeight="1" x14ac:dyDescent="0.25">
      <c r="A74" s="21">
        <v>3</v>
      </c>
      <c r="B74" s="108">
        <v>50060</v>
      </c>
      <c r="C74" s="34" t="s">
        <v>37</v>
      </c>
      <c r="D74" s="137">
        <f t="shared" si="13"/>
        <v>57</v>
      </c>
      <c r="E74" s="138">
        <v>9</v>
      </c>
      <c r="F74" s="138">
        <v>31</v>
      </c>
      <c r="G74" s="138">
        <v>17</v>
      </c>
      <c r="H74" s="138"/>
      <c r="I74" s="139">
        <f t="shared" si="14"/>
        <v>3.8596491228070176</v>
      </c>
    </row>
    <row r="75" spans="1:9" ht="15" customHeight="1" x14ac:dyDescent="0.25">
      <c r="A75" s="21">
        <v>4</v>
      </c>
      <c r="B75" s="108">
        <v>50170</v>
      </c>
      <c r="C75" s="34" t="s">
        <v>38</v>
      </c>
      <c r="D75" s="137">
        <f t="shared" si="13"/>
        <v>47</v>
      </c>
      <c r="E75" s="138">
        <v>2</v>
      </c>
      <c r="F75" s="138">
        <v>35</v>
      </c>
      <c r="G75" s="138">
        <v>10</v>
      </c>
      <c r="H75" s="138"/>
      <c r="I75" s="139">
        <f t="shared" si="14"/>
        <v>3.8297872340425534</v>
      </c>
    </row>
    <row r="76" spans="1:9" ht="15" customHeight="1" x14ac:dyDescent="0.25">
      <c r="A76" s="21">
        <v>5</v>
      </c>
      <c r="B76" s="108">
        <v>50230</v>
      </c>
      <c r="C76" s="34" t="s">
        <v>116</v>
      </c>
      <c r="D76" s="137">
        <f t="shared" si="13"/>
        <v>93</v>
      </c>
      <c r="E76" s="138">
        <v>15</v>
      </c>
      <c r="F76" s="138">
        <v>65</v>
      </c>
      <c r="G76" s="138">
        <v>13</v>
      </c>
      <c r="H76" s="138"/>
      <c r="I76" s="139">
        <f t="shared" si="14"/>
        <v>4.021505376344086</v>
      </c>
    </row>
    <row r="77" spans="1:9" ht="15" customHeight="1" x14ac:dyDescent="0.25">
      <c r="A77" s="21">
        <v>6</v>
      </c>
      <c r="B77" s="108">
        <v>50340</v>
      </c>
      <c r="C77" s="103" t="s">
        <v>126</v>
      </c>
      <c r="D77" s="137">
        <f t="shared" si="13"/>
        <v>61</v>
      </c>
      <c r="E77" s="138">
        <v>3</v>
      </c>
      <c r="F77" s="138">
        <v>39</v>
      </c>
      <c r="G77" s="138">
        <v>17</v>
      </c>
      <c r="H77" s="138">
        <v>2</v>
      </c>
      <c r="I77" s="139">
        <f t="shared" si="14"/>
        <v>3.7049180327868854</v>
      </c>
    </row>
    <row r="78" spans="1:9" ht="15" customHeight="1" x14ac:dyDescent="0.25">
      <c r="A78" s="21">
        <v>7</v>
      </c>
      <c r="B78" s="108">
        <v>50420</v>
      </c>
      <c r="C78" s="34" t="s">
        <v>87</v>
      </c>
      <c r="D78" s="137">
        <f t="shared" si="13"/>
        <v>70</v>
      </c>
      <c r="E78" s="138">
        <v>9</v>
      </c>
      <c r="F78" s="138">
        <v>45</v>
      </c>
      <c r="G78" s="138">
        <v>16</v>
      </c>
      <c r="H78" s="138"/>
      <c r="I78" s="147">
        <f t="shared" si="14"/>
        <v>3.9</v>
      </c>
    </row>
    <row r="79" spans="1:9" ht="15" customHeight="1" x14ac:dyDescent="0.25">
      <c r="A79" s="21">
        <v>8</v>
      </c>
      <c r="B79" s="108">
        <v>50450</v>
      </c>
      <c r="C79" s="34" t="s">
        <v>96</v>
      </c>
      <c r="D79" s="137">
        <f t="shared" si="13"/>
        <v>84</v>
      </c>
      <c r="E79" s="138">
        <v>8</v>
      </c>
      <c r="F79" s="138">
        <v>56</v>
      </c>
      <c r="G79" s="138">
        <v>20</v>
      </c>
      <c r="H79" s="138"/>
      <c r="I79" s="139">
        <f t="shared" si="14"/>
        <v>3.8571428571428572</v>
      </c>
    </row>
    <row r="80" spans="1:9" ht="15" customHeight="1" x14ac:dyDescent="0.25">
      <c r="A80" s="21">
        <v>9</v>
      </c>
      <c r="B80" s="108">
        <v>50620</v>
      </c>
      <c r="C80" s="34" t="s">
        <v>39</v>
      </c>
      <c r="D80" s="137">
        <f t="shared" si="13"/>
        <v>46</v>
      </c>
      <c r="E80" s="138"/>
      <c r="F80" s="138">
        <v>22</v>
      </c>
      <c r="G80" s="138">
        <v>22</v>
      </c>
      <c r="H80" s="138">
        <v>2</v>
      </c>
      <c r="I80" s="148">
        <f t="shared" si="14"/>
        <v>3.4347826086956523</v>
      </c>
    </row>
    <row r="81" spans="1:9" ht="15" customHeight="1" x14ac:dyDescent="0.25">
      <c r="A81" s="21">
        <v>10</v>
      </c>
      <c r="B81" s="108">
        <v>50760</v>
      </c>
      <c r="C81" s="34" t="s">
        <v>90</v>
      </c>
      <c r="D81" s="137">
        <f t="shared" si="13"/>
        <v>98</v>
      </c>
      <c r="E81" s="138">
        <v>8</v>
      </c>
      <c r="F81" s="138">
        <v>73</v>
      </c>
      <c r="G81" s="138">
        <v>17</v>
      </c>
      <c r="H81" s="138"/>
      <c r="I81" s="139">
        <f t="shared" si="14"/>
        <v>3.9081632653061225</v>
      </c>
    </row>
    <row r="82" spans="1:9" ht="15" customHeight="1" x14ac:dyDescent="0.25">
      <c r="A82" s="21">
        <v>11</v>
      </c>
      <c r="B82" s="108">
        <v>50780</v>
      </c>
      <c r="C82" s="15" t="s">
        <v>97</v>
      </c>
      <c r="D82" s="137">
        <f t="shared" si="13"/>
        <v>85</v>
      </c>
      <c r="E82" s="138"/>
      <c r="F82" s="138">
        <v>56</v>
      </c>
      <c r="G82" s="138">
        <v>28</v>
      </c>
      <c r="H82" s="138">
        <v>1</v>
      </c>
      <c r="I82" s="139">
        <f t="shared" si="14"/>
        <v>3.6470588235294117</v>
      </c>
    </row>
    <row r="83" spans="1:9" ht="15" customHeight="1" x14ac:dyDescent="0.25">
      <c r="A83" s="21">
        <v>12</v>
      </c>
      <c r="B83" s="108">
        <v>50001</v>
      </c>
      <c r="C83" s="34" t="s">
        <v>91</v>
      </c>
      <c r="D83" s="137">
        <f t="shared" si="13"/>
        <v>74</v>
      </c>
      <c r="E83" s="138">
        <v>9</v>
      </c>
      <c r="F83" s="138">
        <v>44</v>
      </c>
      <c r="G83" s="138">
        <v>21</v>
      </c>
      <c r="H83" s="138"/>
      <c r="I83" s="139">
        <f t="shared" si="14"/>
        <v>3.8378378378378377</v>
      </c>
    </row>
    <row r="84" spans="1:9" ht="15" customHeight="1" x14ac:dyDescent="0.25">
      <c r="A84" s="21">
        <v>13</v>
      </c>
      <c r="B84" s="108">
        <v>50930</v>
      </c>
      <c r="C84" s="34" t="s">
        <v>86</v>
      </c>
      <c r="D84" s="137">
        <f t="shared" si="13"/>
        <v>57</v>
      </c>
      <c r="E84" s="138">
        <v>4</v>
      </c>
      <c r="F84" s="138">
        <v>34</v>
      </c>
      <c r="G84" s="138">
        <v>19</v>
      </c>
      <c r="H84" s="138"/>
      <c r="I84" s="139">
        <f t="shared" si="14"/>
        <v>3.736842105263158</v>
      </c>
    </row>
    <row r="85" spans="1:9" ht="15" customHeight="1" x14ac:dyDescent="0.25">
      <c r="A85" s="21">
        <v>14</v>
      </c>
      <c r="B85" s="108">
        <v>50970</v>
      </c>
      <c r="C85" s="34" t="s">
        <v>40</v>
      </c>
      <c r="D85" s="137">
        <f t="shared" si="13"/>
        <v>71</v>
      </c>
      <c r="E85" s="138">
        <v>7</v>
      </c>
      <c r="F85" s="138">
        <v>41</v>
      </c>
      <c r="G85" s="138">
        <v>22</v>
      </c>
      <c r="H85" s="138">
        <v>1</v>
      </c>
      <c r="I85" s="139">
        <f t="shared" si="14"/>
        <v>3.76056338028169</v>
      </c>
    </row>
    <row r="86" spans="1:9" ht="15" customHeight="1" thickBot="1" x14ac:dyDescent="0.3">
      <c r="A86" s="25">
        <v>15</v>
      </c>
      <c r="B86" s="112">
        <v>51370</v>
      </c>
      <c r="C86" s="36" t="s">
        <v>117</v>
      </c>
      <c r="D86" s="144">
        <f t="shared" si="13"/>
        <v>106</v>
      </c>
      <c r="E86" s="145">
        <v>24</v>
      </c>
      <c r="F86" s="145">
        <v>61</v>
      </c>
      <c r="G86" s="145">
        <v>20</v>
      </c>
      <c r="H86" s="145">
        <v>1</v>
      </c>
      <c r="I86" s="146">
        <f t="shared" si="14"/>
        <v>4.0188679245283021</v>
      </c>
    </row>
    <row r="87" spans="1:9" ht="15" customHeight="1" thickBot="1" x14ac:dyDescent="0.3">
      <c r="A87" s="124"/>
      <c r="B87" s="125"/>
      <c r="C87" s="131" t="s">
        <v>133</v>
      </c>
      <c r="D87" s="127">
        <f>SUM(D88:D117)</f>
        <v>3073</v>
      </c>
      <c r="E87" s="128">
        <f>SUM(E88:E117)</f>
        <v>471</v>
      </c>
      <c r="F87" s="128">
        <f>SUM(F88:F117)</f>
        <v>1968</v>
      </c>
      <c r="G87" s="128">
        <f>SUM(G88:G117)</f>
        <v>579</v>
      </c>
      <c r="H87" s="128">
        <f>SUM(H88:H117)</f>
        <v>55</v>
      </c>
      <c r="I87" s="129">
        <f>AVERAGE(I88:I117)</f>
        <v>3.8705568903338379</v>
      </c>
    </row>
    <row r="88" spans="1:9" ht="15" customHeight="1" x14ac:dyDescent="0.25">
      <c r="A88" s="21">
        <v>1</v>
      </c>
      <c r="B88" s="108">
        <v>60010</v>
      </c>
      <c r="C88" s="34" t="s">
        <v>42</v>
      </c>
      <c r="D88" s="137">
        <f t="shared" ref="D88:D117" si="15">E88+F88+G88+H88</f>
        <v>82</v>
      </c>
      <c r="E88" s="138">
        <v>12</v>
      </c>
      <c r="F88" s="138">
        <v>52</v>
      </c>
      <c r="G88" s="138">
        <v>16</v>
      </c>
      <c r="H88" s="138">
        <v>2</v>
      </c>
      <c r="I88" s="139">
        <f t="shared" ref="I88:I117" si="16">(H88*2+G88*3+F88*4+E88*5)/D88</f>
        <v>3.9024390243902438</v>
      </c>
    </row>
    <row r="89" spans="1:9" ht="15" customHeight="1" x14ac:dyDescent="0.25">
      <c r="A89" s="21">
        <v>2</v>
      </c>
      <c r="B89" s="108">
        <v>60020</v>
      </c>
      <c r="C89" s="34" t="s">
        <v>43</v>
      </c>
      <c r="D89" s="137">
        <f t="shared" si="15"/>
        <v>38</v>
      </c>
      <c r="E89" s="138">
        <v>1</v>
      </c>
      <c r="F89" s="138">
        <v>22</v>
      </c>
      <c r="G89" s="138">
        <v>15</v>
      </c>
      <c r="H89" s="138"/>
      <c r="I89" s="139">
        <f t="shared" si="16"/>
        <v>3.6315789473684212</v>
      </c>
    </row>
    <row r="90" spans="1:9" ht="15" customHeight="1" x14ac:dyDescent="0.25">
      <c r="A90" s="21">
        <v>3</v>
      </c>
      <c r="B90" s="108">
        <v>60050</v>
      </c>
      <c r="C90" s="34" t="s">
        <v>44</v>
      </c>
      <c r="D90" s="137">
        <f t="shared" si="15"/>
        <v>103</v>
      </c>
      <c r="E90" s="138">
        <v>17</v>
      </c>
      <c r="F90" s="138">
        <v>67</v>
      </c>
      <c r="G90" s="138">
        <v>16</v>
      </c>
      <c r="H90" s="138">
        <v>3</v>
      </c>
      <c r="I90" s="139">
        <f t="shared" si="16"/>
        <v>3.9514563106796117</v>
      </c>
    </row>
    <row r="91" spans="1:9" ht="15" customHeight="1" x14ac:dyDescent="0.25">
      <c r="A91" s="21">
        <v>4</v>
      </c>
      <c r="B91" s="108">
        <v>60070</v>
      </c>
      <c r="C91" s="34" t="s">
        <v>45</v>
      </c>
      <c r="D91" s="137">
        <f t="shared" si="15"/>
        <v>112</v>
      </c>
      <c r="E91" s="138">
        <v>21</v>
      </c>
      <c r="F91" s="138">
        <v>77</v>
      </c>
      <c r="G91" s="138">
        <v>13</v>
      </c>
      <c r="H91" s="138">
        <v>1</v>
      </c>
      <c r="I91" s="139">
        <f t="shared" si="16"/>
        <v>4.0535714285714288</v>
      </c>
    </row>
    <row r="92" spans="1:9" ht="15" customHeight="1" x14ac:dyDescent="0.25">
      <c r="A92" s="21">
        <v>5</v>
      </c>
      <c r="B92" s="108">
        <v>60180</v>
      </c>
      <c r="C92" s="34" t="s">
        <v>46</v>
      </c>
      <c r="D92" s="137">
        <f t="shared" si="15"/>
        <v>135</v>
      </c>
      <c r="E92" s="138">
        <v>26</v>
      </c>
      <c r="F92" s="138">
        <v>96</v>
      </c>
      <c r="G92" s="138">
        <v>13</v>
      </c>
      <c r="H92" s="138"/>
      <c r="I92" s="139">
        <f t="shared" si="16"/>
        <v>4.0962962962962965</v>
      </c>
    </row>
    <row r="93" spans="1:9" ht="15" customHeight="1" x14ac:dyDescent="0.25">
      <c r="A93" s="21">
        <v>6</v>
      </c>
      <c r="B93" s="108">
        <v>60220</v>
      </c>
      <c r="C93" s="34" t="s">
        <v>47</v>
      </c>
      <c r="D93" s="137">
        <f t="shared" si="15"/>
        <v>80</v>
      </c>
      <c r="E93" s="138">
        <v>6</v>
      </c>
      <c r="F93" s="138">
        <v>51</v>
      </c>
      <c r="G93" s="138">
        <v>23</v>
      </c>
      <c r="H93" s="138"/>
      <c r="I93" s="139">
        <f t="shared" si="16"/>
        <v>3.7875000000000001</v>
      </c>
    </row>
    <row r="94" spans="1:9" ht="15" customHeight="1" x14ac:dyDescent="0.25">
      <c r="A94" s="21">
        <v>7</v>
      </c>
      <c r="B94" s="108">
        <v>60240</v>
      </c>
      <c r="C94" s="34" t="s">
        <v>48</v>
      </c>
      <c r="D94" s="137">
        <f t="shared" si="15"/>
        <v>135</v>
      </c>
      <c r="E94" s="138">
        <v>26</v>
      </c>
      <c r="F94" s="138">
        <v>87</v>
      </c>
      <c r="G94" s="138">
        <v>21</v>
      </c>
      <c r="H94" s="138">
        <v>1</v>
      </c>
      <c r="I94" s="139">
        <f t="shared" si="16"/>
        <v>4.0222222222222221</v>
      </c>
    </row>
    <row r="95" spans="1:9" ht="15" customHeight="1" x14ac:dyDescent="0.25">
      <c r="A95" s="21">
        <v>8</v>
      </c>
      <c r="B95" s="108">
        <v>60560</v>
      </c>
      <c r="C95" s="34" t="s">
        <v>49</v>
      </c>
      <c r="D95" s="137">
        <f t="shared" si="15"/>
        <v>44</v>
      </c>
      <c r="E95" s="138">
        <v>3</v>
      </c>
      <c r="F95" s="138">
        <v>29</v>
      </c>
      <c r="G95" s="138">
        <v>12</v>
      </c>
      <c r="H95" s="138"/>
      <c r="I95" s="139">
        <f t="shared" si="16"/>
        <v>3.7954545454545454</v>
      </c>
    </row>
    <row r="96" spans="1:9" ht="15" customHeight="1" x14ac:dyDescent="0.25">
      <c r="A96" s="21">
        <v>9</v>
      </c>
      <c r="B96" s="108">
        <v>60660</v>
      </c>
      <c r="C96" s="34" t="s">
        <v>50</v>
      </c>
      <c r="D96" s="137">
        <f t="shared" si="15"/>
        <v>20</v>
      </c>
      <c r="E96" s="138">
        <v>3</v>
      </c>
      <c r="F96" s="138">
        <v>8</v>
      </c>
      <c r="G96" s="138">
        <v>9</v>
      </c>
      <c r="H96" s="138"/>
      <c r="I96" s="139">
        <f t="shared" si="16"/>
        <v>3.7</v>
      </c>
    </row>
    <row r="97" spans="1:9" ht="15" customHeight="1" x14ac:dyDescent="0.25">
      <c r="A97" s="21">
        <v>10</v>
      </c>
      <c r="B97" s="108">
        <v>60001</v>
      </c>
      <c r="C97" s="34" t="s">
        <v>41</v>
      </c>
      <c r="D97" s="137">
        <f t="shared" si="15"/>
        <v>68</v>
      </c>
      <c r="E97" s="138">
        <v>2</v>
      </c>
      <c r="F97" s="138">
        <v>46</v>
      </c>
      <c r="G97" s="138">
        <v>16</v>
      </c>
      <c r="H97" s="138">
        <v>4</v>
      </c>
      <c r="I97" s="139">
        <f t="shared" si="16"/>
        <v>3.6764705882352939</v>
      </c>
    </row>
    <row r="98" spans="1:9" ht="15" customHeight="1" x14ac:dyDescent="0.25">
      <c r="A98" s="21">
        <v>11</v>
      </c>
      <c r="B98" s="108">
        <v>60701</v>
      </c>
      <c r="C98" s="34" t="s">
        <v>51</v>
      </c>
      <c r="D98" s="137">
        <f t="shared" si="15"/>
        <v>48</v>
      </c>
      <c r="E98" s="138">
        <v>2</v>
      </c>
      <c r="F98" s="138">
        <v>27</v>
      </c>
      <c r="G98" s="138">
        <v>14</v>
      </c>
      <c r="H98" s="138">
        <v>5</v>
      </c>
      <c r="I98" s="139">
        <f t="shared" si="16"/>
        <v>3.5416666666666665</v>
      </c>
    </row>
    <row r="99" spans="1:9" ht="15" customHeight="1" x14ac:dyDescent="0.25">
      <c r="A99" s="21">
        <v>12</v>
      </c>
      <c r="B99" s="108">
        <v>60850</v>
      </c>
      <c r="C99" s="34" t="s">
        <v>52</v>
      </c>
      <c r="D99" s="137">
        <f t="shared" si="15"/>
        <v>102</v>
      </c>
      <c r="E99" s="138">
        <v>10</v>
      </c>
      <c r="F99" s="138">
        <v>61</v>
      </c>
      <c r="G99" s="138">
        <v>30</v>
      </c>
      <c r="H99" s="138">
        <v>1</v>
      </c>
      <c r="I99" s="139">
        <f t="shared" si="16"/>
        <v>3.784313725490196</v>
      </c>
    </row>
    <row r="100" spans="1:9" ht="15" customHeight="1" x14ac:dyDescent="0.25">
      <c r="A100" s="21">
        <v>13</v>
      </c>
      <c r="B100" s="108">
        <v>60910</v>
      </c>
      <c r="C100" s="34" t="s">
        <v>53</v>
      </c>
      <c r="D100" s="137">
        <f t="shared" si="15"/>
        <v>77</v>
      </c>
      <c r="E100" s="138">
        <v>7</v>
      </c>
      <c r="F100" s="138">
        <v>51</v>
      </c>
      <c r="G100" s="138">
        <v>18</v>
      </c>
      <c r="H100" s="138">
        <v>1</v>
      </c>
      <c r="I100" s="139">
        <f t="shared" si="16"/>
        <v>3.831168831168831</v>
      </c>
    </row>
    <row r="101" spans="1:9" ht="15" customHeight="1" x14ac:dyDescent="0.25">
      <c r="A101" s="21">
        <v>14</v>
      </c>
      <c r="B101" s="108">
        <v>60980</v>
      </c>
      <c r="C101" s="34" t="s">
        <v>54</v>
      </c>
      <c r="D101" s="137">
        <f t="shared" si="15"/>
        <v>69</v>
      </c>
      <c r="E101" s="138">
        <v>5</v>
      </c>
      <c r="F101" s="138">
        <v>36</v>
      </c>
      <c r="G101" s="138">
        <v>27</v>
      </c>
      <c r="H101" s="138">
        <v>1</v>
      </c>
      <c r="I101" s="139">
        <f t="shared" si="16"/>
        <v>3.652173913043478</v>
      </c>
    </row>
    <row r="102" spans="1:9" ht="15" customHeight="1" x14ac:dyDescent="0.25">
      <c r="A102" s="21">
        <v>15</v>
      </c>
      <c r="B102" s="108">
        <v>61080</v>
      </c>
      <c r="C102" s="34" t="s">
        <v>55</v>
      </c>
      <c r="D102" s="137">
        <f t="shared" si="15"/>
        <v>105</v>
      </c>
      <c r="E102" s="138">
        <v>13</v>
      </c>
      <c r="F102" s="138">
        <v>67</v>
      </c>
      <c r="G102" s="138">
        <v>24</v>
      </c>
      <c r="H102" s="138">
        <v>1</v>
      </c>
      <c r="I102" s="139">
        <f t="shared" si="16"/>
        <v>3.8761904761904762</v>
      </c>
    </row>
    <row r="103" spans="1:9" ht="15" customHeight="1" x14ac:dyDescent="0.25">
      <c r="A103" s="21">
        <v>16</v>
      </c>
      <c r="B103" s="108">
        <v>61150</v>
      </c>
      <c r="C103" s="34" t="s">
        <v>56</v>
      </c>
      <c r="D103" s="137">
        <f t="shared" si="15"/>
        <v>88</v>
      </c>
      <c r="E103" s="138">
        <v>4</v>
      </c>
      <c r="F103" s="138">
        <v>56</v>
      </c>
      <c r="G103" s="138">
        <v>28</v>
      </c>
      <c r="H103" s="138"/>
      <c r="I103" s="139">
        <f t="shared" si="16"/>
        <v>3.7272727272727271</v>
      </c>
    </row>
    <row r="104" spans="1:9" ht="15" customHeight="1" x14ac:dyDescent="0.25">
      <c r="A104" s="21">
        <v>17</v>
      </c>
      <c r="B104" s="108">
        <v>61210</v>
      </c>
      <c r="C104" s="34" t="s">
        <v>57</v>
      </c>
      <c r="D104" s="137">
        <f t="shared" si="15"/>
        <v>51</v>
      </c>
      <c r="E104" s="138">
        <v>3</v>
      </c>
      <c r="F104" s="138">
        <v>38</v>
      </c>
      <c r="G104" s="138">
        <v>9</v>
      </c>
      <c r="H104" s="138">
        <v>1</v>
      </c>
      <c r="I104" s="139">
        <f t="shared" si="16"/>
        <v>3.8431372549019609</v>
      </c>
    </row>
    <row r="105" spans="1:9" ht="15" customHeight="1" x14ac:dyDescent="0.25">
      <c r="A105" s="21">
        <v>18</v>
      </c>
      <c r="B105" s="108">
        <v>61290</v>
      </c>
      <c r="C105" s="34" t="s">
        <v>58</v>
      </c>
      <c r="D105" s="137">
        <f t="shared" si="15"/>
        <v>72</v>
      </c>
      <c r="E105" s="138">
        <v>4</v>
      </c>
      <c r="F105" s="138">
        <v>50</v>
      </c>
      <c r="G105" s="138">
        <v>15</v>
      </c>
      <c r="H105" s="138">
        <v>3</v>
      </c>
      <c r="I105" s="139">
        <f t="shared" si="16"/>
        <v>3.7638888888888888</v>
      </c>
    </row>
    <row r="106" spans="1:9" ht="15" customHeight="1" x14ac:dyDescent="0.25">
      <c r="A106" s="20">
        <v>19</v>
      </c>
      <c r="B106" s="108">
        <v>61340</v>
      </c>
      <c r="C106" s="34" t="s">
        <v>59</v>
      </c>
      <c r="D106" s="137">
        <f t="shared" si="15"/>
        <v>106</v>
      </c>
      <c r="E106" s="138">
        <v>5</v>
      </c>
      <c r="F106" s="138">
        <v>53</v>
      </c>
      <c r="G106" s="138">
        <v>40</v>
      </c>
      <c r="H106" s="138">
        <v>8</v>
      </c>
      <c r="I106" s="139">
        <f t="shared" si="16"/>
        <v>3.5188679245283021</v>
      </c>
    </row>
    <row r="107" spans="1:9" ht="15" customHeight="1" x14ac:dyDescent="0.25">
      <c r="A107" s="20">
        <v>20</v>
      </c>
      <c r="B107" s="108">
        <v>61390</v>
      </c>
      <c r="C107" s="34" t="s">
        <v>60</v>
      </c>
      <c r="D107" s="137">
        <f t="shared" si="15"/>
        <v>102</v>
      </c>
      <c r="E107" s="138">
        <v>2</v>
      </c>
      <c r="F107" s="138">
        <v>61</v>
      </c>
      <c r="G107" s="138">
        <v>32</v>
      </c>
      <c r="H107" s="138">
        <v>7</v>
      </c>
      <c r="I107" s="139">
        <f t="shared" si="16"/>
        <v>3.5686274509803924</v>
      </c>
    </row>
    <row r="108" spans="1:9" ht="15" customHeight="1" x14ac:dyDescent="0.25">
      <c r="A108" s="21">
        <v>21</v>
      </c>
      <c r="B108" s="108">
        <v>61410</v>
      </c>
      <c r="C108" s="34" t="s">
        <v>61</v>
      </c>
      <c r="D108" s="137">
        <f t="shared" si="15"/>
        <v>78</v>
      </c>
      <c r="E108" s="138">
        <v>9</v>
      </c>
      <c r="F108" s="138">
        <v>50</v>
      </c>
      <c r="G108" s="138">
        <v>19</v>
      </c>
      <c r="H108" s="138"/>
      <c r="I108" s="139">
        <f t="shared" si="16"/>
        <v>3.8717948717948718</v>
      </c>
    </row>
    <row r="109" spans="1:9" ht="15" customHeight="1" x14ac:dyDescent="0.25">
      <c r="A109" s="21">
        <v>22</v>
      </c>
      <c r="B109" s="108">
        <v>61430</v>
      </c>
      <c r="C109" s="34" t="s">
        <v>145</v>
      </c>
      <c r="D109" s="137">
        <f t="shared" si="15"/>
        <v>206</v>
      </c>
      <c r="E109" s="138">
        <v>38</v>
      </c>
      <c r="F109" s="138">
        <v>135</v>
      </c>
      <c r="G109" s="138">
        <v>27</v>
      </c>
      <c r="H109" s="138">
        <v>6</v>
      </c>
      <c r="I109" s="139">
        <f t="shared" si="16"/>
        <v>3.9951456310679609</v>
      </c>
    </row>
    <row r="110" spans="1:9" ht="15" customHeight="1" x14ac:dyDescent="0.25">
      <c r="A110" s="21">
        <v>23</v>
      </c>
      <c r="B110" s="108">
        <v>61440</v>
      </c>
      <c r="C110" s="34" t="s">
        <v>62</v>
      </c>
      <c r="D110" s="137">
        <f t="shared" si="15"/>
        <v>168</v>
      </c>
      <c r="E110" s="138">
        <v>25</v>
      </c>
      <c r="F110" s="138">
        <v>118</v>
      </c>
      <c r="G110" s="138">
        <v>22</v>
      </c>
      <c r="H110" s="138">
        <v>3</v>
      </c>
      <c r="I110" s="139">
        <f t="shared" si="16"/>
        <v>3.9821428571428572</v>
      </c>
    </row>
    <row r="111" spans="1:9" ht="15" customHeight="1" x14ac:dyDescent="0.25">
      <c r="A111" s="21">
        <v>24</v>
      </c>
      <c r="B111" s="108">
        <v>61450</v>
      </c>
      <c r="C111" s="34" t="s">
        <v>146</v>
      </c>
      <c r="D111" s="137">
        <f t="shared" si="15"/>
        <v>120</v>
      </c>
      <c r="E111" s="138">
        <v>30</v>
      </c>
      <c r="F111" s="138">
        <v>68</v>
      </c>
      <c r="G111" s="138">
        <v>19</v>
      </c>
      <c r="H111" s="138">
        <v>3</v>
      </c>
      <c r="I111" s="139">
        <f t="shared" si="16"/>
        <v>4.041666666666667</v>
      </c>
    </row>
    <row r="112" spans="1:9" ht="15" customHeight="1" x14ac:dyDescent="0.25">
      <c r="A112" s="21">
        <v>25</v>
      </c>
      <c r="B112" s="108">
        <v>61470</v>
      </c>
      <c r="C112" s="34" t="s">
        <v>63</v>
      </c>
      <c r="D112" s="137">
        <f t="shared" si="15"/>
        <v>79</v>
      </c>
      <c r="E112" s="138">
        <v>15</v>
      </c>
      <c r="F112" s="138">
        <v>47</v>
      </c>
      <c r="G112" s="138">
        <v>17</v>
      </c>
      <c r="H112" s="138"/>
      <c r="I112" s="139">
        <f t="shared" si="16"/>
        <v>3.9746835443037973</v>
      </c>
    </row>
    <row r="113" spans="1:9" ht="15" customHeight="1" x14ac:dyDescent="0.25">
      <c r="A113" s="21">
        <v>26</v>
      </c>
      <c r="B113" s="108">
        <v>61490</v>
      </c>
      <c r="C113" s="34" t="s">
        <v>147</v>
      </c>
      <c r="D113" s="137">
        <f t="shared" si="15"/>
        <v>204</v>
      </c>
      <c r="E113" s="138">
        <v>46</v>
      </c>
      <c r="F113" s="138">
        <v>131</v>
      </c>
      <c r="G113" s="138">
        <v>25</v>
      </c>
      <c r="H113" s="138">
        <v>2</v>
      </c>
      <c r="I113" s="139">
        <f t="shared" si="16"/>
        <v>4.083333333333333</v>
      </c>
    </row>
    <row r="114" spans="1:9" ht="15" customHeight="1" x14ac:dyDescent="0.25">
      <c r="A114" s="21">
        <v>27</v>
      </c>
      <c r="B114" s="108">
        <v>61500</v>
      </c>
      <c r="C114" s="34" t="s">
        <v>148</v>
      </c>
      <c r="D114" s="137">
        <f t="shared" si="15"/>
        <v>236</v>
      </c>
      <c r="E114" s="138">
        <v>36</v>
      </c>
      <c r="F114" s="138">
        <v>178</v>
      </c>
      <c r="G114" s="138">
        <v>21</v>
      </c>
      <c r="H114" s="138">
        <v>1</v>
      </c>
      <c r="I114" s="139">
        <f t="shared" si="16"/>
        <v>4.0550847457627119</v>
      </c>
    </row>
    <row r="115" spans="1:9" ht="15" customHeight="1" x14ac:dyDescent="0.25">
      <c r="A115" s="21">
        <v>28</v>
      </c>
      <c r="B115" s="108">
        <v>61510</v>
      </c>
      <c r="C115" s="34" t="s">
        <v>64</v>
      </c>
      <c r="D115" s="137">
        <f t="shared" si="15"/>
        <v>161</v>
      </c>
      <c r="E115" s="138">
        <v>46</v>
      </c>
      <c r="F115" s="138">
        <v>102</v>
      </c>
      <c r="G115" s="138">
        <v>13</v>
      </c>
      <c r="H115" s="138"/>
      <c r="I115" s="139">
        <f t="shared" si="16"/>
        <v>4.2049689440993792</v>
      </c>
    </row>
    <row r="116" spans="1:9" ht="15" customHeight="1" x14ac:dyDescent="0.25">
      <c r="A116" s="20">
        <v>29</v>
      </c>
      <c r="B116" s="112">
        <v>61520</v>
      </c>
      <c r="C116" s="36" t="s">
        <v>118</v>
      </c>
      <c r="D116" s="144">
        <f t="shared" si="15"/>
        <v>127</v>
      </c>
      <c r="E116" s="145">
        <v>48</v>
      </c>
      <c r="F116" s="145">
        <v>61</v>
      </c>
      <c r="G116" s="145">
        <v>18</v>
      </c>
      <c r="H116" s="145"/>
      <c r="I116" s="146">
        <f t="shared" si="16"/>
        <v>4.2362204724409445</v>
      </c>
    </row>
    <row r="117" spans="1:9" ht="15" customHeight="1" thickBot="1" x14ac:dyDescent="0.3">
      <c r="A117" s="25">
        <v>30</v>
      </c>
      <c r="B117" s="112">
        <v>61540</v>
      </c>
      <c r="C117" s="36" t="s">
        <v>152</v>
      </c>
      <c r="D117" s="144">
        <f t="shared" si="15"/>
        <v>57</v>
      </c>
      <c r="E117" s="145">
        <v>6</v>
      </c>
      <c r="F117" s="145">
        <v>43</v>
      </c>
      <c r="G117" s="145">
        <v>7</v>
      </c>
      <c r="H117" s="145">
        <v>1</v>
      </c>
      <c r="I117" s="146">
        <f t="shared" si="16"/>
        <v>3.9473684210526314</v>
      </c>
    </row>
    <row r="118" spans="1:9" ht="15" customHeight="1" thickBot="1" x14ac:dyDescent="0.3">
      <c r="A118" s="124"/>
      <c r="B118" s="125"/>
      <c r="C118" s="131" t="s">
        <v>134</v>
      </c>
      <c r="D118" s="127">
        <f>SUM(D119:D126)</f>
        <v>716</v>
      </c>
      <c r="E118" s="128">
        <f>SUM(E119:E126)</f>
        <v>156</v>
      </c>
      <c r="F118" s="128">
        <f>SUM(F119:F126)</f>
        <v>404</v>
      </c>
      <c r="G118" s="128">
        <f>SUM(G119:G126)</f>
        <v>136</v>
      </c>
      <c r="H118" s="128">
        <f>SUM(H119:H126)</f>
        <v>20</v>
      </c>
      <c r="I118" s="129">
        <f>AVERAGE(I119:I126)</f>
        <v>3.9359144834619255</v>
      </c>
    </row>
    <row r="119" spans="1:9" ht="15" customHeight="1" x14ac:dyDescent="0.25">
      <c r="A119" s="21">
        <v>1</v>
      </c>
      <c r="B119" s="110">
        <v>70020</v>
      </c>
      <c r="C119" s="12" t="s">
        <v>78</v>
      </c>
      <c r="D119" s="134">
        <f t="shared" ref="D119:D126" si="17">E119+F119+G119+H119</f>
        <v>88</v>
      </c>
      <c r="E119" s="135">
        <v>39</v>
      </c>
      <c r="F119" s="135">
        <v>48</v>
      </c>
      <c r="G119" s="135">
        <v>1</v>
      </c>
      <c r="H119" s="135"/>
      <c r="I119" s="136">
        <f>(H119*2+G119*3+F119*4+E119*5)/D119</f>
        <v>4.4318181818181817</v>
      </c>
    </row>
    <row r="120" spans="1:9" ht="15" customHeight="1" x14ac:dyDescent="0.25">
      <c r="A120" s="21">
        <v>2</v>
      </c>
      <c r="B120" s="108">
        <v>70110</v>
      </c>
      <c r="C120" s="34" t="s">
        <v>119</v>
      </c>
      <c r="D120" s="137">
        <f t="shared" si="17"/>
        <v>97</v>
      </c>
      <c r="E120" s="138">
        <v>13</v>
      </c>
      <c r="F120" s="138">
        <v>71</v>
      </c>
      <c r="G120" s="138">
        <v>12</v>
      </c>
      <c r="H120" s="138">
        <v>1</v>
      </c>
      <c r="I120" s="139">
        <f t="shared" ref="I120:I126" si="18">(H120*2+G120*3+F120*4+E120*5)/D120</f>
        <v>3.9896907216494846</v>
      </c>
    </row>
    <row r="121" spans="1:9" x14ac:dyDescent="0.25">
      <c r="A121" s="21">
        <v>3</v>
      </c>
      <c r="B121" s="108">
        <v>70021</v>
      </c>
      <c r="C121" s="34" t="s">
        <v>77</v>
      </c>
      <c r="D121" s="137">
        <f t="shared" si="17"/>
        <v>92</v>
      </c>
      <c r="E121" s="138">
        <v>31</v>
      </c>
      <c r="F121" s="138">
        <v>50</v>
      </c>
      <c r="G121" s="138">
        <v>11</v>
      </c>
      <c r="H121" s="138"/>
      <c r="I121" s="139">
        <f t="shared" si="18"/>
        <v>4.2173913043478262</v>
      </c>
    </row>
    <row r="122" spans="1:9" x14ac:dyDescent="0.25">
      <c r="A122" s="21">
        <v>4</v>
      </c>
      <c r="B122" s="108">
        <v>70040</v>
      </c>
      <c r="C122" s="34" t="s">
        <v>95</v>
      </c>
      <c r="D122" s="137">
        <f t="shared" si="17"/>
        <v>47</v>
      </c>
      <c r="E122" s="138">
        <v>6</v>
      </c>
      <c r="F122" s="138">
        <v>27</v>
      </c>
      <c r="G122" s="138">
        <v>12</v>
      </c>
      <c r="H122" s="138">
        <v>2</v>
      </c>
      <c r="I122" s="139">
        <f t="shared" si="18"/>
        <v>3.7872340425531914</v>
      </c>
    </row>
    <row r="123" spans="1:9" x14ac:dyDescent="0.25">
      <c r="A123" s="21">
        <v>5</v>
      </c>
      <c r="B123" s="108">
        <v>70100</v>
      </c>
      <c r="C123" s="34" t="s">
        <v>139</v>
      </c>
      <c r="D123" s="137">
        <f t="shared" si="17"/>
        <v>80</v>
      </c>
      <c r="E123" s="138">
        <v>29</v>
      </c>
      <c r="F123" s="138">
        <v>39</v>
      </c>
      <c r="G123" s="138">
        <v>12</v>
      </c>
      <c r="H123" s="138"/>
      <c r="I123" s="139">
        <f t="shared" si="18"/>
        <v>4.2125000000000004</v>
      </c>
    </row>
    <row r="124" spans="1:9" x14ac:dyDescent="0.25">
      <c r="A124" s="21">
        <v>6</v>
      </c>
      <c r="B124" s="108">
        <v>70270</v>
      </c>
      <c r="C124" s="34" t="s">
        <v>93</v>
      </c>
      <c r="D124" s="137">
        <f t="shared" si="17"/>
        <v>59</v>
      </c>
      <c r="E124" s="138">
        <v>9</v>
      </c>
      <c r="F124" s="138">
        <v>35</v>
      </c>
      <c r="G124" s="138">
        <v>12</v>
      </c>
      <c r="H124" s="138">
        <v>3</v>
      </c>
      <c r="I124" s="139">
        <f t="shared" si="18"/>
        <v>3.847457627118644</v>
      </c>
    </row>
    <row r="125" spans="1:9" x14ac:dyDescent="0.25">
      <c r="A125" s="20">
        <v>7</v>
      </c>
      <c r="B125" s="108">
        <v>70510</v>
      </c>
      <c r="C125" s="34" t="s">
        <v>103</v>
      </c>
      <c r="D125" s="137">
        <f t="shared" si="17"/>
        <v>38</v>
      </c>
      <c r="E125" s="138">
        <v>1</v>
      </c>
      <c r="F125" s="138">
        <v>9</v>
      </c>
      <c r="G125" s="138">
        <v>25</v>
      </c>
      <c r="H125" s="138">
        <v>3</v>
      </c>
      <c r="I125" s="139">
        <f t="shared" si="18"/>
        <v>3.2105263157894739</v>
      </c>
    </row>
    <row r="126" spans="1:9" ht="15.75" thickBot="1" x14ac:dyDescent="0.3">
      <c r="A126" s="22">
        <v>8</v>
      </c>
      <c r="B126" s="109">
        <v>10880</v>
      </c>
      <c r="C126" s="248" t="s">
        <v>151</v>
      </c>
      <c r="D126" s="140">
        <f t="shared" si="17"/>
        <v>215</v>
      </c>
      <c r="E126" s="141">
        <v>28</v>
      </c>
      <c r="F126" s="141">
        <v>125</v>
      </c>
      <c r="G126" s="141">
        <v>51</v>
      </c>
      <c r="H126" s="141">
        <v>11</v>
      </c>
      <c r="I126" s="142">
        <f t="shared" si="18"/>
        <v>3.7906976744186047</v>
      </c>
    </row>
    <row r="127" spans="1:9" x14ac:dyDescent="0.25">
      <c r="D127" s="381" t="s">
        <v>120</v>
      </c>
      <c r="E127" s="381"/>
      <c r="F127" s="381"/>
      <c r="G127" s="381"/>
      <c r="H127" s="381"/>
      <c r="I127" s="38">
        <f>AVERAGE(I7,I9:I16,I18:I30,I32:I50,I52:I70,I72:I86,I88:I117,I119:I126)</f>
        <v>3.8621285070260725</v>
      </c>
    </row>
  </sheetData>
  <sortState ref="A7:J125">
    <sortCondition ref="B7"/>
  </sortState>
  <mergeCells count="8">
    <mergeCell ref="D127:H127"/>
    <mergeCell ref="C2:D2"/>
    <mergeCell ref="E4:H4"/>
    <mergeCell ref="I4:I5"/>
    <mergeCell ref="A4:A5"/>
    <mergeCell ref="B4:B5"/>
    <mergeCell ref="C4:C5"/>
    <mergeCell ref="D4:D5"/>
  </mergeCells>
  <conditionalFormatting sqref="I6:I127">
    <cfRule type="cellIs" dxfId="192" priority="233" stopIfTrue="1" operator="equal">
      <formula>$I$127</formula>
    </cfRule>
    <cfRule type="cellIs" dxfId="191" priority="234" stopIfTrue="1" operator="greaterThanOrEqual">
      <formula>4.5</formula>
    </cfRule>
    <cfRule type="cellIs" dxfId="190" priority="235" stopIfTrue="1" operator="lessThan">
      <formula>3.5</formula>
    </cfRule>
    <cfRule type="cellIs" dxfId="189" priority="236" stopIfTrue="1" operator="between">
      <formula>$I$127</formula>
      <formula>3.5</formula>
    </cfRule>
    <cfRule type="cellIs" dxfId="188" priority="237" stopIfTrue="1" operator="between">
      <formula>4.5</formula>
      <formula>$I$127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Математ-9 диаграмма по районам</vt:lpstr>
      <vt:lpstr>Математ-9 диаграмма</vt:lpstr>
      <vt:lpstr>Рейтинги 2018, 2017, 2016, 2015</vt:lpstr>
      <vt:lpstr>Рейтинг  по сумме мест</vt:lpstr>
      <vt:lpstr>Математика-9 2019 Итоги</vt:lpstr>
      <vt:lpstr>Математика-9 2019 расклад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2019-08-21T10:17:23Z</dcterms:modified>
</cp:coreProperties>
</file>