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20145" windowHeight="7905" tabRatio="533"/>
  </bookViews>
  <sheets>
    <sheet name="История-9 диаграмма по районам" sheetId="18" r:id="rId1"/>
    <sheet name="История-9 диаграмма" sheetId="14" r:id="rId2"/>
    <sheet name="Рейтинги 2019 - 2015" sheetId="15" r:id="rId3"/>
    <sheet name="Рейтинг по сумме мест" sheetId="13" r:id="rId4"/>
    <sheet name="История-9 2019 Итоги" sheetId="17" r:id="rId5"/>
    <sheet name="История-9 2019 расклад" sheetId="5" r:id="rId6"/>
  </sheets>
  <definedNames>
    <definedName name="_xlnm._FilterDatabase" localSheetId="0" hidden="1">'История-9 диаграмма по районам'!#REF!</definedName>
    <definedName name="_xlnm._FilterDatabase" localSheetId="2" hidden="1">'Рейтинги 2019 - 2015'!$B$119:$C$119</definedName>
  </definedNames>
  <calcPr calcId="145621" calcOnSave="0"/>
</workbook>
</file>

<file path=xl/calcChain.xml><?xml version="1.0" encoding="utf-8"?>
<calcChain xmlns="http://schemas.openxmlformats.org/spreadsheetml/2006/main">
  <c r="W82" i="18" l="1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102" i="18"/>
  <c r="W103" i="18"/>
  <c r="W104" i="18"/>
  <c r="W105" i="18"/>
  <c r="W106" i="18"/>
  <c r="W107" i="18"/>
  <c r="W108" i="18"/>
  <c r="W109" i="18"/>
  <c r="W110" i="18"/>
  <c r="W111" i="18"/>
  <c r="D6" i="17"/>
  <c r="W122" i="18"/>
  <c r="W121" i="18"/>
  <c r="W120" i="18"/>
  <c r="W119" i="18"/>
  <c r="W118" i="18"/>
  <c r="W117" i="18"/>
  <c r="W116" i="18"/>
  <c r="W115" i="18"/>
  <c r="W114" i="18"/>
  <c r="W113" i="18"/>
  <c r="W80" i="18"/>
  <c r="W79" i="18"/>
  <c r="W78" i="18"/>
  <c r="W77" i="18"/>
  <c r="W76" i="18"/>
  <c r="W75" i="18"/>
  <c r="W74" i="18"/>
  <c r="W73" i="18"/>
  <c r="W72" i="18"/>
  <c r="W71" i="18"/>
  <c r="W70" i="18"/>
  <c r="W69" i="18"/>
  <c r="W68" i="18"/>
  <c r="W67" i="18"/>
  <c r="W66" i="18"/>
  <c r="W65" i="18"/>
  <c r="W63" i="18"/>
  <c r="W62" i="18"/>
  <c r="W61" i="18"/>
  <c r="W60" i="18"/>
  <c r="W59" i="18"/>
  <c r="W58" i="18"/>
  <c r="W57" i="18"/>
  <c r="W56" i="18"/>
  <c r="W55" i="18"/>
  <c r="W54" i="18"/>
  <c r="W53" i="18"/>
  <c r="W52" i="18"/>
  <c r="W51" i="18"/>
  <c r="W50" i="18"/>
  <c r="W49" i="18"/>
  <c r="W48" i="18"/>
  <c r="W46" i="18"/>
  <c r="W45" i="18"/>
  <c r="W44" i="18"/>
  <c r="W43" i="18"/>
  <c r="W42" i="18"/>
  <c r="W41" i="18"/>
  <c r="W40" i="18"/>
  <c r="W39" i="18"/>
  <c r="W38" i="18"/>
  <c r="W37" i="18"/>
  <c r="W36" i="18"/>
  <c r="W35" i="18"/>
  <c r="W34" i="18"/>
  <c r="W33" i="18"/>
  <c r="W32" i="18"/>
  <c r="W31" i="18"/>
  <c r="W30" i="18"/>
  <c r="W29" i="18"/>
  <c r="W27" i="18"/>
  <c r="W26" i="18"/>
  <c r="W25" i="18"/>
  <c r="W24" i="18"/>
  <c r="W23" i="18"/>
  <c r="W22" i="18"/>
  <c r="W21" i="18"/>
  <c r="W20" i="18"/>
  <c r="W19" i="18"/>
  <c r="W18" i="18"/>
  <c r="W17" i="18"/>
  <c r="W16" i="18"/>
  <c r="W14" i="18"/>
  <c r="W13" i="18"/>
  <c r="W12" i="18"/>
  <c r="W11" i="18"/>
  <c r="W10" i="18"/>
  <c r="W9" i="18"/>
  <c r="W8" i="18"/>
  <c r="W7" i="18"/>
  <c r="W5" i="18"/>
  <c r="D112" i="18"/>
  <c r="C112" i="18"/>
  <c r="D81" i="18"/>
  <c r="C81" i="18"/>
  <c r="D64" i="18"/>
  <c r="C64" i="18"/>
  <c r="D47" i="18"/>
  <c r="C47" i="18"/>
  <c r="D28" i="18"/>
  <c r="C28" i="18"/>
  <c r="D15" i="18"/>
  <c r="C15" i="18"/>
  <c r="D6" i="18"/>
  <c r="C6" i="18"/>
  <c r="D4" i="18"/>
  <c r="D123" i="18" s="1"/>
  <c r="C4" i="18"/>
  <c r="W120" i="14"/>
  <c r="W119" i="14"/>
  <c r="W110" i="14"/>
  <c r="W61" i="14"/>
  <c r="W60" i="14"/>
  <c r="W122" i="14"/>
  <c r="W121" i="14"/>
  <c r="W118" i="14"/>
  <c r="W117" i="14"/>
  <c r="W116" i="14"/>
  <c r="W115" i="14"/>
  <c r="W114" i="14"/>
  <c r="W113" i="14"/>
  <c r="W111" i="14"/>
  <c r="W109" i="14"/>
  <c r="W108" i="14"/>
  <c r="W107" i="14"/>
  <c r="W106" i="14"/>
  <c r="W105" i="14"/>
  <c r="W104" i="14"/>
  <c r="W103" i="14"/>
  <c r="W102" i="14"/>
  <c r="W101" i="14"/>
  <c r="W100" i="14"/>
  <c r="W99" i="14"/>
  <c r="W98" i="14"/>
  <c r="W97" i="14"/>
  <c r="W96" i="14"/>
  <c r="W95" i="14"/>
  <c r="W94" i="14"/>
  <c r="W93" i="14"/>
  <c r="W92" i="14"/>
  <c r="W91" i="14"/>
  <c r="W90" i="14"/>
  <c r="W89" i="14"/>
  <c r="W88" i="14"/>
  <c r="W87" i="14"/>
  <c r="W86" i="14"/>
  <c r="W85" i="14"/>
  <c r="W84" i="14"/>
  <c r="W83" i="14"/>
  <c r="W82" i="14"/>
  <c r="W80" i="14"/>
  <c r="W79" i="14"/>
  <c r="W78" i="14"/>
  <c r="W77" i="14"/>
  <c r="W76" i="14"/>
  <c r="W75" i="14"/>
  <c r="W74" i="14"/>
  <c r="W73" i="14"/>
  <c r="W72" i="14"/>
  <c r="W71" i="14"/>
  <c r="W70" i="14"/>
  <c r="W69" i="14"/>
  <c r="W68" i="14"/>
  <c r="W67" i="14"/>
  <c r="W66" i="14"/>
  <c r="W65" i="14"/>
  <c r="W63" i="14"/>
  <c r="W62" i="14"/>
  <c r="W59" i="14"/>
  <c r="W58" i="14"/>
  <c r="W57" i="14"/>
  <c r="W56" i="14"/>
  <c r="W55" i="14"/>
  <c r="W54" i="14"/>
  <c r="W53" i="14"/>
  <c r="W52" i="14"/>
  <c r="W51" i="14"/>
  <c r="W50" i="14"/>
  <c r="W49" i="14"/>
  <c r="W48" i="14"/>
  <c r="W46" i="14"/>
  <c r="W45" i="14"/>
  <c r="W44" i="14"/>
  <c r="W43" i="14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7" i="14"/>
  <c r="W26" i="14"/>
  <c r="W25" i="14"/>
  <c r="W24" i="14"/>
  <c r="W23" i="14"/>
  <c r="W22" i="14"/>
  <c r="W21" i="14"/>
  <c r="W20" i="14"/>
  <c r="W19" i="14"/>
  <c r="W18" i="14"/>
  <c r="W17" i="14"/>
  <c r="W16" i="14"/>
  <c r="W14" i="14"/>
  <c r="W13" i="14"/>
  <c r="W12" i="14"/>
  <c r="W11" i="14"/>
  <c r="W10" i="14"/>
  <c r="W9" i="14"/>
  <c r="W8" i="14"/>
  <c r="W7" i="14"/>
  <c r="W5" i="14"/>
  <c r="D123" i="14"/>
  <c r="D112" i="14"/>
  <c r="C112" i="14"/>
  <c r="D81" i="14"/>
  <c r="C81" i="14"/>
  <c r="D64" i="14"/>
  <c r="C64" i="14"/>
  <c r="D47" i="14"/>
  <c r="C47" i="14"/>
  <c r="D28" i="14"/>
  <c r="C28" i="14"/>
  <c r="D15" i="14"/>
  <c r="C15" i="14"/>
  <c r="D6" i="14"/>
  <c r="C6" i="14"/>
  <c r="D4" i="14"/>
  <c r="C4" i="14"/>
  <c r="Q117" i="13"/>
  <c r="N117" i="13"/>
  <c r="K117" i="13"/>
  <c r="E117" i="13"/>
  <c r="H117" i="13"/>
  <c r="X116" i="13"/>
  <c r="X100" i="13"/>
  <c r="X92" i="13"/>
  <c r="X86" i="13"/>
  <c r="X103" i="13"/>
  <c r="X94" i="13"/>
  <c r="X115" i="13"/>
  <c r="X105" i="13"/>
  <c r="X114" i="13"/>
  <c r="X113" i="13"/>
  <c r="X112" i="13"/>
  <c r="X111" i="13"/>
  <c r="X98" i="13"/>
  <c r="X110" i="13"/>
  <c r="X109" i="13"/>
  <c r="X108" i="13"/>
  <c r="X107" i="13"/>
  <c r="X74" i="13"/>
  <c r="X87" i="13"/>
  <c r="X101" i="13"/>
  <c r="X106" i="13"/>
  <c r="X104" i="13"/>
  <c r="X102" i="13"/>
  <c r="X65" i="13"/>
  <c r="X96" i="13"/>
  <c r="X99" i="13"/>
  <c r="X64" i="13"/>
  <c r="X97" i="13"/>
  <c r="X59" i="13"/>
  <c r="X88" i="13"/>
  <c r="X95" i="13"/>
  <c r="X61" i="13"/>
  <c r="X69" i="13"/>
  <c r="X89" i="13"/>
  <c r="X82" i="13"/>
  <c r="X93" i="13"/>
  <c r="X91" i="13"/>
  <c r="X75" i="13"/>
  <c r="X90" i="13"/>
  <c r="X57" i="13"/>
  <c r="X66" i="13"/>
  <c r="X81" i="13"/>
  <c r="X73" i="13"/>
  <c r="X40" i="13"/>
  <c r="X85" i="13"/>
  <c r="X84" i="13"/>
  <c r="X83" i="13"/>
  <c r="X78" i="13"/>
  <c r="X79" i="13"/>
  <c r="X43" i="13"/>
  <c r="X41" i="13"/>
  <c r="X58" i="13"/>
  <c r="X80" i="13"/>
  <c r="X49" i="13"/>
  <c r="X51" i="13"/>
  <c r="X52" i="13"/>
  <c r="X76" i="13"/>
  <c r="X72" i="13"/>
  <c r="X67" i="13"/>
  <c r="X77" i="13"/>
  <c r="X45" i="13"/>
  <c r="X71" i="13"/>
  <c r="X50" i="13"/>
  <c r="X54" i="13"/>
  <c r="X42" i="13"/>
  <c r="X62" i="13"/>
  <c r="X53" i="13"/>
  <c r="X32" i="13"/>
  <c r="X48" i="13"/>
  <c r="X70" i="13"/>
  <c r="X24" i="13"/>
  <c r="X30" i="13"/>
  <c r="X68" i="13"/>
  <c r="X36" i="13"/>
  <c r="X56" i="13"/>
  <c r="X63" i="13"/>
  <c r="X38" i="13"/>
  <c r="X25" i="13"/>
  <c r="X39" i="13"/>
  <c r="X46" i="13"/>
  <c r="X55" i="13"/>
  <c r="X31" i="13"/>
  <c r="X28" i="13"/>
  <c r="X37" i="13"/>
  <c r="X44" i="13"/>
  <c r="X60" i="13"/>
  <c r="X21" i="13"/>
  <c r="X33" i="13"/>
  <c r="X16" i="13"/>
  <c r="X34" i="13"/>
  <c r="X35" i="13"/>
  <c r="X19" i="13"/>
  <c r="X47" i="13"/>
  <c r="X29" i="13"/>
  <c r="X26" i="13"/>
  <c r="X14" i="13"/>
  <c r="X13" i="13"/>
  <c r="X27" i="13"/>
  <c r="X20" i="13"/>
  <c r="X15" i="13"/>
  <c r="X23" i="13"/>
  <c r="X12" i="13"/>
  <c r="X17" i="13"/>
  <c r="X22" i="13"/>
  <c r="X8" i="13"/>
  <c r="X18" i="13"/>
  <c r="X10" i="13"/>
  <c r="X9" i="13"/>
  <c r="X6" i="13"/>
  <c r="X7" i="13"/>
  <c r="X11" i="13"/>
  <c r="D117" i="15"/>
  <c r="I102" i="5" l="1"/>
  <c r="E95" i="17" l="1"/>
  <c r="E6" i="17"/>
  <c r="U4" i="18" l="1"/>
  <c r="U6" i="18"/>
  <c r="U15" i="18"/>
  <c r="U28" i="18"/>
  <c r="U47" i="18"/>
  <c r="U64" i="18"/>
  <c r="U81" i="18"/>
  <c r="U112" i="18"/>
  <c r="Q4" i="18"/>
  <c r="Q6" i="18"/>
  <c r="Q15" i="18"/>
  <c r="Q28" i="18"/>
  <c r="Q47" i="18"/>
  <c r="Q64" i="18"/>
  <c r="Q81" i="18"/>
  <c r="Q112" i="18"/>
  <c r="M4" i="18"/>
  <c r="M6" i="18"/>
  <c r="M15" i="18"/>
  <c r="M28" i="18"/>
  <c r="M47" i="18"/>
  <c r="M64" i="18"/>
  <c r="M81" i="18"/>
  <c r="M112" i="18"/>
  <c r="I4" i="18"/>
  <c r="I6" i="18"/>
  <c r="I15" i="18"/>
  <c r="I28" i="18"/>
  <c r="I47" i="18"/>
  <c r="I64" i="18"/>
  <c r="I81" i="18"/>
  <c r="I112" i="18"/>
  <c r="H4" i="18"/>
  <c r="H123" i="18" s="1"/>
  <c r="T4" i="18"/>
  <c r="T123" i="18" s="1"/>
  <c r="P4" i="18"/>
  <c r="P123" i="18" s="1"/>
  <c r="L4" i="18"/>
  <c r="L123" i="18" s="1"/>
  <c r="S112" i="18"/>
  <c r="L112" i="18"/>
  <c r="K112" i="18"/>
  <c r="H112" i="18"/>
  <c r="G112" i="18"/>
  <c r="T81" i="18"/>
  <c r="S81" i="18"/>
  <c r="P81" i="18"/>
  <c r="O81" i="18"/>
  <c r="L81" i="18"/>
  <c r="K81" i="18"/>
  <c r="H81" i="18"/>
  <c r="G81" i="18"/>
  <c r="T64" i="18"/>
  <c r="S64" i="18"/>
  <c r="P64" i="18"/>
  <c r="O64" i="18"/>
  <c r="L64" i="18"/>
  <c r="K64" i="18"/>
  <c r="H64" i="18"/>
  <c r="G64" i="18"/>
  <c r="T47" i="18"/>
  <c r="S47" i="18"/>
  <c r="P47" i="18"/>
  <c r="O47" i="18"/>
  <c r="L47" i="18"/>
  <c r="K47" i="18"/>
  <c r="H47" i="18"/>
  <c r="G47" i="18"/>
  <c r="T28" i="18"/>
  <c r="S28" i="18"/>
  <c r="P28" i="18"/>
  <c r="O28" i="18"/>
  <c r="L28" i="18"/>
  <c r="K28" i="18"/>
  <c r="H28" i="18"/>
  <c r="G28" i="18"/>
  <c r="T15" i="18"/>
  <c r="S15" i="18"/>
  <c r="P15" i="18"/>
  <c r="O15" i="18"/>
  <c r="L15" i="18"/>
  <c r="K15" i="18"/>
  <c r="H15" i="18"/>
  <c r="G15" i="18"/>
  <c r="T6" i="18"/>
  <c r="S6" i="18"/>
  <c r="P6" i="18"/>
  <c r="O6" i="18"/>
  <c r="L6" i="18"/>
  <c r="K6" i="18"/>
  <c r="H6" i="18"/>
  <c r="G6" i="18"/>
  <c r="P112" i="18"/>
  <c r="O112" i="18"/>
  <c r="S4" i="18"/>
  <c r="O4" i="18"/>
  <c r="K4" i="18"/>
  <c r="G4" i="18"/>
  <c r="T4" i="14" l="1"/>
  <c r="P4" i="14"/>
  <c r="L4" i="14"/>
  <c r="H4" i="14"/>
  <c r="T123" i="14" l="1"/>
  <c r="P123" i="14"/>
  <c r="L123" i="14"/>
  <c r="H123" i="14"/>
  <c r="S112" i="14"/>
  <c r="P112" i="14"/>
  <c r="O112" i="14"/>
  <c r="L112" i="14"/>
  <c r="K112" i="14"/>
  <c r="T81" i="14"/>
  <c r="S81" i="14"/>
  <c r="P81" i="14"/>
  <c r="O81" i="14"/>
  <c r="L81" i="14"/>
  <c r="K81" i="14"/>
  <c r="T64" i="14"/>
  <c r="S64" i="14"/>
  <c r="P64" i="14"/>
  <c r="O64" i="14"/>
  <c r="L64" i="14"/>
  <c r="K64" i="14"/>
  <c r="H112" i="14"/>
  <c r="H81" i="14"/>
  <c r="H64" i="14"/>
  <c r="G112" i="14"/>
  <c r="G81" i="14"/>
  <c r="G64" i="14"/>
  <c r="T47" i="14"/>
  <c r="S47" i="14"/>
  <c r="P47" i="14"/>
  <c r="O47" i="14"/>
  <c r="L47" i="14"/>
  <c r="K47" i="14"/>
  <c r="H47" i="14"/>
  <c r="G47" i="14"/>
  <c r="T28" i="14"/>
  <c r="S28" i="14"/>
  <c r="P28" i="14"/>
  <c r="O28" i="14"/>
  <c r="L28" i="14"/>
  <c r="K28" i="14"/>
  <c r="H28" i="14"/>
  <c r="G28" i="14"/>
  <c r="T15" i="14"/>
  <c r="S15" i="14"/>
  <c r="P15" i="14"/>
  <c r="O15" i="14"/>
  <c r="L15" i="14"/>
  <c r="K15" i="14"/>
  <c r="H15" i="14"/>
  <c r="G15" i="14"/>
  <c r="T6" i="14"/>
  <c r="S6" i="14"/>
  <c r="S4" i="14" s="1"/>
  <c r="P6" i="14"/>
  <c r="O6" i="14"/>
  <c r="O4" i="14" s="1"/>
  <c r="L6" i="14"/>
  <c r="K6" i="14"/>
  <c r="K4" i="14" s="1"/>
  <c r="H6" i="14"/>
  <c r="G6" i="14"/>
  <c r="H40" i="5"/>
  <c r="G40" i="5"/>
  <c r="F40" i="5"/>
  <c r="E40" i="5"/>
  <c r="D40" i="5"/>
  <c r="I68" i="5"/>
  <c r="H68" i="5"/>
  <c r="G68" i="5"/>
  <c r="F68" i="5"/>
  <c r="E68" i="5"/>
  <c r="D68" i="5"/>
  <c r="I55" i="5"/>
  <c r="H55" i="5"/>
  <c r="G55" i="5"/>
  <c r="F55" i="5"/>
  <c r="E55" i="5"/>
  <c r="D55" i="5"/>
  <c r="I40" i="5"/>
  <c r="H27" i="5"/>
  <c r="G27" i="5"/>
  <c r="F27" i="5"/>
  <c r="E27" i="5"/>
  <c r="D27" i="5"/>
  <c r="I94" i="5"/>
  <c r="I27" i="5"/>
  <c r="I16" i="5"/>
  <c r="H16" i="5"/>
  <c r="G16" i="5"/>
  <c r="F16" i="5"/>
  <c r="E16" i="5"/>
  <c r="D16" i="5"/>
  <c r="H94" i="5"/>
  <c r="G94" i="5"/>
  <c r="F94" i="5"/>
  <c r="E94" i="5"/>
  <c r="D94" i="5"/>
  <c r="I8" i="5"/>
  <c r="H8" i="5"/>
  <c r="G8" i="5"/>
  <c r="F8" i="5"/>
  <c r="E8" i="5"/>
  <c r="D8" i="5"/>
  <c r="F6" i="5" l="1"/>
  <c r="H6" i="5"/>
  <c r="E6" i="5"/>
  <c r="G6" i="5"/>
  <c r="D6" i="5"/>
  <c r="G4" i="14"/>
  <c r="H117" i="15"/>
  <c r="T117" i="15" l="1"/>
  <c r="P117" i="15"/>
  <c r="L117" i="15"/>
</calcChain>
</file>

<file path=xl/sharedStrings.xml><?xml version="1.0" encoding="utf-8"?>
<sst xmlns="http://schemas.openxmlformats.org/spreadsheetml/2006/main" count="1971" uniqueCount="155">
  <si>
    <t>Наименование ОУ (кратко)</t>
  </si>
  <si>
    <t>МАОУ СШ № 153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</si>
  <si>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</si>
  <si>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</si>
  <si>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</si>
  <si>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</si>
  <si>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</si>
  <si>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МБОУ СШ № 63</t>
  </si>
  <si>
    <t>МБОУ СШ № 90</t>
  </si>
  <si>
    <t>МАОУ Гимназия № 10</t>
  </si>
  <si>
    <t>МБОУ СШ № 13</t>
  </si>
  <si>
    <t>МБОУ СШ № 16</t>
  </si>
  <si>
    <t>МБОУ СШ № 47</t>
  </si>
  <si>
    <t>МБОУ СШ № 53</t>
  </si>
  <si>
    <t>МБОУ СШ № 64</t>
  </si>
  <si>
    <t>МБОУ СШ № 88</t>
  </si>
  <si>
    <t>МБОУ СШ № 89</t>
  </si>
  <si>
    <t>МБОУ СШ № 94</t>
  </si>
  <si>
    <t>МБОУ Лицей № 1</t>
  </si>
  <si>
    <t>МБОУ СШ № 3</t>
  </si>
  <si>
    <t>МБОУ Лицей № 10</t>
  </si>
  <si>
    <t>МБОУ СШ № 82</t>
  </si>
  <si>
    <t>МБОУ СШ № 84</t>
  </si>
  <si>
    <t>МБОУ СШ № 99</t>
  </si>
  <si>
    <t>МАОУ Гимназия № 5</t>
  </si>
  <si>
    <t>МБОУ СШ № 17</t>
  </si>
  <si>
    <t>МБОУ СШ № 62</t>
  </si>
  <si>
    <t>МБОУ СШ № 97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</si>
  <si>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</si>
  <si>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</si>
  <si>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</si>
  <si>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</si>
  <si>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</si>
  <si>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</si>
  <si>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</si>
  <si>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</si>
  <si>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</si>
  <si>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</si>
  <si>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</si>
  <si>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</si>
  <si>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</si>
  <si>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</si>
  <si>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</si>
  <si>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</si>
  <si>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</si>
  <si>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</si>
  <si>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</si>
  <si>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</si>
  <si>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</si>
  <si>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</si>
  <si>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</si>
  <si>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</si>
  <si>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МБОУ СШ № 51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</si>
  <si>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</si>
  <si>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</si>
  <si>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</si>
  <si>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</si>
  <si>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</si>
  <si>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</si>
  <si>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</si>
  <si>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МБОУ СШ № 49</t>
  </si>
  <si>
    <t>МБОУ СШ № 80</t>
  </si>
  <si>
    <t>МБОУ СШ № 31</t>
  </si>
  <si>
    <t>МБОУ СШ № 50</t>
  </si>
  <si>
    <t>МБОУ СШ № 39</t>
  </si>
  <si>
    <t>Район</t>
  </si>
  <si>
    <t>МБОУ Лицей № 28</t>
  </si>
  <si>
    <t>МБОУ Гимназия № 8</t>
  </si>
  <si>
    <t xml:space="preserve">МАОУ Лицей № 7 </t>
  </si>
  <si>
    <t>МАОУ Гимназия № 9</t>
  </si>
  <si>
    <t>МБОУ СШ № 12</t>
  </si>
  <si>
    <t>МБОУ СШ № 19</t>
  </si>
  <si>
    <t>МАОУ СШ № 32</t>
  </si>
  <si>
    <t>МБОУ Лицей № 3</t>
  </si>
  <si>
    <t>МБОУ Гимназия № 7</t>
  </si>
  <si>
    <t>МАОУ Гимназия № 15</t>
  </si>
  <si>
    <t>МБОУ СШ № 79</t>
  </si>
  <si>
    <t>МАОУ Лицей № 12</t>
  </si>
  <si>
    <t>МАОУ "КУГ № 1 - Универс"</t>
  </si>
  <si>
    <t>МАОУ Гимназия № 13 "Академ"</t>
  </si>
  <si>
    <t>МБОУ СШ № 95</t>
  </si>
  <si>
    <t>МБОУ СШ № 92</t>
  </si>
  <si>
    <t>МАОУ Лицей № 9 "Лидер"</t>
  </si>
  <si>
    <t>МАОУ Гимназия № 14</t>
  </si>
  <si>
    <t>МБОУ СШ № 42</t>
  </si>
  <si>
    <t>МБОУ СШ № 45</t>
  </si>
  <si>
    <t>МБОУ СШ № 76</t>
  </si>
  <si>
    <t>МБОУ СШ № 93</t>
  </si>
  <si>
    <t>МБОУ Лицей № 2</t>
  </si>
  <si>
    <t>МБОУ Гимназия  № 16</t>
  </si>
  <si>
    <t>МБОУ СШ № 27</t>
  </si>
  <si>
    <t>№</t>
  </si>
  <si>
    <t>МБОУ СШ № 14</t>
  </si>
  <si>
    <t>МБОУ СШ № 8 "Созидание"</t>
  </si>
  <si>
    <t>МАОУ СШ № 23</t>
  </si>
  <si>
    <t>МАОУ СШ № 137</t>
  </si>
  <si>
    <t>МАОУ СШ № 152</t>
  </si>
  <si>
    <t>Расчётное среднее значение</t>
  </si>
  <si>
    <t>МБОУ СШ № 25</t>
  </si>
  <si>
    <t>МБОУ СШ № 78</t>
  </si>
  <si>
    <t>место</t>
  </si>
  <si>
    <t>Сумма мест</t>
  </si>
  <si>
    <t>Код ОУ по КИАСУО</t>
  </si>
  <si>
    <t>Чел.</t>
  </si>
  <si>
    <t>отметки по 5 -балльной шкале</t>
  </si>
  <si>
    <t>средний балл</t>
  </si>
  <si>
    <t>История, 9 кл.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</si>
  <si>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</si>
  <si>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</si>
  <si>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</si>
  <si>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</si>
  <si>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</si>
  <si>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</si>
  <si>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чел.</t>
  </si>
  <si>
    <t>ср. балл ОУ</t>
  </si>
  <si>
    <t>ср. балл по городу</t>
  </si>
  <si>
    <t>Среднее значение по городу принято</t>
  </si>
  <si>
    <t>Образовательная организация</t>
  </si>
  <si>
    <t>МБОУ СШ № 135</t>
  </si>
  <si>
    <t>МАОУ СШ № 148</t>
  </si>
  <si>
    <t xml:space="preserve">МБОУ СШ № 72 </t>
  </si>
  <si>
    <t>МБОУ СШ № 6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</si>
  <si>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</si>
  <si>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</si>
  <si>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</si>
  <si>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</si>
  <si>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</si>
  <si>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</si>
  <si>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</si>
  <si>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</si>
  <si>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86 </t>
  </si>
  <si>
    <t>МБОУ Гимназия № 12 "М и Т"</t>
  </si>
  <si>
    <t xml:space="preserve">МБОУ СШ № 10 </t>
  </si>
  <si>
    <t xml:space="preserve">МАОУ Гимназия № 11 </t>
  </si>
  <si>
    <t>МБОУ СШ № 65</t>
  </si>
  <si>
    <t>МАОУ Гимназия № 3</t>
  </si>
  <si>
    <t>МБОУ СШ № 133</t>
  </si>
  <si>
    <t>МБОУ СШ № 73</t>
  </si>
  <si>
    <t>МБОУ СШ № 34</t>
  </si>
  <si>
    <t>МАОУ СШ № 143</t>
  </si>
  <si>
    <t>МАОУ СШ № 145</t>
  </si>
  <si>
    <t>МАОУ СШ № 149</t>
  </si>
  <si>
    <t>МАОУ СШ № 150</t>
  </si>
  <si>
    <t>средний балл принят</t>
  </si>
  <si>
    <t>МБОУ СШ № 86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</si>
  <si>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</si>
  <si>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</si>
  <si>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</si>
  <si>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МБОУ Гимназия № 2</t>
  </si>
  <si>
    <t>МБОУ СШ № 4</t>
  </si>
  <si>
    <t>МАОУ СШ № 49</t>
  </si>
  <si>
    <t>МБОУ Школа-интернат № 1</t>
  </si>
  <si>
    <t>МБОУ Лицей № 8</t>
  </si>
  <si>
    <t>МАОУ СШ № 154</t>
  </si>
  <si>
    <t>МАОУ Гимназия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</si>
</sst>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165" fontId="15" fillId="0" borderId="0" applyBorder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2" fillId="0" borderId="0"/>
  </cellStyleXfs>
  <cellXfs count="722">
    <xf numFmtId="0" fontId="0" fillId="0" borderId="0" xfId="0"/>
    <xf numFmtId="0" fontId="10" fillId="0" borderId="0" xfId="6" applyBorder="1"/>
    <xf numFmtId="0" fontId="13" fillId="0" borderId="0" xfId="6" applyFont="1"/>
    <xf numFmtId="0" fontId="10" fillId="0" borderId="0" xfId="6"/>
    <xf numFmtId="0" fontId="10" fillId="0" borderId="0" xfId="6" applyAlignment="1">
      <alignment horizontal="center" vertical="center"/>
    </xf>
    <xf numFmtId="0" fontId="13" fillId="0" borderId="0" xfId="6" applyFont="1" applyAlignment="1">
      <alignment horizontal="left" vertical="top"/>
    </xf>
    <xf numFmtId="0" fontId="8" fillId="0" borderId="0" xfId="6" applyFont="1" applyBorder="1"/>
    <xf numFmtId="0" fontId="8" fillId="0" borderId="0" xfId="6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8" xfId="0" applyFont="1" applyBorder="1" applyAlignment="1">
      <alignment wrapText="1"/>
    </xf>
    <xf numFmtId="2" fontId="16" fillId="4" borderId="8" xfId="6" applyNumberFormat="1" applyFont="1" applyFill="1" applyBorder="1" applyAlignment="1">
      <alignment horizontal="center"/>
    </xf>
    <xf numFmtId="2" fontId="16" fillId="4" borderId="1" xfId="6" applyNumberFormat="1" applyFont="1" applyFill="1" applyBorder="1" applyAlignment="1">
      <alignment horizontal="center"/>
    </xf>
    <xf numFmtId="0" fontId="16" fillId="0" borderId="13" xfId="0" applyFont="1" applyBorder="1" applyAlignment="1">
      <alignment wrapText="1"/>
    </xf>
    <xf numFmtId="2" fontId="16" fillId="4" borderId="13" xfId="6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2" fontId="16" fillId="4" borderId="5" xfId="6" applyNumberFormat="1" applyFont="1" applyFill="1" applyBorder="1" applyAlignment="1">
      <alignment horizontal="center"/>
    </xf>
    <xf numFmtId="164" fontId="19" fillId="0" borderId="1" xfId="1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/>
    </xf>
    <xf numFmtId="2" fontId="16" fillId="4" borderId="4" xfId="6" applyNumberFormat="1" applyFont="1" applyFill="1" applyBorder="1" applyAlignment="1">
      <alignment horizontal="center"/>
    </xf>
    <xf numFmtId="0" fontId="16" fillId="0" borderId="1" xfId="6" applyFont="1" applyFill="1" applyBorder="1" applyAlignment="1">
      <alignment horizontal="left" wrapText="1"/>
    </xf>
    <xf numFmtId="0" fontId="20" fillId="0" borderId="1" xfId="6" applyFont="1" applyBorder="1" applyAlignment="1">
      <alignment horizontal="left"/>
    </xf>
    <xf numFmtId="0" fontId="20" fillId="0" borderId="13" xfId="6" applyFont="1" applyBorder="1" applyAlignment="1">
      <alignment horizontal="left"/>
    </xf>
    <xf numFmtId="0" fontId="16" fillId="2" borderId="5" xfId="0" applyFont="1" applyFill="1" applyBorder="1" applyAlignment="1">
      <alignment wrapText="1"/>
    </xf>
    <xf numFmtId="0" fontId="13" fillId="0" borderId="0" xfId="6" applyFont="1" applyBorder="1"/>
    <xf numFmtId="0" fontId="17" fillId="0" borderId="0" xfId="6" applyFont="1" applyBorder="1"/>
    <xf numFmtId="0" fontId="11" fillId="0" borderId="0" xfId="6" applyFont="1" applyBorder="1" applyAlignment="1"/>
    <xf numFmtId="0" fontId="21" fillId="0" borderId="15" xfId="0" applyFont="1" applyBorder="1" applyAlignment="1">
      <alignment horizontal="center" vertical="center"/>
    </xf>
    <xf numFmtId="0" fontId="22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6" applyFont="1" applyFill="1" applyBorder="1" applyAlignment="1" applyProtection="1">
      <alignment horizontal="center" vertical="top"/>
      <protection locked="0"/>
    </xf>
    <xf numFmtId="0" fontId="7" fillId="2" borderId="1" xfId="6" applyFont="1" applyFill="1" applyBorder="1" applyAlignment="1">
      <alignment horizontal="center" vertical="center"/>
    </xf>
    <xf numFmtId="0" fontId="7" fillId="2" borderId="1" xfId="6" applyFont="1" applyFill="1" applyBorder="1"/>
    <xf numFmtId="0" fontId="7" fillId="2" borderId="4" xfId="6" applyFont="1" applyFill="1" applyBorder="1" applyAlignment="1" applyProtection="1">
      <alignment horizontal="center" vertical="top"/>
      <protection locked="0"/>
    </xf>
    <xf numFmtId="0" fontId="7" fillId="2" borderId="5" xfId="6" applyFont="1" applyFill="1" applyBorder="1"/>
    <xf numFmtId="0" fontId="7" fillId="2" borderId="1" xfId="6" applyFont="1" applyFill="1" applyBorder="1" applyAlignment="1" applyProtection="1">
      <alignment horizontal="left" vertical="top" wrapText="1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2" fontId="24" fillId="0" borderId="1" xfId="6" applyNumberFormat="1" applyFont="1" applyBorder="1" applyAlignment="1">
      <alignment horizontal="right" vertical="center"/>
    </xf>
    <xf numFmtId="2" fontId="11" fillId="0" borderId="1" xfId="6" applyNumberFormat="1" applyFont="1" applyBorder="1" applyAlignment="1">
      <alignment horizontal="right" vertical="center"/>
    </xf>
    <xf numFmtId="0" fontId="25" fillId="0" borderId="0" xfId="0" applyFont="1"/>
    <xf numFmtId="0" fontId="25" fillId="9" borderId="0" xfId="0" applyFont="1" applyFill="1"/>
    <xf numFmtId="0" fontId="16" fillId="6" borderId="7" xfId="0" applyFont="1" applyFill="1" applyBorder="1" applyAlignment="1">
      <alignment horizontal="right" vertical="center"/>
    </xf>
    <xf numFmtId="0" fontId="16" fillId="6" borderId="20" xfId="0" applyFont="1" applyFill="1" applyBorder="1" applyAlignment="1">
      <alignment horizontal="right" vertical="center"/>
    </xf>
    <xf numFmtId="0" fontId="16" fillId="6" borderId="32" xfId="0" applyFont="1" applyFill="1" applyBorder="1" applyAlignment="1">
      <alignment horizontal="right" vertical="center"/>
    </xf>
    <xf numFmtId="0" fontId="16" fillId="6" borderId="37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right" vertical="center"/>
    </xf>
    <xf numFmtId="0" fontId="7" fillId="2" borderId="13" xfId="6" applyFont="1" applyFill="1" applyBorder="1" applyAlignment="1" applyProtection="1">
      <alignment horizontal="center" vertical="top"/>
      <protection locked="0"/>
    </xf>
    <xf numFmtId="0" fontId="7" fillId="2" borderId="13" xfId="6" applyFont="1" applyFill="1" applyBorder="1"/>
    <xf numFmtId="0" fontId="7" fillId="2" borderId="13" xfId="0" applyFont="1" applyFill="1" applyBorder="1" applyAlignment="1">
      <alignment wrapText="1"/>
    </xf>
    <xf numFmtId="0" fontId="21" fillId="0" borderId="40" xfId="0" applyFont="1" applyBorder="1" applyAlignment="1">
      <alignment horizontal="center" vertical="center"/>
    </xf>
    <xf numFmtId="0" fontId="7" fillId="2" borderId="5" xfId="6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>
      <alignment wrapText="1"/>
    </xf>
    <xf numFmtId="0" fontId="7" fillId="2" borderId="8" xfId="6" applyFont="1" applyFill="1" applyBorder="1" applyAlignment="1" applyProtection="1">
      <alignment horizontal="center" vertical="top"/>
      <protection locked="0"/>
    </xf>
    <xf numFmtId="0" fontId="7" fillId="2" borderId="8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8" xfId="6" applyFont="1" applyFill="1" applyBorder="1"/>
    <xf numFmtId="0" fontId="16" fillId="2" borderId="8" xfId="0" applyFont="1" applyFill="1" applyBorder="1" applyAlignment="1">
      <alignment wrapText="1"/>
    </xf>
    <xf numFmtId="0" fontId="16" fillId="2" borderId="31" xfId="0" applyFont="1" applyFill="1" applyBorder="1" applyAlignment="1">
      <alignment wrapText="1"/>
    </xf>
    <xf numFmtId="0" fontId="7" fillId="2" borderId="13" xfId="6" applyFont="1" applyFill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7" fillId="0" borderId="1" xfId="6" applyFont="1" applyBorder="1" applyAlignment="1">
      <alignment horizontal="left"/>
    </xf>
    <xf numFmtId="0" fontId="16" fillId="0" borderId="2" xfId="0" applyFont="1" applyBorder="1" applyAlignment="1">
      <alignment wrapText="1"/>
    </xf>
    <xf numFmtId="0" fontId="7" fillId="0" borderId="10" xfId="6" applyFont="1" applyBorder="1" applyAlignment="1">
      <alignment horizontal="center"/>
    </xf>
    <xf numFmtId="0" fontId="7" fillId="2" borderId="10" xfId="6" applyFont="1" applyFill="1" applyBorder="1" applyAlignment="1">
      <alignment horizontal="center" wrapText="1"/>
    </xf>
    <xf numFmtId="164" fontId="7" fillId="2" borderId="1" xfId="6" applyNumberFormat="1" applyFont="1" applyFill="1" applyBorder="1" applyAlignment="1">
      <alignment horizontal="center"/>
    </xf>
    <xf numFmtId="0" fontId="7" fillId="0" borderId="10" xfId="6" applyFont="1" applyFill="1" applyBorder="1" applyAlignment="1">
      <alignment horizontal="center"/>
    </xf>
    <xf numFmtId="164" fontId="7" fillId="0" borderId="1" xfId="6" applyNumberFormat="1" applyFont="1" applyFill="1" applyBorder="1" applyAlignment="1">
      <alignment horizontal="center"/>
    </xf>
    <xf numFmtId="0" fontId="7" fillId="0" borderId="1" xfId="6" applyFont="1" applyFill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2" borderId="10" xfId="6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7" fillId="0" borderId="20" xfId="6" applyFont="1" applyBorder="1" applyAlignment="1">
      <alignment horizontal="center"/>
    </xf>
    <xf numFmtId="2" fontId="7" fillId="0" borderId="5" xfId="6" applyNumberFormat="1" applyFont="1" applyBorder="1" applyAlignment="1">
      <alignment horizontal="center"/>
    </xf>
    <xf numFmtId="0" fontId="7" fillId="0" borderId="11" xfId="6" applyFont="1" applyBorder="1" applyAlignment="1">
      <alignment horizontal="right"/>
    </xf>
    <xf numFmtId="0" fontId="7" fillId="0" borderId="13" xfId="6" applyFont="1" applyBorder="1" applyAlignment="1">
      <alignment horizontal="left"/>
    </xf>
    <xf numFmtId="2" fontId="7" fillId="0" borderId="13" xfId="6" applyNumberFormat="1" applyFont="1" applyBorder="1" applyAlignment="1">
      <alignment horizontal="center"/>
    </xf>
    <xf numFmtId="164" fontId="7" fillId="0" borderId="13" xfId="6" applyNumberFormat="1" applyFont="1" applyFill="1" applyBorder="1" applyAlignment="1">
      <alignment horizontal="center"/>
    </xf>
    <xf numFmtId="0" fontId="7" fillId="0" borderId="14" xfId="6" applyFont="1" applyBorder="1" applyAlignment="1">
      <alignment horizontal="right"/>
    </xf>
    <xf numFmtId="2" fontId="7" fillId="0" borderId="4" xfId="6" applyNumberFormat="1" applyFont="1" applyBorder="1" applyAlignment="1">
      <alignment horizontal="center"/>
    </xf>
    <xf numFmtId="164" fontId="7" fillId="0" borderId="4" xfId="6" applyNumberFormat="1" applyFont="1" applyFill="1" applyBorder="1" applyAlignment="1">
      <alignment horizontal="center"/>
    </xf>
    <xf numFmtId="0" fontId="7" fillId="0" borderId="8" xfId="6" applyFont="1" applyFill="1" applyBorder="1" applyAlignment="1">
      <alignment horizontal="left"/>
    </xf>
    <xf numFmtId="2" fontId="7" fillId="0" borderId="8" xfId="6" applyNumberFormat="1" applyFont="1" applyBorder="1" applyAlignment="1">
      <alignment horizontal="center"/>
    </xf>
    <xf numFmtId="164" fontId="7" fillId="0" borderId="8" xfId="6" applyNumberFormat="1" applyFont="1" applyFill="1" applyBorder="1" applyAlignment="1">
      <alignment horizontal="center"/>
    </xf>
    <xf numFmtId="0" fontId="7" fillId="0" borderId="9" xfId="6" applyFont="1" applyBorder="1" applyAlignment="1">
      <alignment horizontal="right"/>
    </xf>
    <xf numFmtId="0" fontId="16" fillId="6" borderId="7" xfId="0" applyFont="1" applyFill="1" applyBorder="1" applyAlignment="1">
      <alignment horizontal="right"/>
    </xf>
    <xf numFmtId="0" fontId="16" fillId="6" borderId="1" xfId="0" applyFont="1" applyFill="1" applyBorder="1" applyAlignment="1">
      <alignment horizontal="right"/>
    </xf>
    <xf numFmtId="0" fontId="16" fillId="6" borderId="20" xfId="0" applyFont="1" applyFill="1" applyBorder="1" applyAlignment="1">
      <alignment horizontal="right"/>
    </xf>
    <xf numFmtId="0" fontId="16" fillId="6" borderId="8" xfId="0" applyFont="1" applyFill="1" applyBorder="1" applyAlignment="1">
      <alignment horizontal="right"/>
    </xf>
    <xf numFmtId="0" fontId="16" fillId="6" borderId="32" xfId="0" applyFont="1" applyFill="1" applyBorder="1" applyAlignment="1">
      <alignment horizontal="right"/>
    </xf>
    <xf numFmtId="0" fontId="16" fillId="6" borderId="13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2" fontId="11" fillId="0" borderId="0" xfId="6" applyNumberFormat="1" applyFont="1" applyAlignment="1">
      <alignment horizontal="center"/>
    </xf>
    <xf numFmtId="2" fontId="10" fillId="0" borderId="0" xfId="6" applyNumberFormat="1" applyAlignment="1">
      <alignment horizontal="center"/>
    </xf>
    <xf numFmtId="2" fontId="24" fillId="0" borderId="0" xfId="6" applyNumberFormat="1" applyFont="1" applyAlignment="1">
      <alignment horizontal="center"/>
    </xf>
    <xf numFmtId="0" fontId="16" fillId="6" borderId="5" xfId="0" applyFont="1" applyFill="1" applyBorder="1" applyAlignment="1">
      <alignment horizontal="right"/>
    </xf>
    <xf numFmtId="0" fontId="7" fillId="0" borderId="8" xfId="6" applyFont="1" applyBorder="1" applyAlignment="1">
      <alignment horizontal="left"/>
    </xf>
    <xf numFmtId="0" fontId="20" fillId="0" borderId="8" xfId="6" applyFont="1" applyBorder="1" applyAlignment="1">
      <alignment horizontal="left"/>
    </xf>
    <xf numFmtId="0" fontId="16" fillId="6" borderId="3" xfId="0" applyFont="1" applyFill="1" applyBorder="1" applyAlignment="1">
      <alignment horizontal="right"/>
    </xf>
    <xf numFmtId="0" fontId="16" fillId="6" borderId="35" xfId="0" applyFont="1" applyFill="1" applyBorder="1" applyAlignment="1">
      <alignment horizontal="right"/>
    </xf>
    <xf numFmtId="0" fontId="16" fillId="6" borderId="44" xfId="0" applyFont="1" applyFill="1" applyBorder="1" applyAlignment="1">
      <alignment horizontal="right"/>
    </xf>
    <xf numFmtId="0" fontId="7" fillId="2" borderId="7" xfId="6" applyFont="1" applyFill="1" applyBorder="1" applyAlignment="1">
      <alignment horizontal="center" wrapText="1"/>
    </xf>
    <xf numFmtId="164" fontId="7" fillId="2" borderId="8" xfId="6" applyNumberFormat="1" applyFont="1" applyFill="1" applyBorder="1" applyAlignment="1">
      <alignment horizontal="center"/>
    </xf>
    <xf numFmtId="2" fontId="7" fillId="2" borderId="9" xfId="6" applyNumberFormat="1" applyFont="1" applyFill="1" applyBorder="1" applyAlignment="1">
      <alignment horizontal="center"/>
    </xf>
    <xf numFmtId="2" fontId="7" fillId="2" borderId="11" xfId="6" applyNumberFormat="1" applyFont="1" applyFill="1" applyBorder="1" applyAlignment="1">
      <alignment horizontal="center"/>
    </xf>
    <xf numFmtId="2" fontId="7" fillId="2" borderId="19" xfId="6" applyNumberFormat="1" applyFont="1" applyFill="1" applyBorder="1" applyAlignment="1">
      <alignment horizontal="center"/>
    </xf>
    <xf numFmtId="0" fontId="7" fillId="0" borderId="12" xfId="6" applyFont="1" applyBorder="1" applyAlignment="1">
      <alignment horizontal="center"/>
    </xf>
    <xf numFmtId="2" fontId="7" fillId="2" borderId="14" xfId="6" applyNumberFormat="1" applyFont="1" applyFill="1" applyBorder="1" applyAlignment="1">
      <alignment horizontal="center"/>
    </xf>
    <xf numFmtId="2" fontId="7" fillId="2" borderId="21" xfId="6" applyNumberFormat="1" applyFont="1" applyFill="1" applyBorder="1" applyAlignment="1">
      <alignment horizontal="center"/>
    </xf>
    <xf numFmtId="0" fontId="7" fillId="0" borderId="7" xfId="6" applyFont="1" applyBorder="1" applyAlignment="1">
      <alignment horizontal="center"/>
    </xf>
    <xf numFmtId="0" fontId="7" fillId="2" borderId="12" xfId="6" applyFont="1" applyFill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" xfId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2" xfId="6" applyFont="1" applyFill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7" fillId="0" borderId="12" xfId="6" applyFont="1" applyFill="1" applyBorder="1" applyAlignment="1">
      <alignment horizontal="center"/>
    </xf>
    <xf numFmtId="0" fontId="7" fillId="0" borderId="7" xfId="6" applyFont="1" applyFill="1" applyBorder="1" applyAlignment="1">
      <alignment horizontal="center"/>
    </xf>
    <xf numFmtId="0" fontId="7" fillId="2" borderId="7" xfId="6" applyFont="1" applyFill="1" applyBorder="1" applyAlignment="1">
      <alignment horizontal="center"/>
    </xf>
    <xf numFmtId="0" fontId="0" fillId="0" borderId="7" xfId="0" applyBorder="1"/>
    <xf numFmtId="0" fontId="7" fillId="2" borderId="28" xfId="0" applyFont="1" applyFill="1" applyBorder="1" applyAlignment="1">
      <alignment horizontal="right"/>
    </xf>
    <xf numFmtId="2" fontId="0" fillId="0" borderId="0" xfId="0" applyNumberFormat="1"/>
    <xf numFmtId="0" fontId="0" fillId="0" borderId="10" xfId="0" applyBorder="1"/>
    <xf numFmtId="0" fontId="7" fillId="2" borderId="22" xfId="0" applyFont="1" applyFill="1" applyBorder="1" applyAlignment="1">
      <alignment horizontal="right"/>
    </xf>
    <xf numFmtId="2" fontId="0" fillId="2" borderId="0" xfId="0" applyNumberFormat="1" applyFill="1"/>
    <xf numFmtId="0" fontId="7" fillId="2" borderId="29" xfId="0" applyFont="1" applyFill="1" applyBorder="1" applyAlignment="1">
      <alignment horizontal="right"/>
    </xf>
    <xf numFmtId="0" fontId="0" fillId="0" borderId="12" xfId="0" applyBorder="1"/>
    <xf numFmtId="0" fontId="7" fillId="2" borderId="30" xfId="0" applyFont="1" applyFill="1" applyBorder="1" applyAlignment="1">
      <alignment horizontal="right"/>
    </xf>
    <xf numFmtId="0" fontId="0" fillId="0" borderId="32" xfId="0" applyBorder="1"/>
    <xf numFmtId="0" fontId="0" fillId="0" borderId="20" xfId="0" applyBorder="1"/>
    <xf numFmtId="0" fontId="24" fillId="0" borderId="0" xfId="0" applyFont="1" applyFill="1" applyBorder="1" applyAlignment="1">
      <alignment horizontal="right" vertical="center"/>
    </xf>
    <xf numFmtId="2" fontId="24" fillId="0" borderId="0" xfId="0" applyNumberFormat="1" applyFont="1"/>
    <xf numFmtId="0" fontId="7" fillId="0" borderId="2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0" fontId="7" fillId="0" borderId="10" xfId="6" applyFont="1" applyBorder="1" applyAlignment="1">
      <alignment horizontal="left"/>
    </xf>
    <xf numFmtId="0" fontId="16" fillId="4" borderId="11" xfId="6" applyFont="1" applyFill="1" applyBorder="1" applyAlignment="1">
      <alignment horizontal="center"/>
    </xf>
    <xf numFmtId="0" fontId="7" fillId="0" borderId="10" xfId="6" applyFont="1" applyFill="1" applyBorder="1" applyAlignment="1">
      <alignment horizontal="left"/>
    </xf>
    <xf numFmtId="0" fontId="7" fillId="0" borderId="7" xfId="6" applyFont="1" applyBorder="1" applyAlignment="1">
      <alignment horizontal="left"/>
    </xf>
    <xf numFmtId="0" fontId="16" fillId="4" borderId="9" xfId="6" applyFont="1" applyFill="1" applyBorder="1" applyAlignment="1">
      <alignment horizontal="center"/>
    </xf>
    <xf numFmtId="0" fontId="20" fillId="0" borderId="10" xfId="6" applyFont="1" applyBorder="1" applyAlignment="1">
      <alignment horizontal="left"/>
    </xf>
    <xf numFmtId="0" fontId="16" fillId="4" borderId="14" xfId="6" applyFont="1" applyFill="1" applyBorder="1" applyAlignment="1">
      <alignment horizontal="center"/>
    </xf>
    <xf numFmtId="0" fontId="7" fillId="0" borderId="12" xfId="6" applyFont="1" applyBorder="1" applyAlignment="1">
      <alignment horizontal="left"/>
    </xf>
    <xf numFmtId="0" fontId="20" fillId="0" borderId="12" xfId="6" applyFont="1" applyBorder="1" applyAlignment="1">
      <alignment horizontal="left"/>
    </xf>
    <xf numFmtId="0" fontId="20" fillId="0" borderId="7" xfId="6" applyFont="1" applyBorder="1" applyAlignment="1">
      <alignment horizontal="left"/>
    </xf>
    <xf numFmtId="0" fontId="20" fillId="0" borderId="20" xfId="6" applyFont="1" applyBorder="1" applyAlignment="1">
      <alignment horizontal="left"/>
    </xf>
    <xf numFmtId="0" fontId="7" fillId="0" borderId="7" xfId="6" applyFont="1" applyFill="1" applyBorder="1" applyAlignment="1">
      <alignment horizontal="left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6" fillId="0" borderId="13" xfId="0" applyFont="1" applyBorder="1" applyAlignment="1">
      <alignment horizontal="left" wrapText="1"/>
    </xf>
    <xf numFmtId="0" fontId="22" fillId="0" borderId="0" xfId="6" applyFont="1" applyBorder="1" applyAlignment="1">
      <alignment horizontal="center"/>
    </xf>
    <xf numFmtId="0" fontId="22" fillId="0" borderId="0" xfId="6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6" applyFont="1" applyBorder="1" applyAlignment="1"/>
    <xf numFmtId="0" fontId="21" fillId="0" borderId="34" xfId="0" applyFont="1" applyBorder="1" applyAlignment="1">
      <alignment horizontal="center" vertical="center" wrapText="1"/>
    </xf>
    <xf numFmtId="0" fontId="25" fillId="10" borderId="0" xfId="0" applyFont="1" applyFill="1"/>
    <xf numFmtId="0" fontId="25" fillId="11" borderId="0" xfId="0" applyFont="1" applyFill="1"/>
    <xf numFmtId="0" fontId="25" fillId="12" borderId="0" xfId="0" applyFont="1" applyFill="1"/>
    <xf numFmtId="0" fontId="25" fillId="13" borderId="0" xfId="0" applyFont="1" applyFill="1"/>
    <xf numFmtId="0" fontId="21" fillId="0" borderId="46" xfId="0" applyFont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right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1" fillId="6" borderId="47" xfId="0" applyFont="1" applyFill="1" applyBorder="1" applyAlignment="1">
      <alignment horizontal="left" vertical="center"/>
    </xf>
    <xf numFmtId="0" fontId="11" fillId="2" borderId="46" xfId="6" applyFont="1" applyFill="1" applyBorder="1" applyAlignment="1" applyProtection="1">
      <alignment horizontal="left" vertical="top"/>
      <protection locked="0"/>
    </xf>
    <xf numFmtId="0" fontId="11" fillId="2" borderId="46" xfId="0" applyFont="1" applyFill="1" applyBorder="1" applyAlignment="1">
      <alignment horizontal="left" wrapText="1"/>
    </xf>
    <xf numFmtId="0" fontId="11" fillId="2" borderId="46" xfId="6" applyFont="1" applyFill="1" applyBorder="1" applyAlignment="1">
      <alignment horizontal="left" vertical="center" wrapText="1"/>
    </xf>
    <xf numFmtId="0" fontId="11" fillId="2" borderId="46" xfId="6" applyFont="1" applyFill="1" applyBorder="1" applyAlignment="1">
      <alignment horizontal="left" vertical="center"/>
    </xf>
    <xf numFmtId="2" fontId="11" fillId="2" borderId="49" xfId="6" applyNumberFormat="1" applyFont="1" applyFill="1" applyBorder="1" applyAlignment="1">
      <alignment horizontal="left" vertical="center"/>
    </xf>
    <xf numFmtId="0" fontId="11" fillId="2" borderId="46" xfId="6" applyFont="1" applyFill="1" applyBorder="1" applyAlignment="1" applyProtection="1">
      <alignment horizontal="left" vertical="center"/>
      <protection locked="0"/>
    </xf>
    <xf numFmtId="0" fontId="11" fillId="2" borderId="46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wrapText="1"/>
    </xf>
    <xf numFmtId="2" fontId="27" fillId="2" borderId="49" xfId="6" applyNumberFormat="1" applyFont="1" applyFill="1" applyBorder="1" applyAlignment="1">
      <alignment horizontal="left" vertical="center"/>
    </xf>
    <xf numFmtId="0" fontId="11" fillId="2" borderId="46" xfId="6" applyFont="1" applyFill="1" applyBorder="1" applyAlignment="1" applyProtection="1">
      <alignment horizontal="left" vertical="top" wrapText="1"/>
      <protection locked="0"/>
    </xf>
    <xf numFmtId="0" fontId="16" fillId="6" borderId="53" xfId="0" applyFont="1" applyFill="1" applyBorder="1" applyAlignment="1">
      <alignment horizontal="right" vertical="center"/>
    </xf>
    <xf numFmtId="0" fontId="16" fillId="0" borderId="47" xfId="0" applyFont="1" applyBorder="1" applyAlignment="1">
      <alignment horizontal="right" vertical="center"/>
    </xf>
    <xf numFmtId="0" fontId="22" fillId="0" borderId="0" xfId="6" applyFont="1" applyBorder="1" applyAlignment="1"/>
    <xf numFmtId="0" fontId="28" fillId="0" borderId="3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2" fontId="7" fillId="0" borderId="11" xfId="6" applyNumberFormat="1" applyFont="1" applyBorder="1" applyAlignment="1">
      <alignment horizontal="center"/>
    </xf>
    <xf numFmtId="2" fontId="7" fillId="0" borderId="19" xfId="6" applyNumberFormat="1" applyFont="1" applyBorder="1" applyAlignment="1">
      <alignment horizontal="center"/>
    </xf>
    <xf numFmtId="2" fontId="7" fillId="0" borderId="9" xfId="6" applyNumberFormat="1" applyFont="1" applyBorder="1" applyAlignment="1">
      <alignment horizontal="center"/>
    </xf>
    <xf numFmtId="2" fontId="7" fillId="0" borderId="14" xfId="6" applyNumberFormat="1" applyFont="1" applyBorder="1" applyAlignment="1">
      <alignment horizontal="center"/>
    </xf>
    <xf numFmtId="2" fontId="7" fillId="0" borderId="21" xfId="6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2" borderId="8" xfId="6" applyFont="1" applyFill="1" applyBorder="1" applyAlignment="1">
      <alignment horizontal="right" vertical="center" wrapText="1"/>
    </xf>
    <xf numFmtId="0" fontId="7" fillId="2" borderId="8" xfId="6" applyFont="1" applyFill="1" applyBorder="1" applyAlignment="1">
      <alignment horizontal="right" vertical="center"/>
    </xf>
    <xf numFmtId="0" fontId="7" fillId="2" borderId="1" xfId="6" applyFont="1" applyFill="1" applyBorder="1" applyAlignment="1">
      <alignment horizontal="right" vertical="center" wrapText="1"/>
    </xf>
    <xf numFmtId="0" fontId="7" fillId="2" borderId="1" xfId="6" applyFont="1" applyFill="1" applyBorder="1" applyAlignment="1">
      <alignment horizontal="right" vertical="center"/>
    </xf>
    <xf numFmtId="0" fontId="7" fillId="2" borderId="1" xfId="6" applyFont="1" applyFill="1" applyBorder="1" applyAlignment="1">
      <alignment vertical="center" wrapText="1"/>
    </xf>
    <xf numFmtId="0" fontId="7" fillId="2" borderId="1" xfId="6" applyFont="1" applyFill="1" applyBorder="1" applyAlignment="1">
      <alignment vertical="center"/>
    </xf>
    <xf numFmtId="2" fontId="7" fillId="2" borderId="11" xfId="6" applyNumberFormat="1" applyFont="1" applyFill="1" applyBorder="1" applyAlignment="1">
      <alignment vertical="center"/>
    </xf>
    <xf numFmtId="0" fontId="19" fillId="2" borderId="1" xfId="6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7" fillId="2" borderId="4" xfId="6" applyFont="1" applyFill="1" applyBorder="1" applyAlignment="1">
      <alignment vertical="center" wrapText="1"/>
    </xf>
    <xf numFmtId="0" fontId="7" fillId="2" borderId="4" xfId="6" applyFont="1" applyFill="1" applyBorder="1" applyAlignment="1">
      <alignment vertical="center"/>
    </xf>
    <xf numFmtId="2" fontId="7" fillId="2" borderId="19" xfId="6" applyNumberFormat="1" applyFont="1" applyFill="1" applyBorder="1" applyAlignment="1">
      <alignment vertical="center"/>
    </xf>
    <xf numFmtId="0" fontId="16" fillId="2" borderId="1" xfId="0" applyFont="1" applyFill="1" applyBorder="1"/>
    <xf numFmtId="2" fontId="21" fillId="0" borderId="49" xfId="0" applyNumberFormat="1" applyFont="1" applyBorder="1" applyAlignment="1">
      <alignment horizontal="left" vertical="center" wrapText="1"/>
    </xf>
    <xf numFmtId="2" fontId="7" fillId="2" borderId="9" xfId="6" applyNumberFormat="1" applyFont="1" applyFill="1" applyBorder="1" applyAlignment="1">
      <alignment horizontal="right" vertical="center"/>
    </xf>
    <xf numFmtId="2" fontId="7" fillId="2" borderId="11" xfId="6" applyNumberFormat="1" applyFont="1" applyFill="1" applyBorder="1" applyAlignment="1">
      <alignment horizontal="right" vertical="center"/>
    </xf>
    <xf numFmtId="0" fontId="7" fillId="2" borderId="4" xfId="6" applyFont="1" applyFill="1" applyBorder="1" applyAlignment="1">
      <alignment horizontal="right" vertical="center" wrapText="1"/>
    </xf>
    <xf numFmtId="0" fontId="7" fillId="2" borderId="4" xfId="6" applyFont="1" applyFill="1" applyBorder="1" applyAlignment="1">
      <alignment horizontal="right" vertical="center"/>
    </xf>
    <xf numFmtId="2" fontId="7" fillId="2" borderId="19" xfId="6" applyNumberFormat="1" applyFont="1" applyFill="1" applyBorder="1" applyAlignment="1">
      <alignment horizontal="right" vertical="center"/>
    </xf>
    <xf numFmtId="0" fontId="7" fillId="2" borderId="13" xfId="6" applyFont="1" applyFill="1" applyBorder="1" applyAlignment="1">
      <alignment horizontal="right" vertical="center" wrapText="1"/>
    </xf>
    <xf numFmtId="0" fontId="7" fillId="2" borderId="13" xfId="6" applyFont="1" applyFill="1" applyBorder="1" applyAlignment="1">
      <alignment horizontal="right" vertical="center"/>
    </xf>
    <xf numFmtId="2" fontId="7" fillId="2" borderId="14" xfId="6" applyNumberFormat="1" applyFont="1" applyFill="1" applyBorder="1" applyAlignment="1">
      <alignment horizontal="right" vertical="center"/>
    </xf>
    <xf numFmtId="0" fontId="7" fillId="2" borderId="5" xfId="6" applyFont="1" applyFill="1" applyBorder="1" applyAlignment="1">
      <alignment horizontal="right" vertical="center" wrapText="1"/>
    </xf>
    <xf numFmtId="0" fontId="7" fillId="2" borderId="5" xfId="6" applyFont="1" applyFill="1" applyBorder="1" applyAlignment="1">
      <alignment horizontal="right"/>
    </xf>
    <xf numFmtId="2" fontId="7" fillId="2" borderId="21" xfId="6" applyNumberFormat="1" applyFont="1" applyFill="1" applyBorder="1" applyAlignment="1">
      <alignment horizontal="right" vertical="center"/>
    </xf>
    <xf numFmtId="0" fontId="7" fillId="2" borderId="1" xfId="6" applyFont="1" applyFill="1" applyBorder="1" applyAlignment="1">
      <alignment horizontal="right"/>
    </xf>
    <xf numFmtId="0" fontId="7" fillId="2" borderId="4" xfId="6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right" vertical="center"/>
    </xf>
    <xf numFmtId="0" fontId="7" fillId="2" borderId="13" xfId="6" applyFont="1" applyFill="1" applyBorder="1" applyAlignment="1">
      <alignment horizontal="right"/>
    </xf>
    <xf numFmtId="0" fontId="7" fillId="2" borderId="5" xfId="6" applyFont="1" applyFill="1" applyBorder="1" applyAlignment="1">
      <alignment horizontal="right" vertical="center"/>
    </xf>
    <xf numFmtId="0" fontId="7" fillId="2" borderId="31" xfId="6" applyFont="1" applyFill="1" applyBorder="1" applyAlignment="1" applyProtection="1">
      <alignment horizontal="center" vertical="top"/>
      <protection locked="0"/>
    </xf>
    <xf numFmtId="0" fontId="7" fillId="2" borderId="31" xfId="6" applyFont="1" applyFill="1" applyBorder="1" applyAlignment="1">
      <alignment horizontal="right" vertical="center" wrapText="1"/>
    </xf>
    <xf numFmtId="0" fontId="7" fillId="2" borderId="31" xfId="6" applyFont="1" applyFill="1" applyBorder="1" applyAlignment="1">
      <alignment horizontal="right" vertical="center"/>
    </xf>
    <xf numFmtId="2" fontId="7" fillId="2" borderId="54" xfId="6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wrapText="1"/>
    </xf>
    <xf numFmtId="0" fontId="4" fillId="2" borderId="1" xfId="6" applyFont="1" applyFill="1" applyBorder="1" applyAlignment="1">
      <alignment horizontal="left" vertical="center"/>
    </xf>
    <xf numFmtId="0" fontId="4" fillId="2" borderId="1" xfId="6" applyFont="1" applyFill="1" applyBorder="1" applyAlignment="1">
      <alignment horizontal="right" vertical="center" wrapText="1"/>
    </xf>
    <xf numFmtId="2" fontId="19" fillId="2" borderId="11" xfId="6" applyNumberFormat="1" applyFont="1" applyFill="1" applyBorder="1" applyAlignment="1">
      <alignment horizontal="right" vertical="center"/>
    </xf>
    <xf numFmtId="0" fontId="19" fillId="2" borderId="6" xfId="1" applyFont="1" applyFill="1" applyBorder="1" applyAlignment="1">
      <alignment horizontal="right" vertical="center"/>
    </xf>
    <xf numFmtId="2" fontId="19" fillId="7" borderId="38" xfId="1" applyNumberFormat="1" applyFont="1" applyFill="1" applyBorder="1" applyAlignment="1">
      <alignment horizontal="right" vertical="center"/>
    </xf>
    <xf numFmtId="2" fontId="19" fillId="2" borderId="19" xfId="6" applyNumberFormat="1" applyFont="1" applyFill="1" applyBorder="1" applyAlignment="1">
      <alignment horizontal="right" vertical="center"/>
    </xf>
    <xf numFmtId="0" fontId="4" fillId="2" borderId="1" xfId="6" applyFont="1" applyFill="1" applyBorder="1" applyAlignment="1" applyProtection="1">
      <alignment horizontal="left" vertical="top" wrapText="1"/>
      <protection locked="0"/>
    </xf>
    <xf numFmtId="0" fontId="19" fillId="2" borderId="0" xfId="1" applyFont="1" applyFill="1" applyBorder="1" applyAlignment="1">
      <alignment horizontal="right" vertical="center"/>
    </xf>
    <xf numFmtId="2" fontId="19" fillId="7" borderId="55" xfId="1" applyNumberFormat="1" applyFont="1" applyFill="1" applyBorder="1" applyAlignment="1">
      <alignment horizontal="right" vertical="center"/>
    </xf>
    <xf numFmtId="0" fontId="19" fillId="2" borderId="56" xfId="1" applyFont="1" applyFill="1" applyBorder="1" applyAlignment="1">
      <alignment horizontal="right" vertical="center"/>
    </xf>
    <xf numFmtId="0" fontId="19" fillId="2" borderId="1" xfId="1" applyFont="1" applyFill="1" applyBorder="1" applyAlignment="1">
      <alignment horizontal="right" vertical="center"/>
    </xf>
    <xf numFmtId="2" fontId="19" fillId="2" borderId="9" xfId="6" applyNumberFormat="1" applyFont="1" applyFill="1" applyBorder="1" applyAlignment="1">
      <alignment horizontal="right" vertical="center"/>
    </xf>
    <xf numFmtId="0" fontId="4" fillId="2" borderId="13" xfId="6" applyFont="1" applyFill="1" applyBorder="1" applyAlignment="1" applyProtection="1">
      <alignment horizontal="left" vertical="top" wrapText="1"/>
      <protection locked="0"/>
    </xf>
    <xf numFmtId="2" fontId="19" fillId="2" borderId="14" xfId="6" applyNumberFormat="1" applyFont="1" applyFill="1" applyBorder="1" applyAlignment="1">
      <alignment horizontal="right" vertical="center"/>
    </xf>
    <xf numFmtId="0" fontId="10" fillId="0" borderId="0" xfId="6" applyAlignment="1">
      <alignment horizontal="right" vertical="center"/>
    </xf>
    <xf numFmtId="2" fontId="16" fillId="8" borderId="11" xfId="6" applyNumberFormat="1" applyFont="1" applyFill="1" applyBorder="1" applyAlignment="1">
      <alignment horizontal="right" vertical="center"/>
    </xf>
    <xf numFmtId="0" fontId="10" fillId="0" borderId="1" xfId="6" applyBorder="1" applyAlignment="1">
      <alignment horizontal="right" vertical="center"/>
    </xf>
    <xf numFmtId="0" fontId="7" fillId="2" borderId="4" xfId="6" applyFont="1" applyFill="1" applyBorder="1" applyAlignment="1" applyProtection="1">
      <alignment horizontal="left" vertical="top" wrapText="1"/>
      <protection locked="0"/>
    </xf>
    <xf numFmtId="2" fontId="7" fillId="2" borderId="1" xfId="6" applyNumberFormat="1" applyFont="1" applyFill="1" applyBorder="1" applyAlignment="1">
      <alignment horizontal="right" vertical="center"/>
    </xf>
    <xf numFmtId="2" fontId="10" fillId="0" borderId="0" xfId="6" applyNumberFormat="1" applyAlignment="1">
      <alignment horizontal="right" vertical="center"/>
    </xf>
    <xf numFmtId="0" fontId="4" fillId="2" borderId="4" xfId="0" applyFont="1" applyFill="1" applyBorder="1" applyAlignment="1">
      <alignment wrapText="1"/>
    </xf>
    <xf numFmtId="0" fontId="16" fillId="6" borderId="10" xfId="0" applyFont="1" applyFill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4" fillId="2" borderId="5" xfId="0" applyFont="1" applyFill="1" applyBorder="1" applyAlignment="1">
      <alignment wrapText="1"/>
    </xf>
    <xf numFmtId="0" fontId="23" fillId="0" borderId="0" xfId="0" applyFont="1" applyBorder="1" applyAlignment="1">
      <alignment horizontal="right" vertical="top"/>
    </xf>
    <xf numFmtId="0" fontId="26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2" fontId="24" fillId="0" borderId="5" xfId="6" applyNumberFormat="1" applyFont="1" applyBorder="1" applyAlignment="1">
      <alignment horizontal="right" vertical="center"/>
    </xf>
    <xf numFmtId="2" fontId="19" fillId="2" borderId="1" xfId="6" applyNumberFormat="1" applyFont="1" applyFill="1" applyBorder="1" applyAlignment="1">
      <alignment horizontal="right" vertical="center"/>
    </xf>
    <xf numFmtId="2" fontId="10" fillId="0" borderId="1" xfId="6" applyNumberFormat="1" applyBorder="1" applyAlignment="1">
      <alignment horizontal="right" vertical="center"/>
    </xf>
    <xf numFmtId="2" fontId="16" fillId="8" borderId="1" xfId="6" applyNumberFormat="1" applyFont="1" applyFill="1" applyBorder="1" applyAlignment="1">
      <alignment horizontal="right" vertical="center"/>
    </xf>
    <xf numFmtId="2" fontId="19" fillId="7" borderId="11" xfId="1" applyNumberFormat="1" applyFont="1" applyFill="1" applyBorder="1" applyAlignment="1">
      <alignment horizontal="right" vertical="center"/>
    </xf>
    <xf numFmtId="2" fontId="10" fillId="0" borderId="11" xfId="6" applyNumberFormat="1" applyBorder="1" applyAlignment="1">
      <alignment horizontal="right" vertical="center"/>
    </xf>
    <xf numFmtId="2" fontId="26" fillId="0" borderId="36" xfId="0" applyNumberFormat="1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6" fillId="2" borderId="13" xfId="0" applyFont="1" applyFill="1" applyBorder="1"/>
    <xf numFmtId="0" fontId="7" fillId="2" borderId="13" xfId="6" applyFont="1" applyFill="1" applyBorder="1" applyAlignment="1">
      <alignment vertical="center" wrapText="1"/>
    </xf>
    <xf numFmtId="2" fontId="7" fillId="2" borderId="14" xfId="6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wrapText="1"/>
    </xf>
    <xf numFmtId="0" fontId="25" fillId="14" borderId="0" xfId="0" applyFont="1" applyFill="1"/>
    <xf numFmtId="0" fontId="7" fillId="2" borderId="8" xfId="6" applyFont="1" applyFill="1" applyBorder="1" applyAlignment="1" applyProtection="1">
      <alignment horizontal="left" vertical="top" wrapText="1"/>
      <protection locked="0"/>
    </xf>
    <xf numFmtId="0" fontId="4" fillId="0" borderId="1" xfId="6" applyFont="1" applyBorder="1" applyAlignment="1">
      <alignment horizontal="left"/>
    </xf>
    <xf numFmtId="0" fontId="7" fillId="2" borderId="2" xfId="0" applyFont="1" applyFill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6" fillId="0" borderId="1" xfId="6" applyFont="1" applyFill="1" applyBorder="1" applyAlignment="1">
      <alignment horizontal="center" wrapText="1"/>
    </xf>
    <xf numFmtId="2" fontId="7" fillId="2" borderId="1" xfId="6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 horizontal="center" wrapText="1"/>
    </xf>
    <xf numFmtId="2" fontId="19" fillId="2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/>
    </xf>
    <xf numFmtId="2" fontId="16" fillId="8" borderId="1" xfId="6" applyNumberFormat="1" applyFont="1" applyFill="1" applyBorder="1" applyAlignment="1">
      <alignment horizontal="center" vertical="center"/>
    </xf>
    <xf numFmtId="2" fontId="10" fillId="0" borderId="1" xfId="6" applyNumberFormat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6" fillId="4" borderId="19" xfId="6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right"/>
    </xf>
    <xf numFmtId="0" fontId="16" fillId="6" borderId="11" xfId="0" applyFont="1" applyFill="1" applyBorder="1" applyAlignment="1">
      <alignment horizontal="center"/>
    </xf>
    <xf numFmtId="0" fontId="17" fillId="0" borderId="0" xfId="6" applyFont="1" applyAlignment="1">
      <alignment horizontal="right" vertical="top"/>
    </xf>
    <xf numFmtId="0" fontId="17" fillId="0" borderId="0" xfId="6" applyFont="1" applyAlignment="1">
      <alignment horizontal="left" vertical="top"/>
    </xf>
    <xf numFmtId="0" fontId="4" fillId="2" borderId="2" xfId="0" applyFont="1" applyFill="1" applyBorder="1" applyAlignment="1">
      <alignment horizontal="left" vertical="center" wrapText="1"/>
    </xf>
    <xf numFmtId="0" fontId="4" fillId="0" borderId="10" xfId="6" applyFont="1" applyBorder="1" applyAlignment="1">
      <alignment horizontal="left"/>
    </xf>
    <xf numFmtId="0" fontId="4" fillId="0" borderId="10" xfId="6" applyFont="1" applyFill="1" applyBorder="1" applyAlignment="1">
      <alignment horizontal="left"/>
    </xf>
    <xf numFmtId="0" fontId="16" fillId="4" borderId="21" xfId="6" applyFont="1" applyFill="1" applyBorder="1" applyAlignment="1">
      <alignment horizontal="center"/>
    </xf>
    <xf numFmtId="0" fontId="4" fillId="0" borderId="12" xfId="6" applyFont="1" applyBorder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7" xfId="6" applyFont="1" applyBorder="1" applyAlignment="1">
      <alignment horizontal="left"/>
    </xf>
    <xf numFmtId="0" fontId="4" fillId="0" borderId="12" xfId="6" applyFont="1" applyFill="1" applyBorder="1" applyAlignment="1">
      <alignment horizontal="left"/>
    </xf>
    <xf numFmtId="0" fontId="7" fillId="0" borderId="12" xfId="6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6" fillId="6" borderId="12" xfId="0" applyFont="1" applyFill="1" applyBorder="1" applyAlignment="1">
      <alignment horizontal="right"/>
    </xf>
    <xf numFmtId="2" fontId="19" fillId="2" borderId="8" xfId="6" applyNumberFormat="1" applyFont="1" applyFill="1" applyBorder="1" applyAlignment="1">
      <alignment horizontal="center" vertical="center"/>
    </xf>
    <xf numFmtId="2" fontId="7" fillId="2" borderId="13" xfId="6" applyNumberFormat="1" applyFont="1" applyFill="1" applyBorder="1" applyAlignment="1">
      <alignment horizontal="center" vertical="center"/>
    </xf>
    <xf numFmtId="2" fontId="7" fillId="2" borderId="8" xfId="6" applyNumberFormat="1" applyFont="1" applyFill="1" applyBorder="1" applyAlignment="1">
      <alignment horizontal="center" vertical="center"/>
    </xf>
    <xf numFmtId="2" fontId="19" fillId="2" borderId="13" xfId="6" applyNumberFormat="1" applyFont="1" applyFill="1" applyBorder="1" applyAlignment="1">
      <alignment horizontal="center" vertical="center"/>
    </xf>
    <xf numFmtId="2" fontId="4" fillId="2" borderId="1" xfId="6" applyNumberFormat="1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/>
    </xf>
    <xf numFmtId="2" fontId="19" fillId="7" borderId="1" xfId="1" applyNumberFormat="1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right"/>
    </xf>
    <xf numFmtId="0" fontId="4" fillId="0" borderId="13" xfId="6" applyFont="1" applyFill="1" applyBorder="1" applyAlignment="1">
      <alignment horizontal="left"/>
    </xf>
    <xf numFmtId="0" fontId="7" fillId="0" borderId="22" xfId="6" applyFont="1" applyBorder="1" applyAlignment="1">
      <alignment horizontal="right"/>
    </xf>
    <xf numFmtId="0" fontId="7" fillId="0" borderId="30" xfId="6" applyFont="1" applyBorder="1" applyAlignment="1">
      <alignment horizontal="right"/>
    </xf>
    <xf numFmtId="0" fontId="16" fillId="0" borderId="10" xfId="6" applyFont="1" applyBorder="1" applyAlignment="1">
      <alignment horizontal="center" wrapText="1"/>
    </xf>
    <xf numFmtId="0" fontId="16" fillId="4" borderId="10" xfId="6" applyFont="1" applyFill="1" applyBorder="1" applyAlignment="1">
      <alignment horizontal="center"/>
    </xf>
    <xf numFmtId="0" fontId="16" fillId="4" borderId="10" xfId="6" applyFont="1" applyFill="1" applyBorder="1" applyAlignment="1">
      <alignment horizontal="center" wrapText="1"/>
    </xf>
    <xf numFmtId="0" fontId="16" fillId="0" borderId="10" xfId="6" applyFont="1" applyBorder="1" applyAlignment="1">
      <alignment horizontal="center"/>
    </xf>
    <xf numFmtId="0" fontId="16" fillId="0" borderId="12" xfId="6" applyFont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4" fillId="2" borderId="2" xfId="6" applyFont="1" applyFill="1" applyBorder="1" applyAlignment="1" applyProtection="1">
      <alignment horizontal="left" vertical="top" wrapText="1"/>
      <protection locked="0"/>
    </xf>
    <xf numFmtId="0" fontId="7" fillId="2" borderId="2" xfId="6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wrapText="1"/>
    </xf>
    <xf numFmtId="0" fontId="4" fillId="2" borderId="25" xfId="6" applyFont="1" applyFill="1" applyBorder="1" applyAlignment="1" applyProtection="1">
      <alignment horizontal="left" vertical="top" wrapText="1"/>
      <protection locked="0"/>
    </xf>
    <xf numFmtId="0" fontId="16" fillId="0" borderId="29" xfId="0" applyFont="1" applyBorder="1" applyAlignment="1">
      <alignment horizontal="center" wrapText="1"/>
    </xf>
    <xf numFmtId="0" fontId="7" fillId="2" borderId="10" xfId="6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7" fillId="2" borderId="58" xfId="6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1" xfId="6" applyFont="1" applyFill="1" applyBorder="1" applyAlignment="1">
      <alignment horizontal="center" wrapText="1"/>
    </xf>
    <xf numFmtId="0" fontId="16" fillId="0" borderId="10" xfId="6" applyFont="1" applyFill="1" applyBorder="1" applyAlignment="1">
      <alignment horizontal="center" wrapText="1"/>
    </xf>
    <xf numFmtId="0" fontId="10" fillId="0" borderId="10" xfId="6" applyBorder="1" applyAlignment="1">
      <alignment horizontal="center" vertical="center"/>
    </xf>
    <xf numFmtId="0" fontId="7" fillId="2" borderId="12" xfId="6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wrapText="1"/>
    </xf>
    <xf numFmtId="0" fontId="7" fillId="2" borderId="7" xfId="6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16" fillId="4" borderId="7" xfId="6" applyFont="1" applyFill="1" applyBorder="1" applyAlignment="1">
      <alignment horizontal="center"/>
    </xf>
    <xf numFmtId="0" fontId="7" fillId="2" borderId="25" xfId="0" applyFont="1" applyFill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0" fontId="16" fillId="4" borderId="12" xfId="6" applyFont="1" applyFill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7" fillId="0" borderId="28" xfId="6" applyFont="1" applyBorder="1" applyAlignment="1">
      <alignment horizontal="right"/>
    </xf>
    <xf numFmtId="0" fontId="16" fillId="0" borderId="14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2" fontId="16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1" fillId="0" borderId="47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47" xfId="6" applyFont="1" applyFill="1" applyBorder="1" applyAlignment="1">
      <alignment horizontal="left" vertical="center"/>
    </xf>
    <xf numFmtId="2" fontId="21" fillId="6" borderId="46" xfId="0" applyNumberFormat="1" applyFont="1" applyFill="1" applyBorder="1" applyAlignment="1">
      <alignment horizontal="left" vertical="center"/>
    </xf>
    <xf numFmtId="2" fontId="11" fillId="0" borderId="46" xfId="6" applyNumberFormat="1" applyFont="1" applyBorder="1" applyAlignment="1">
      <alignment horizontal="left" vertical="center"/>
    </xf>
    <xf numFmtId="0" fontId="21" fillId="6" borderId="43" xfId="0" applyFont="1" applyFill="1" applyBorder="1" applyAlignment="1">
      <alignment horizontal="left" vertical="center"/>
    </xf>
    <xf numFmtId="2" fontId="11" fillId="0" borderId="46" xfId="0" applyNumberFormat="1" applyFont="1" applyFill="1" applyBorder="1" applyAlignment="1">
      <alignment horizontal="left" vertical="center"/>
    </xf>
    <xf numFmtId="2" fontId="21" fillId="4" borderId="46" xfId="6" applyNumberFormat="1" applyFont="1" applyFill="1" applyBorder="1" applyAlignment="1">
      <alignment horizontal="left" vertical="center"/>
    </xf>
    <xf numFmtId="0" fontId="11" fillId="2" borderId="47" xfId="6" applyFont="1" applyFill="1" applyBorder="1" applyAlignment="1">
      <alignment horizontal="left" vertical="center" wrapText="1"/>
    </xf>
    <xf numFmtId="2" fontId="21" fillId="0" borderId="46" xfId="0" applyNumberFormat="1" applyFont="1" applyFill="1" applyBorder="1" applyAlignment="1">
      <alignment horizontal="left" vertical="center"/>
    </xf>
    <xf numFmtId="0" fontId="11" fillId="0" borderId="49" xfId="6" applyFont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center"/>
    </xf>
    <xf numFmtId="0" fontId="21" fillId="5" borderId="47" xfId="0" applyFont="1" applyFill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7" xfId="6" applyFont="1" applyBorder="1" applyAlignment="1">
      <alignment horizontal="left" vertical="center"/>
    </xf>
    <xf numFmtId="0" fontId="21" fillId="6" borderId="49" xfId="0" applyFont="1" applyFill="1" applyBorder="1" applyAlignment="1">
      <alignment horizontal="left" vertical="center"/>
    </xf>
    <xf numFmtId="0" fontId="0" fillId="0" borderId="37" xfId="0" applyFill="1" applyBorder="1"/>
    <xf numFmtId="0" fontId="11" fillId="2" borderId="47" xfId="6" applyFont="1" applyFill="1" applyBorder="1" applyAlignment="1">
      <alignment horizontal="left" vertical="center"/>
    </xf>
    <xf numFmtId="0" fontId="7" fillId="2" borderId="57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2" fontId="21" fillId="0" borderId="46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46" xfId="0" applyNumberFormat="1" applyFont="1" applyBorder="1" applyAlignment="1">
      <alignment horizontal="left" vertical="center" wrapText="1"/>
    </xf>
    <xf numFmtId="2" fontId="11" fillId="2" borderId="46" xfId="6" applyNumberFormat="1" applyFont="1" applyFill="1" applyBorder="1" applyAlignment="1">
      <alignment horizontal="left" vertical="center"/>
    </xf>
    <xf numFmtId="2" fontId="11" fillId="0" borderId="46" xfId="6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right" vertical="center" wrapText="1"/>
    </xf>
    <xf numFmtId="2" fontId="7" fillId="0" borderId="1" xfId="6" applyNumberFormat="1" applyFont="1" applyBorder="1" applyAlignment="1">
      <alignment horizontal="right" vertical="center"/>
    </xf>
    <xf numFmtId="2" fontId="16" fillId="4" borderId="1" xfId="6" applyNumberFormat="1" applyFont="1" applyFill="1" applyBorder="1" applyAlignment="1">
      <alignment horizontal="right" vertical="center"/>
    </xf>
    <xf numFmtId="0" fontId="16" fillId="4" borderId="1" xfId="6" applyFont="1" applyFill="1" applyBorder="1" applyAlignment="1">
      <alignment horizontal="right" vertical="center"/>
    </xf>
    <xf numFmtId="164" fontId="7" fillId="0" borderId="1" xfId="6" applyNumberFormat="1" applyFont="1" applyFill="1" applyBorder="1" applyAlignment="1">
      <alignment horizontal="right" vertical="center"/>
    </xf>
    <xf numFmtId="0" fontId="0" fillId="0" borderId="16" xfId="0" applyBorder="1"/>
    <xf numFmtId="2" fontId="24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2" fontId="26" fillId="0" borderId="46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0" xfId="6" applyFont="1" applyFill="1" applyBorder="1" applyAlignment="1">
      <alignment horizontal="right" vertical="center" wrapText="1"/>
    </xf>
    <xf numFmtId="1" fontId="7" fillId="2" borderId="11" xfId="6" applyNumberFormat="1" applyFont="1" applyFill="1" applyBorder="1" applyAlignment="1">
      <alignment horizontal="right" vertical="center"/>
    </xf>
    <xf numFmtId="0" fontId="16" fillId="6" borderId="11" xfId="0" applyFont="1" applyFill="1" applyBorder="1" applyAlignment="1">
      <alignment horizontal="right" vertical="center"/>
    </xf>
    <xf numFmtId="0" fontId="10" fillId="0" borderId="10" xfId="6" applyBorder="1" applyAlignment="1">
      <alignment horizontal="right" vertical="center"/>
    </xf>
    <xf numFmtId="0" fontId="7" fillId="2" borderId="12" xfId="6" applyFont="1" applyFill="1" applyBorder="1" applyAlignment="1">
      <alignment horizontal="right" vertical="center" wrapText="1"/>
    </xf>
    <xf numFmtId="2" fontId="7" fillId="2" borderId="13" xfId="6" applyNumberFormat="1" applyFont="1" applyFill="1" applyBorder="1" applyAlignment="1">
      <alignment horizontal="right" vertical="center"/>
    </xf>
    <xf numFmtId="0" fontId="7" fillId="0" borderId="10" xfId="6" applyFont="1" applyFill="1" applyBorder="1" applyAlignment="1">
      <alignment horizontal="right" vertical="center"/>
    </xf>
    <xf numFmtId="0" fontId="16" fillId="0" borderId="10" xfId="6" applyFont="1" applyBorder="1" applyAlignment="1">
      <alignment horizontal="right" vertical="center"/>
    </xf>
    <xf numFmtId="0" fontId="21" fillId="4" borderId="47" xfId="6" applyFont="1" applyFill="1" applyBorder="1" applyAlignment="1">
      <alignment horizontal="left" vertical="center"/>
    </xf>
    <xf numFmtId="0" fontId="21" fillId="0" borderId="47" xfId="6" applyFont="1" applyBorder="1" applyAlignment="1">
      <alignment horizontal="left" vertical="center"/>
    </xf>
    <xf numFmtId="0" fontId="21" fillId="0" borderId="47" xfId="6" applyFont="1" applyBorder="1" applyAlignment="1">
      <alignment horizontal="left" vertical="center" wrapText="1"/>
    </xf>
    <xf numFmtId="0" fontId="0" fillId="0" borderId="17" xfId="0" applyBorder="1"/>
    <xf numFmtId="0" fontId="7" fillId="0" borderId="10" xfId="6" applyFont="1" applyBorder="1" applyAlignment="1">
      <alignment horizontal="right" vertical="center"/>
    </xf>
    <xf numFmtId="0" fontId="7" fillId="0" borderId="11" xfId="6" applyFont="1" applyBorder="1" applyAlignment="1">
      <alignment horizontal="right" vertical="center"/>
    </xf>
    <xf numFmtId="0" fontId="7" fillId="2" borderId="26" xfId="0" applyFont="1" applyFill="1" applyBorder="1" applyAlignment="1">
      <alignment wrapText="1"/>
    </xf>
    <xf numFmtId="0" fontId="3" fillId="0" borderId="7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right"/>
    </xf>
    <xf numFmtId="0" fontId="0" fillId="0" borderId="22" xfId="0" applyBorder="1"/>
    <xf numFmtId="0" fontId="7" fillId="2" borderId="17" xfId="0" applyFont="1" applyFill="1" applyBorder="1" applyAlignment="1">
      <alignment horizontal="right"/>
    </xf>
    <xf numFmtId="0" fontId="4" fillId="2" borderId="23" xfId="0" applyFont="1" applyFill="1" applyBorder="1" applyAlignment="1">
      <alignment wrapText="1"/>
    </xf>
    <xf numFmtId="0" fontId="7" fillId="2" borderId="7" xfId="6" applyFont="1" applyFill="1" applyBorder="1" applyAlignment="1">
      <alignment horizontal="right" vertical="center" wrapText="1"/>
    </xf>
    <xf numFmtId="2" fontId="7" fillId="2" borderId="8" xfId="6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6" applyFont="1" applyFill="1" applyBorder="1"/>
    <xf numFmtId="0" fontId="2" fillId="2" borderId="13" xfId="6" applyFont="1" applyFill="1" applyBorder="1"/>
    <xf numFmtId="0" fontId="2" fillId="2" borderId="8" xfId="6" applyFont="1" applyFill="1" applyBorder="1"/>
    <xf numFmtId="2" fontId="19" fillId="2" borderId="21" xfId="6" applyNumberFormat="1" applyFont="1" applyFill="1" applyBorder="1" applyAlignment="1">
      <alignment horizontal="right" vertical="center"/>
    </xf>
    <xf numFmtId="0" fontId="2" fillId="2" borderId="5" xfId="6" applyFont="1" applyFill="1" applyBorder="1"/>
    <xf numFmtId="0" fontId="16" fillId="6" borderId="16" xfId="0" applyFont="1" applyFill="1" applyBorder="1" applyAlignment="1">
      <alignment horizontal="right" vertical="center"/>
    </xf>
    <xf numFmtId="0" fontId="7" fillId="2" borderId="4" xfId="6" applyFont="1" applyFill="1" applyBorder="1"/>
    <xf numFmtId="0" fontId="16" fillId="0" borderId="20" xfId="0" applyFont="1" applyBorder="1" applyAlignment="1">
      <alignment horizontal="right" vertical="center"/>
    </xf>
    <xf numFmtId="0" fontId="16" fillId="2" borderId="4" xfId="0" applyFont="1" applyFill="1" applyBorder="1" applyAlignment="1">
      <alignment wrapText="1"/>
    </xf>
    <xf numFmtId="2" fontId="7" fillId="2" borderId="61" xfId="6" applyNumberFormat="1" applyFont="1" applyFill="1" applyBorder="1" applyAlignment="1">
      <alignment vertical="center"/>
    </xf>
    <xf numFmtId="2" fontId="7" fillId="2" borderId="41" xfId="6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2" fillId="0" borderId="0" xfId="6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top" wrapText="1"/>
    </xf>
    <xf numFmtId="0" fontId="8" fillId="0" borderId="0" xfId="6" applyFont="1" applyBorder="1" applyAlignment="1"/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6" fillId="6" borderId="62" xfId="0" applyFont="1" applyFill="1" applyBorder="1" applyAlignment="1">
      <alignment horizontal="right"/>
    </xf>
    <xf numFmtId="0" fontId="7" fillId="2" borderId="7" xfId="6" applyFont="1" applyFill="1" applyBorder="1"/>
    <xf numFmtId="0" fontId="7" fillId="2" borderId="10" xfId="6" applyFont="1" applyFill="1" applyBorder="1"/>
    <xf numFmtId="0" fontId="16" fillId="2" borderId="10" xfId="0" applyFont="1" applyFill="1" applyBorder="1"/>
    <xf numFmtId="0" fontId="7" fillId="2" borderId="12" xfId="6" applyFont="1" applyFill="1" applyBorder="1"/>
    <xf numFmtId="0" fontId="16" fillId="2" borderId="12" xfId="0" applyFont="1" applyFill="1" applyBorder="1"/>
    <xf numFmtId="0" fontId="16" fillId="2" borderId="7" xfId="0" applyFont="1" applyFill="1" applyBorder="1"/>
    <xf numFmtId="0" fontId="4" fillId="2" borderId="10" xfId="6" applyFont="1" applyFill="1" applyBorder="1" applyAlignment="1">
      <alignment horizontal="left" vertical="center"/>
    </xf>
    <xf numFmtId="0" fontId="5" fillId="2" borderId="10" xfId="6" applyFont="1" applyFill="1" applyBorder="1"/>
    <xf numFmtId="0" fontId="16" fillId="6" borderId="22" xfId="0" applyFont="1" applyFill="1" applyBorder="1" applyAlignment="1">
      <alignment horizontal="center"/>
    </xf>
    <xf numFmtId="0" fontId="16" fillId="6" borderId="35" xfId="0" applyFont="1" applyFill="1" applyBorder="1" applyAlignment="1">
      <alignment horizontal="left"/>
    </xf>
    <xf numFmtId="0" fontId="16" fillId="6" borderId="62" xfId="0" applyFont="1" applyFill="1" applyBorder="1" applyAlignment="1">
      <alignment horizontal="left"/>
    </xf>
    <xf numFmtId="0" fontId="16" fillId="6" borderId="15" xfId="0" applyFont="1" applyFill="1" applyBorder="1" applyAlignment="1">
      <alignment horizontal="left"/>
    </xf>
    <xf numFmtId="2" fontId="7" fillId="2" borderId="4" xfId="6" applyNumberFormat="1" applyFont="1" applyFill="1" applyBorder="1" applyAlignment="1">
      <alignment horizontal="center" vertical="center"/>
    </xf>
    <xf numFmtId="2" fontId="19" fillId="2" borderId="5" xfId="6" applyNumberFormat="1" applyFont="1" applyFill="1" applyBorder="1" applyAlignment="1">
      <alignment horizontal="center" vertical="center"/>
    </xf>
    <xf numFmtId="2" fontId="7" fillId="2" borderId="5" xfId="6" applyNumberFormat="1" applyFont="1" applyFill="1" applyBorder="1" applyAlignment="1">
      <alignment horizontal="center" vertical="center"/>
    </xf>
    <xf numFmtId="2" fontId="7" fillId="2" borderId="31" xfId="6" applyNumberFormat="1" applyFont="1" applyFill="1" applyBorder="1" applyAlignment="1">
      <alignment horizontal="center" vertical="center"/>
    </xf>
    <xf numFmtId="2" fontId="7" fillId="2" borderId="63" xfId="6" applyNumberFormat="1" applyFont="1" applyFill="1" applyBorder="1" applyAlignment="1">
      <alignment horizontal="center" vertical="center"/>
    </xf>
    <xf numFmtId="2" fontId="7" fillId="2" borderId="39" xfId="6" applyNumberFormat="1" applyFont="1" applyFill="1" applyBorder="1" applyAlignment="1">
      <alignment horizontal="center" vertical="center"/>
    </xf>
    <xf numFmtId="2" fontId="19" fillId="2" borderId="4" xfId="6" applyNumberFormat="1" applyFont="1" applyFill="1" applyBorder="1" applyAlignment="1">
      <alignment horizontal="center" vertical="center"/>
    </xf>
    <xf numFmtId="2" fontId="7" fillId="2" borderId="8" xfId="6" applyNumberFormat="1" applyFont="1" applyFill="1" applyBorder="1" applyAlignment="1">
      <alignment horizontal="center"/>
    </xf>
    <xf numFmtId="2" fontId="7" fillId="0" borderId="1" xfId="6" applyNumberFormat="1" applyFont="1" applyFill="1" applyBorder="1" applyAlignment="1">
      <alignment horizontal="center"/>
    </xf>
    <xf numFmtId="2" fontId="7" fillId="2" borderId="1" xfId="6" applyNumberFormat="1" applyFont="1" applyFill="1" applyBorder="1" applyAlignment="1">
      <alignment horizontal="center"/>
    </xf>
    <xf numFmtId="2" fontId="19" fillId="0" borderId="1" xfId="1" applyNumberFormat="1" applyFont="1" applyFill="1" applyBorder="1" applyAlignment="1">
      <alignment horizontal="center"/>
    </xf>
    <xf numFmtId="2" fontId="7" fillId="0" borderId="13" xfId="6" applyNumberFormat="1" applyFont="1" applyFill="1" applyBorder="1" applyAlignment="1">
      <alignment horizontal="center"/>
    </xf>
    <xf numFmtId="2" fontId="7" fillId="0" borderId="8" xfId="6" applyNumberFormat="1" applyFont="1" applyFill="1" applyBorder="1" applyAlignment="1">
      <alignment horizontal="center"/>
    </xf>
    <xf numFmtId="0" fontId="28" fillId="0" borderId="44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4" fillId="2" borderId="8" xfId="6" applyFont="1" applyFill="1" applyBorder="1" applyAlignment="1" applyProtection="1">
      <alignment horizontal="left" vertical="top" wrapText="1"/>
      <protection locked="0"/>
    </xf>
    <xf numFmtId="1" fontId="7" fillId="2" borderId="35" xfId="6" applyNumberFormat="1" applyFont="1" applyFill="1" applyBorder="1" applyAlignment="1">
      <alignment horizontal="right"/>
    </xf>
    <xf numFmtId="1" fontId="7" fillId="2" borderId="3" xfId="6" applyNumberFormat="1" applyFont="1" applyFill="1" applyBorder="1" applyAlignment="1">
      <alignment horizontal="right"/>
    </xf>
    <xf numFmtId="0" fontId="16" fillId="6" borderId="3" xfId="0" applyFont="1" applyFill="1" applyBorder="1" applyAlignment="1">
      <alignment horizontal="right" vertical="center"/>
    </xf>
    <xf numFmtId="1" fontId="7" fillId="2" borderId="44" xfId="6" applyNumberFormat="1" applyFont="1" applyFill="1" applyBorder="1" applyAlignment="1">
      <alignment horizontal="right"/>
    </xf>
    <xf numFmtId="1" fontId="7" fillId="2" borderId="62" xfId="6" applyNumberFormat="1" applyFont="1" applyFill="1" applyBorder="1" applyAlignment="1">
      <alignment horizontal="right"/>
    </xf>
    <xf numFmtId="0" fontId="7" fillId="0" borderId="13" xfId="6" applyFont="1" applyFill="1" applyBorder="1" applyAlignment="1">
      <alignment horizontal="left"/>
    </xf>
    <xf numFmtId="0" fontId="7" fillId="0" borderId="5" xfId="6" applyFont="1" applyFill="1" applyBorder="1" applyAlignment="1">
      <alignment horizontal="left"/>
    </xf>
    <xf numFmtId="0" fontId="16" fillId="0" borderId="23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13" xfId="6" applyFont="1" applyFill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2" borderId="20" xfId="6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9" fillId="0" borderId="10" xfId="1" applyFont="1" applyFill="1" applyBorder="1" applyAlignment="1">
      <alignment horizontal="left"/>
    </xf>
    <xf numFmtId="0" fontId="16" fillId="0" borderId="8" xfId="0" applyFont="1" applyBorder="1" applyAlignment="1">
      <alignment horizontal="center" wrapText="1"/>
    </xf>
    <xf numFmtId="0" fontId="16" fillId="0" borderId="14" xfId="6" applyFont="1" applyFill="1" applyBorder="1" applyAlignment="1">
      <alignment horizontal="center" wrapText="1"/>
    </xf>
    <xf numFmtId="0" fontId="16" fillId="0" borderId="22" xfId="6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9" fillId="0" borderId="22" xfId="1" applyFont="1" applyFill="1" applyBorder="1" applyAlignment="1">
      <alignment horizontal="center"/>
    </xf>
    <xf numFmtId="0" fontId="19" fillId="3" borderId="10" xfId="2" applyFont="1" applyFill="1" applyBorder="1" applyAlignment="1">
      <alignment horizontal="center"/>
    </xf>
    <xf numFmtId="0" fontId="7" fillId="0" borderId="20" xfId="6" applyFont="1" applyFill="1" applyBorder="1" applyAlignment="1">
      <alignment horizontal="center"/>
    </xf>
    <xf numFmtId="0" fontId="7" fillId="2" borderId="12" xfId="6" applyFont="1" applyFill="1" applyBorder="1" applyAlignment="1">
      <alignment horizontal="center"/>
    </xf>
    <xf numFmtId="0" fontId="16" fillId="0" borderId="7" xfId="6" applyFont="1" applyBorder="1" applyAlignment="1">
      <alignment horizontal="center"/>
    </xf>
    <xf numFmtId="0" fontId="16" fillId="0" borderId="20" xfId="6" applyFont="1" applyBorder="1" applyAlignment="1">
      <alignment horizontal="center" wrapText="1"/>
    </xf>
    <xf numFmtId="0" fontId="16" fillId="5" borderId="7" xfId="0" applyFont="1" applyFill="1" applyBorder="1" applyAlignment="1">
      <alignment horizontal="center" wrapText="1"/>
    </xf>
    <xf numFmtId="164" fontId="7" fillId="0" borderId="5" xfId="6" applyNumberFormat="1" applyFont="1" applyFill="1" applyBorder="1" applyAlignment="1">
      <alignment horizontal="center"/>
    </xf>
    <xf numFmtId="1" fontId="7" fillId="0" borderId="22" xfId="6" applyNumberFormat="1" applyFont="1" applyBorder="1" applyAlignment="1">
      <alignment horizontal="right"/>
    </xf>
    <xf numFmtId="0" fontId="16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19" fillId="0" borderId="11" xfId="1" applyFont="1" applyFill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6" fillId="6" borderId="16" xfId="0" applyFont="1" applyFill="1" applyBorder="1" applyAlignment="1">
      <alignment horizontal="right"/>
    </xf>
    <xf numFmtId="0" fontId="7" fillId="0" borderId="4" xfId="6" applyFont="1" applyBorder="1" applyAlignment="1">
      <alignment horizontal="left"/>
    </xf>
    <xf numFmtId="0" fontId="7" fillId="2" borderId="16" xfId="6" applyFont="1" applyFill="1" applyBorder="1" applyAlignment="1">
      <alignment horizontal="center" vertical="center" wrapText="1"/>
    </xf>
    <xf numFmtId="0" fontId="7" fillId="0" borderId="16" xfId="6" applyFont="1" applyFill="1" applyBorder="1" applyAlignment="1">
      <alignment horizontal="center"/>
    </xf>
    <xf numFmtId="0" fontId="16" fillId="4" borderId="16" xfId="6" applyFont="1" applyFill="1" applyBorder="1" applyAlignment="1">
      <alignment horizontal="center"/>
    </xf>
    <xf numFmtId="0" fontId="7" fillId="0" borderId="16" xfId="6" applyFont="1" applyBorder="1" applyAlignment="1">
      <alignment horizontal="center"/>
    </xf>
    <xf numFmtId="1" fontId="7" fillId="2" borderId="65" xfId="6" applyNumberFormat="1" applyFont="1" applyFill="1" applyBorder="1" applyAlignment="1">
      <alignment horizontal="right"/>
    </xf>
    <xf numFmtId="0" fontId="16" fillId="6" borderId="4" xfId="0" applyFont="1" applyFill="1" applyBorder="1" applyAlignment="1">
      <alignment horizontal="right"/>
    </xf>
    <xf numFmtId="1" fontId="7" fillId="2" borderId="1" xfId="6" applyNumberFormat="1" applyFont="1" applyFill="1" applyBorder="1" applyAlignment="1">
      <alignment horizontal="right"/>
    </xf>
    <xf numFmtId="0" fontId="7" fillId="2" borderId="28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0" fontId="7" fillId="2" borderId="3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4" fillId="2" borderId="10" xfId="6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16" fillId="2" borderId="22" xfId="0" applyFont="1" applyFill="1" applyBorder="1" applyAlignment="1">
      <alignment horizontal="center" wrapText="1"/>
    </xf>
    <xf numFmtId="0" fontId="7" fillId="2" borderId="32" xfId="6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wrapText="1"/>
    </xf>
    <xf numFmtId="1" fontId="7" fillId="2" borderId="4" xfId="6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 horizontal="center" wrapText="1"/>
    </xf>
    <xf numFmtId="0" fontId="4" fillId="2" borderId="22" xfId="6" applyFont="1" applyFill="1" applyBorder="1" applyAlignment="1" applyProtection="1">
      <alignment horizontal="center" vertical="top" wrapText="1"/>
      <protection locked="0"/>
    </xf>
    <xf numFmtId="0" fontId="7" fillId="2" borderId="22" xfId="6" applyFont="1" applyFill="1" applyBorder="1" applyAlignment="1" applyProtection="1">
      <alignment horizontal="center" vertical="top" wrapText="1"/>
      <protection locked="0"/>
    </xf>
    <xf numFmtId="0" fontId="16" fillId="0" borderId="10" xfId="6" applyFont="1" applyFill="1" applyBorder="1" applyAlignment="1">
      <alignment horizontal="left" wrapText="1"/>
    </xf>
    <xf numFmtId="0" fontId="4" fillId="2" borderId="30" xfId="6" applyFont="1" applyFill="1" applyBorder="1" applyAlignment="1" applyProtection="1">
      <alignment horizontal="center" vertical="top" wrapText="1"/>
      <protection locked="0"/>
    </xf>
    <xf numFmtId="0" fontId="16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1" fontId="7" fillId="2" borderId="13" xfId="6" applyNumberFormat="1" applyFont="1" applyFill="1" applyBorder="1" applyAlignment="1">
      <alignment horizontal="right"/>
    </xf>
    <xf numFmtId="0" fontId="7" fillId="0" borderId="26" xfId="6" applyFont="1" applyBorder="1" applyAlignment="1">
      <alignment horizontal="right"/>
    </xf>
    <xf numFmtId="0" fontId="7" fillId="0" borderId="2" xfId="6" applyFont="1" applyBorder="1" applyAlignment="1">
      <alignment horizontal="right"/>
    </xf>
    <xf numFmtId="0" fontId="7" fillId="0" borderId="64" xfId="6" applyFont="1" applyBorder="1" applyAlignment="1">
      <alignment horizontal="right"/>
    </xf>
    <xf numFmtId="0" fontId="7" fillId="0" borderId="25" xfId="6" applyFont="1" applyBorder="1" applyAlignment="1">
      <alignment horizontal="right"/>
    </xf>
    <xf numFmtId="0" fontId="7" fillId="0" borderId="66" xfId="6" applyFont="1" applyBorder="1" applyAlignment="1">
      <alignment horizontal="right"/>
    </xf>
    <xf numFmtId="0" fontId="7" fillId="0" borderId="60" xfId="6" applyFont="1" applyBorder="1" applyAlignment="1">
      <alignment horizontal="right"/>
    </xf>
    <xf numFmtId="0" fontId="7" fillId="0" borderId="67" xfId="6" applyFont="1" applyBorder="1" applyAlignment="1">
      <alignment horizontal="right"/>
    </xf>
    <xf numFmtId="0" fontId="7" fillId="0" borderId="68" xfId="6" applyFont="1" applyBorder="1" applyAlignment="1">
      <alignment horizontal="right"/>
    </xf>
    <xf numFmtId="0" fontId="7" fillId="2" borderId="25" xfId="6" applyFont="1" applyFill="1" applyBorder="1" applyAlignment="1" applyProtection="1">
      <alignment horizontal="left" vertical="top" wrapText="1"/>
      <protection locked="0"/>
    </xf>
    <xf numFmtId="0" fontId="7" fillId="2" borderId="57" xfId="6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4" fillId="2" borderId="28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4" fillId="2" borderId="57" xfId="0" applyFont="1" applyFill="1" applyBorder="1" applyAlignment="1">
      <alignment horizontal="center" wrapText="1"/>
    </xf>
    <xf numFmtId="2" fontId="10" fillId="0" borderId="4" xfId="6" applyNumberFormat="1" applyBorder="1" applyAlignment="1">
      <alignment horizontal="center" vertical="center"/>
    </xf>
    <xf numFmtId="0" fontId="7" fillId="0" borderId="57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16" fillId="0" borderId="4" xfId="6" applyFont="1" applyFill="1" applyBorder="1" applyAlignment="1">
      <alignment horizontal="left" wrapText="1"/>
    </xf>
    <xf numFmtId="0" fontId="16" fillId="0" borderId="4" xfId="0" applyFont="1" applyBorder="1" applyAlignment="1">
      <alignment wrapText="1"/>
    </xf>
    <xf numFmtId="0" fontId="7" fillId="2" borderId="16" xfId="6" applyFont="1" applyFill="1" applyBorder="1" applyAlignment="1">
      <alignment horizontal="center" wrapText="1"/>
    </xf>
    <xf numFmtId="2" fontId="24" fillId="0" borderId="0" xfId="6" applyNumberFormat="1" applyFont="1"/>
    <xf numFmtId="0" fontId="16" fillId="6" borderId="37" xfId="0" applyFont="1" applyFill="1" applyBorder="1" applyAlignment="1">
      <alignment horizontal="right"/>
    </xf>
    <xf numFmtId="0" fontId="16" fillId="6" borderId="40" xfId="0" applyFont="1" applyFill="1" applyBorder="1" applyAlignment="1">
      <alignment horizontal="right"/>
    </xf>
    <xf numFmtId="0" fontId="16" fillId="6" borderId="55" xfId="0" applyFont="1" applyFill="1" applyBorder="1" applyAlignment="1">
      <alignment horizontal="center"/>
    </xf>
    <xf numFmtId="0" fontId="20" fillId="0" borderId="16" xfId="6" applyFont="1" applyBorder="1" applyAlignment="1">
      <alignment horizontal="left"/>
    </xf>
    <xf numFmtId="0" fontId="7" fillId="0" borderId="16" xfId="6" applyFont="1" applyBorder="1" applyAlignment="1">
      <alignment horizontal="left"/>
    </xf>
    <xf numFmtId="0" fontId="4" fillId="0" borderId="16" xfId="6" applyFont="1" applyBorder="1" applyAlignment="1">
      <alignment horizontal="left"/>
    </xf>
    <xf numFmtId="0" fontId="16" fillId="6" borderId="9" xfId="0" applyFont="1" applyFill="1" applyBorder="1" applyAlignment="1">
      <alignment horizontal="center"/>
    </xf>
    <xf numFmtId="2" fontId="7" fillId="0" borderId="34" xfId="6" applyNumberFormat="1" applyFont="1" applyBorder="1" applyAlignment="1">
      <alignment horizontal="center"/>
    </xf>
    <xf numFmtId="2" fontId="7" fillId="0" borderId="36" xfId="6" applyNumberFormat="1" applyFont="1" applyBorder="1" applyAlignment="1">
      <alignment horizontal="center"/>
    </xf>
    <xf numFmtId="2" fontId="16" fillId="4" borderId="34" xfId="6" applyNumberFormat="1" applyFont="1" applyFill="1" applyBorder="1" applyAlignment="1">
      <alignment horizontal="center"/>
    </xf>
    <xf numFmtId="0" fontId="16" fillId="4" borderId="36" xfId="6" applyFont="1" applyFill="1" applyBorder="1" applyAlignment="1">
      <alignment horizontal="center"/>
    </xf>
    <xf numFmtId="164" fontId="7" fillId="0" borderId="34" xfId="6" applyNumberFormat="1" applyFont="1" applyFill="1" applyBorder="1" applyAlignment="1">
      <alignment horizontal="center"/>
    </xf>
    <xf numFmtId="2" fontId="7" fillId="2" borderId="36" xfId="6" applyNumberFormat="1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6" fillId="6" borderId="57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7" fillId="0" borderId="16" xfId="6" applyFont="1" applyFill="1" applyBorder="1" applyAlignment="1">
      <alignment horizontal="left"/>
    </xf>
    <xf numFmtId="0" fontId="7" fillId="0" borderId="64" xfId="0" applyFont="1" applyBorder="1" applyAlignment="1">
      <alignment wrapText="1"/>
    </xf>
    <xf numFmtId="0" fontId="4" fillId="2" borderId="23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wrapText="1"/>
    </xf>
    <xf numFmtId="0" fontId="4" fillId="2" borderId="16" xfId="0" applyFont="1" applyFill="1" applyBorder="1" applyAlignment="1">
      <alignment wrapText="1"/>
    </xf>
    <xf numFmtId="2" fontId="16" fillId="8" borderId="13" xfId="6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vertical="center" wrapText="1"/>
    </xf>
    <xf numFmtId="0" fontId="10" fillId="0" borderId="12" xfId="6" applyBorder="1" applyAlignment="1">
      <alignment horizontal="center" vertical="center"/>
    </xf>
    <xf numFmtId="2" fontId="10" fillId="0" borderId="13" xfId="6" applyNumberFormat="1" applyBorder="1" applyAlignment="1">
      <alignment horizontal="center" vertical="center"/>
    </xf>
    <xf numFmtId="0" fontId="16" fillId="0" borderId="19" xfId="0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0" xfId="0" applyFont="1"/>
    <xf numFmtId="1" fontId="7" fillId="2" borderId="28" xfId="0" applyNumberFormat="1" applyFont="1" applyFill="1" applyBorder="1" applyAlignment="1">
      <alignment horizontal="right"/>
    </xf>
    <xf numFmtId="0" fontId="7" fillId="2" borderId="55" xfId="0" applyFont="1" applyFill="1" applyBorder="1" applyAlignment="1">
      <alignment horizontal="right"/>
    </xf>
    <xf numFmtId="2" fontId="19" fillId="7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2" fontId="7" fillId="0" borderId="1" xfId="6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4" fillId="2" borderId="1" xfId="6" applyFont="1" applyFill="1" applyBorder="1" applyAlignment="1" applyProtection="1">
      <alignment horizontal="right" vertical="center" wrapText="1"/>
      <protection locked="0"/>
    </xf>
    <xf numFmtId="164" fontId="7" fillId="2" borderId="1" xfId="6" applyNumberFormat="1" applyFont="1" applyFill="1" applyBorder="1" applyAlignment="1">
      <alignment horizontal="right" vertical="center"/>
    </xf>
    <xf numFmtId="0" fontId="19" fillId="0" borderId="1" xfId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0" fontId="7" fillId="2" borderId="1" xfId="6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right" vertical="center"/>
    </xf>
    <xf numFmtId="0" fontId="16" fillId="0" borderId="1" xfId="6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19" fillId="0" borderId="1" xfId="1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2" fontId="7" fillId="0" borderId="8" xfId="6" applyNumberFormat="1" applyFont="1" applyBorder="1" applyAlignment="1">
      <alignment horizontal="right" vertical="center"/>
    </xf>
    <xf numFmtId="0" fontId="16" fillId="4" borderId="8" xfId="6" applyFont="1" applyFill="1" applyBorder="1" applyAlignment="1">
      <alignment horizontal="right" vertical="center"/>
    </xf>
    <xf numFmtId="2" fontId="16" fillId="4" borderId="8" xfId="6" applyNumberFormat="1" applyFont="1" applyFill="1" applyBorder="1" applyAlignment="1">
      <alignment horizontal="right" vertical="center"/>
    </xf>
    <xf numFmtId="164" fontId="7" fillId="0" borderId="8" xfId="6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 wrapText="1"/>
    </xf>
    <xf numFmtId="0" fontId="16" fillId="0" borderId="13" xfId="0" applyFont="1" applyBorder="1" applyAlignment="1">
      <alignment horizontal="right" vertical="center" wrapText="1"/>
    </xf>
    <xf numFmtId="2" fontId="7" fillId="0" borderId="13" xfId="6" applyNumberFormat="1" applyFont="1" applyBorder="1" applyAlignment="1">
      <alignment horizontal="right" vertical="center"/>
    </xf>
    <xf numFmtId="0" fontId="16" fillId="4" borderId="13" xfId="6" applyFont="1" applyFill="1" applyBorder="1" applyAlignment="1">
      <alignment horizontal="right" vertical="center"/>
    </xf>
    <xf numFmtId="2" fontId="16" fillId="4" borderId="13" xfId="6" applyNumberFormat="1" applyFont="1" applyFill="1" applyBorder="1" applyAlignment="1">
      <alignment horizontal="right" vertical="center"/>
    </xf>
    <xf numFmtId="164" fontId="7" fillId="0" borderId="13" xfId="6" applyNumberFormat="1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horizontal="right" vertical="center" wrapText="1"/>
    </xf>
    <xf numFmtId="0" fontId="7" fillId="0" borderId="7" xfId="6" applyFont="1" applyBorder="1" applyAlignment="1">
      <alignment horizontal="right" vertical="center"/>
    </xf>
    <xf numFmtId="0" fontId="7" fillId="0" borderId="9" xfId="6" applyFont="1" applyBorder="1" applyAlignment="1">
      <alignment horizontal="right" vertical="center"/>
    </xf>
    <xf numFmtId="0" fontId="7" fillId="0" borderId="12" xfId="6" applyFont="1" applyBorder="1" applyAlignment="1">
      <alignment horizontal="right" vertical="center"/>
    </xf>
    <xf numFmtId="0" fontId="7" fillId="0" borderId="14" xfId="6" applyFont="1" applyBorder="1" applyAlignment="1">
      <alignment horizontal="right" vertical="center"/>
    </xf>
    <xf numFmtId="0" fontId="16" fillId="4" borderId="10" xfId="6" applyFont="1" applyFill="1" applyBorder="1" applyAlignment="1">
      <alignment horizontal="right" vertical="center"/>
    </xf>
    <xf numFmtId="0" fontId="16" fillId="4" borderId="10" xfId="6" applyFont="1" applyFill="1" applyBorder="1" applyAlignment="1">
      <alignment horizontal="right" vertical="center" wrapText="1"/>
    </xf>
    <xf numFmtId="0" fontId="16" fillId="0" borderId="10" xfId="6" applyFont="1" applyBorder="1" applyAlignment="1">
      <alignment horizontal="right" vertical="center" wrapText="1"/>
    </xf>
    <xf numFmtId="0" fontId="16" fillId="4" borderId="7" xfId="6" applyFont="1" applyFill="1" applyBorder="1" applyAlignment="1">
      <alignment horizontal="right" vertical="center"/>
    </xf>
    <xf numFmtId="0" fontId="16" fillId="6" borderId="9" xfId="0" applyFont="1" applyFill="1" applyBorder="1" applyAlignment="1">
      <alignment horizontal="right" vertical="center"/>
    </xf>
    <xf numFmtId="0" fontId="16" fillId="4" borderId="12" xfId="6" applyFont="1" applyFill="1" applyBorder="1" applyAlignment="1">
      <alignment horizontal="right" vertical="center"/>
    </xf>
    <xf numFmtId="0" fontId="16" fillId="6" borderId="14" xfId="0" applyFont="1" applyFill="1" applyBorder="1" applyAlignment="1">
      <alignment horizontal="right" vertical="center"/>
    </xf>
    <xf numFmtId="0" fontId="7" fillId="2" borderId="10" xfId="6" applyFont="1" applyFill="1" applyBorder="1" applyAlignment="1">
      <alignment horizontal="right" vertical="center"/>
    </xf>
    <xf numFmtId="0" fontId="19" fillId="3" borderId="10" xfId="2" applyFont="1" applyFill="1" applyBorder="1" applyAlignment="1">
      <alignment horizontal="right" vertical="center"/>
    </xf>
    <xf numFmtId="0" fontId="7" fillId="0" borderId="7" xfId="6" applyFont="1" applyFill="1" applyBorder="1" applyAlignment="1">
      <alignment horizontal="right" vertical="center"/>
    </xf>
    <xf numFmtId="0" fontId="7" fillId="0" borderId="12" xfId="6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19" fillId="0" borderId="10" xfId="1" applyFont="1" applyFill="1" applyBorder="1" applyAlignment="1">
      <alignment horizontal="right" vertical="center"/>
    </xf>
    <xf numFmtId="0" fontId="16" fillId="0" borderId="10" xfId="6" applyFont="1" applyFill="1" applyBorder="1" applyAlignment="1">
      <alignment horizontal="right" vertical="center" wrapText="1"/>
    </xf>
    <xf numFmtId="1" fontId="7" fillId="2" borderId="9" xfId="6" applyNumberFormat="1" applyFont="1" applyFill="1" applyBorder="1" applyAlignment="1">
      <alignment horizontal="right" vertical="center"/>
    </xf>
    <xf numFmtId="1" fontId="7" fillId="2" borderId="14" xfId="6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6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4" fillId="2" borderId="8" xfId="6" applyFont="1" applyFill="1" applyBorder="1" applyAlignment="1" applyProtection="1">
      <alignment horizontal="right" vertical="center" wrapText="1"/>
      <protection locked="0"/>
    </xf>
    <xf numFmtId="0" fontId="16" fillId="0" borderId="8" xfId="6" applyFont="1" applyFill="1" applyBorder="1" applyAlignment="1">
      <alignment horizontal="right" vertical="center" wrapText="1"/>
    </xf>
    <xf numFmtId="164" fontId="7" fillId="2" borderId="13" xfId="6" applyNumberFormat="1" applyFont="1" applyFill="1" applyBorder="1" applyAlignment="1">
      <alignment horizontal="right" vertical="center"/>
    </xf>
    <xf numFmtId="0" fontId="16" fillId="0" borderId="7" xfId="6" applyFont="1" applyBorder="1" applyAlignment="1">
      <alignment horizontal="right" vertical="center" wrapText="1"/>
    </xf>
    <xf numFmtId="0" fontId="1" fillId="2" borderId="23" xfId="0" applyFont="1" applyFill="1" applyBorder="1" applyAlignment="1">
      <alignment wrapText="1"/>
    </xf>
  </cellXfs>
  <cellStyles count="13">
    <cellStyle name="Excel Built-in Normal" xfId="1"/>
    <cellStyle name="Excel Built-in Normal 1" xfId="7"/>
    <cellStyle name="Excel Built-in Normal 2" xfId="2"/>
    <cellStyle name="TableStyleLight1" xfId="5"/>
    <cellStyle name="Обычный" xfId="0" builtinId="0"/>
    <cellStyle name="Обычный 2" xfId="6"/>
    <cellStyle name="Обычный 2 2" xfId="9"/>
    <cellStyle name="Обычный 2 3" xfId="10"/>
    <cellStyle name="Обычный 3" xfId="4"/>
    <cellStyle name="Обычный 4" xfId="3"/>
    <cellStyle name="Обычный 4 2" xfId="8"/>
    <cellStyle name="Обычный 5" xfId="11"/>
    <cellStyle name="Обычный 6" xfId="12"/>
  </cellStyles>
  <dxfs count="902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66FF"/>
      <color rgb="FF660066"/>
      <color rgb="FFB30101"/>
      <color rgb="FFCCFF99"/>
      <color rgb="FF0000FF"/>
      <color rgb="FF008000"/>
      <color rgb="FFF0DF04"/>
      <color rgb="FFF4EE00"/>
      <color rgb="FFF0EA00"/>
      <color rgb="FFFDDA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История </a:t>
            </a:r>
            <a:r>
              <a:rPr lang="ru-RU" baseline="0"/>
              <a:t> ОГЭ  </a:t>
            </a:r>
            <a:r>
              <a:rPr lang="en-US" baseline="0"/>
              <a:t>2019-</a:t>
            </a:r>
            <a:r>
              <a:rPr lang="ru-RU" baseline="0"/>
              <a:t>2018-2017-2016-2015</a:t>
            </a:r>
            <a:endParaRPr lang="ru-RU"/>
          </a:p>
        </c:rich>
      </c:tx>
      <c:layout>
        <c:manualLayout>
          <c:xMode val="edge"/>
          <c:yMode val="edge"/>
          <c:x val="3.9380106029934976E-2"/>
          <c:y val="1.19015510504214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50620794965998E-2"/>
          <c:y val="6.3161587326801799E-2"/>
          <c:w val="0.97590044568407153"/>
          <c:h val="0.58485493590439541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E454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районам'!$E$5:$E$122</c:f>
              <c:numCache>
                <c:formatCode>Основной</c:formatCode>
                <c:ptCount val="118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  <c:pt idx="115">
                  <c:v>3.91</c:v>
                </c:pt>
                <c:pt idx="116">
                  <c:v>3.91</c:v>
                </c:pt>
                <c:pt idx="117">
                  <c:v>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5400" cap="rnd">
              <a:solidFill>
                <a:srgbClr val="B30101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районам'!$D$5:$D$122</c:f>
              <c:numCache>
                <c:formatCode>0,00</c:formatCode>
                <c:ptCount val="118"/>
                <c:pt idx="0">
                  <c:v>3.75</c:v>
                </c:pt>
                <c:pt idx="1">
                  <c:v>3.9042857142857139</c:v>
                </c:pt>
                <c:pt idx="2">
                  <c:v>4.2</c:v>
                </c:pt>
                <c:pt idx="3">
                  <c:v>3.8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3.33</c:v>
                </c:pt>
                <c:pt idx="10">
                  <c:v>3.8130000000000002</c:v>
                </c:pt>
                <c:pt idx="11">
                  <c:v>4</c:v>
                </c:pt>
                <c:pt idx="12">
                  <c:v>4</c:v>
                </c:pt>
                <c:pt idx="13">
                  <c:v>4.5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3.8</c:v>
                </c:pt>
                <c:pt idx="18">
                  <c:v>3.33</c:v>
                </c:pt>
                <c:pt idx="19">
                  <c:v>3.5</c:v>
                </c:pt>
                <c:pt idx="22">
                  <c:v>5</c:v>
                </c:pt>
                <c:pt idx="23">
                  <c:v>3.918333333333333</c:v>
                </c:pt>
                <c:pt idx="24">
                  <c:v>3.75</c:v>
                </c:pt>
                <c:pt idx="25">
                  <c:v>5</c:v>
                </c:pt>
                <c:pt idx="26">
                  <c:v>3.88</c:v>
                </c:pt>
                <c:pt idx="28">
                  <c:v>3.78</c:v>
                </c:pt>
                <c:pt idx="30">
                  <c:v>4</c:v>
                </c:pt>
                <c:pt idx="34">
                  <c:v>3.5</c:v>
                </c:pt>
                <c:pt idx="35">
                  <c:v>3.86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3.25</c:v>
                </c:pt>
                <c:pt idx="41">
                  <c:v>4</c:v>
                </c:pt>
                <c:pt idx="42">
                  <c:v>4.1149999999999993</c:v>
                </c:pt>
                <c:pt idx="43">
                  <c:v>4.13</c:v>
                </c:pt>
                <c:pt idx="44">
                  <c:v>4.67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4.5</c:v>
                </c:pt>
                <c:pt idx="50">
                  <c:v>3.5</c:v>
                </c:pt>
                <c:pt idx="51">
                  <c:v>4.33</c:v>
                </c:pt>
                <c:pt idx="52">
                  <c:v>4</c:v>
                </c:pt>
                <c:pt idx="54">
                  <c:v>3.83</c:v>
                </c:pt>
                <c:pt idx="56">
                  <c:v>4.4000000000000004</c:v>
                </c:pt>
                <c:pt idx="57">
                  <c:v>4.5</c:v>
                </c:pt>
                <c:pt idx="58">
                  <c:v>3.75</c:v>
                </c:pt>
                <c:pt idx="59">
                  <c:v>3.9175000000000004</c:v>
                </c:pt>
                <c:pt idx="60">
                  <c:v>4</c:v>
                </c:pt>
                <c:pt idx="61">
                  <c:v>4</c:v>
                </c:pt>
                <c:pt idx="62">
                  <c:v>3.67</c:v>
                </c:pt>
                <c:pt idx="63">
                  <c:v>5</c:v>
                </c:pt>
                <c:pt idx="64">
                  <c:v>4.25</c:v>
                </c:pt>
                <c:pt idx="66">
                  <c:v>4</c:v>
                </c:pt>
                <c:pt idx="67">
                  <c:v>3.75</c:v>
                </c:pt>
                <c:pt idx="68">
                  <c:v>3.67</c:v>
                </c:pt>
                <c:pt idx="70">
                  <c:v>4</c:v>
                </c:pt>
                <c:pt idx="71">
                  <c:v>3</c:v>
                </c:pt>
                <c:pt idx="73">
                  <c:v>3</c:v>
                </c:pt>
                <c:pt idx="75">
                  <c:v>4.67</c:v>
                </c:pt>
                <c:pt idx="76">
                  <c:v>3.915999999999999</c:v>
                </c:pt>
                <c:pt idx="77">
                  <c:v>4.33</c:v>
                </c:pt>
                <c:pt idx="79">
                  <c:v>4.33</c:v>
                </c:pt>
                <c:pt idx="80">
                  <c:v>4.25</c:v>
                </c:pt>
                <c:pt idx="81">
                  <c:v>4</c:v>
                </c:pt>
                <c:pt idx="82">
                  <c:v>4</c:v>
                </c:pt>
                <c:pt idx="83">
                  <c:v>4.1100000000000003</c:v>
                </c:pt>
                <c:pt idx="84">
                  <c:v>4.5</c:v>
                </c:pt>
                <c:pt idx="86">
                  <c:v>3.14</c:v>
                </c:pt>
                <c:pt idx="88">
                  <c:v>3</c:v>
                </c:pt>
                <c:pt idx="89">
                  <c:v>3.8</c:v>
                </c:pt>
                <c:pt idx="90">
                  <c:v>4.5</c:v>
                </c:pt>
                <c:pt idx="91">
                  <c:v>3.75</c:v>
                </c:pt>
                <c:pt idx="93">
                  <c:v>3</c:v>
                </c:pt>
                <c:pt idx="94">
                  <c:v>3.6</c:v>
                </c:pt>
                <c:pt idx="95">
                  <c:v>4.33</c:v>
                </c:pt>
                <c:pt idx="96">
                  <c:v>4</c:v>
                </c:pt>
                <c:pt idx="97">
                  <c:v>4</c:v>
                </c:pt>
                <c:pt idx="98">
                  <c:v>3.3</c:v>
                </c:pt>
                <c:pt idx="99">
                  <c:v>4</c:v>
                </c:pt>
                <c:pt idx="100">
                  <c:v>4</c:v>
                </c:pt>
                <c:pt idx="102">
                  <c:v>4</c:v>
                </c:pt>
                <c:pt idx="103">
                  <c:v>4.1900000000000004</c:v>
                </c:pt>
                <c:pt idx="104">
                  <c:v>4</c:v>
                </c:pt>
                <c:pt idx="105">
                  <c:v>3.57</c:v>
                </c:pt>
                <c:pt idx="106">
                  <c:v>4.2</c:v>
                </c:pt>
                <c:pt idx="107">
                  <c:v>3.6471428571428568</c:v>
                </c:pt>
                <c:pt idx="108">
                  <c:v>4</c:v>
                </c:pt>
                <c:pt idx="110">
                  <c:v>4.2</c:v>
                </c:pt>
                <c:pt idx="111">
                  <c:v>4.25</c:v>
                </c:pt>
                <c:pt idx="112">
                  <c:v>2.5</c:v>
                </c:pt>
                <c:pt idx="113">
                  <c:v>4.38</c:v>
                </c:pt>
                <c:pt idx="115">
                  <c:v>3</c:v>
                </c:pt>
                <c:pt idx="117">
                  <c:v>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0DF04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районам'!$I$5:$I$122</c:f>
              <c:numCache>
                <c:formatCode>Основной</c:formatCode>
                <c:ptCount val="118"/>
                <c:pt idx="0">
                  <c:v>3.54</c:v>
                </c:pt>
                <c:pt idx="1">
                  <c:v>3.54</c:v>
                </c:pt>
                <c:pt idx="2">
                  <c:v>3.54</c:v>
                </c:pt>
                <c:pt idx="3">
                  <c:v>3.54</c:v>
                </c:pt>
                <c:pt idx="4">
                  <c:v>3.54</c:v>
                </c:pt>
                <c:pt idx="5">
                  <c:v>3.54</c:v>
                </c:pt>
                <c:pt idx="6">
                  <c:v>3.54</c:v>
                </c:pt>
                <c:pt idx="7">
                  <c:v>3.54</c:v>
                </c:pt>
                <c:pt idx="8">
                  <c:v>3.54</c:v>
                </c:pt>
                <c:pt idx="9">
                  <c:v>3.54</c:v>
                </c:pt>
                <c:pt idx="10">
                  <c:v>3.54</c:v>
                </c:pt>
                <c:pt idx="11">
                  <c:v>3.54</c:v>
                </c:pt>
                <c:pt idx="12">
                  <c:v>3.54</c:v>
                </c:pt>
                <c:pt idx="13">
                  <c:v>3.54</c:v>
                </c:pt>
                <c:pt idx="14">
                  <c:v>3.54</c:v>
                </c:pt>
                <c:pt idx="15">
                  <c:v>3.54</c:v>
                </c:pt>
                <c:pt idx="16">
                  <c:v>3.54</c:v>
                </c:pt>
                <c:pt idx="17">
                  <c:v>3.54</c:v>
                </c:pt>
                <c:pt idx="18">
                  <c:v>3.54</c:v>
                </c:pt>
                <c:pt idx="19">
                  <c:v>3.54</c:v>
                </c:pt>
                <c:pt idx="20">
                  <c:v>3.54</c:v>
                </c:pt>
                <c:pt idx="21">
                  <c:v>3.54</c:v>
                </c:pt>
                <c:pt idx="22">
                  <c:v>3.54</c:v>
                </c:pt>
                <c:pt idx="23">
                  <c:v>3.54</c:v>
                </c:pt>
                <c:pt idx="24">
                  <c:v>3.54</c:v>
                </c:pt>
                <c:pt idx="25">
                  <c:v>3.54</c:v>
                </c:pt>
                <c:pt idx="26">
                  <c:v>3.54</c:v>
                </c:pt>
                <c:pt idx="27">
                  <c:v>3.54</c:v>
                </c:pt>
                <c:pt idx="28">
                  <c:v>3.54</c:v>
                </c:pt>
                <c:pt idx="29">
                  <c:v>3.54</c:v>
                </c:pt>
                <c:pt idx="30">
                  <c:v>3.54</c:v>
                </c:pt>
                <c:pt idx="31">
                  <c:v>3.54</c:v>
                </c:pt>
                <c:pt idx="32">
                  <c:v>3.54</c:v>
                </c:pt>
                <c:pt idx="33">
                  <c:v>3.54</c:v>
                </c:pt>
                <c:pt idx="34">
                  <c:v>3.54</c:v>
                </c:pt>
                <c:pt idx="35">
                  <c:v>3.54</c:v>
                </c:pt>
                <c:pt idx="36">
                  <c:v>3.54</c:v>
                </c:pt>
                <c:pt idx="37">
                  <c:v>3.54</c:v>
                </c:pt>
                <c:pt idx="38">
                  <c:v>3.54</c:v>
                </c:pt>
                <c:pt idx="39">
                  <c:v>3.54</c:v>
                </c:pt>
                <c:pt idx="40">
                  <c:v>3.54</c:v>
                </c:pt>
                <c:pt idx="41">
                  <c:v>3.54</c:v>
                </c:pt>
                <c:pt idx="42">
                  <c:v>3.54</c:v>
                </c:pt>
                <c:pt idx="43">
                  <c:v>3.54</c:v>
                </c:pt>
                <c:pt idx="44">
                  <c:v>3.54</c:v>
                </c:pt>
                <c:pt idx="45">
                  <c:v>3.54</c:v>
                </c:pt>
                <c:pt idx="46">
                  <c:v>3.54</c:v>
                </c:pt>
                <c:pt idx="47">
                  <c:v>3.54</c:v>
                </c:pt>
                <c:pt idx="48">
                  <c:v>3.54</c:v>
                </c:pt>
                <c:pt idx="49">
                  <c:v>3.54</c:v>
                </c:pt>
                <c:pt idx="50">
                  <c:v>3.54</c:v>
                </c:pt>
                <c:pt idx="51">
                  <c:v>3.54</c:v>
                </c:pt>
                <c:pt idx="52">
                  <c:v>3.54</c:v>
                </c:pt>
                <c:pt idx="53">
                  <c:v>3.54</c:v>
                </c:pt>
                <c:pt idx="54">
                  <c:v>3.54</c:v>
                </c:pt>
                <c:pt idx="55">
                  <c:v>3.54</c:v>
                </c:pt>
                <c:pt idx="56">
                  <c:v>3.54</c:v>
                </c:pt>
                <c:pt idx="57">
                  <c:v>3.54</c:v>
                </c:pt>
                <c:pt idx="58">
                  <c:v>3.54</c:v>
                </c:pt>
                <c:pt idx="59">
                  <c:v>3.54</c:v>
                </c:pt>
                <c:pt idx="60">
                  <c:v>3.54</c:v>
                </c:pt>
                <c:pt idx="61">
                  <c:v>3.54</c:v>
                </c:pt>
                <c:pt idx="62">
                  <c:v>3.54</c:v>
                </c:pt>
                <c:pt idx="63">
                  <c:v>3.54</c:v>
                </c:pt>
                <c:pt idx="64">
                  <c:v>3.54</c:v>
                </c:pt>
                <c:pt idx="65">
                  <c:v>3.54</c:v>
                </c:pt>
                <c:pt idx="66">
                  <c:v>3.54</c:v>
                </c:pt>
                <c:pt idx="67">
                  <c:v>3.54</c:v>
                </c:pt>
                <c:pt idx="68">
                  <c:v>3.54</c:v>
                </c:pt>
                <c:pt idx="69">
                  <c:v>3.54</c:v>
                </c:pt>
                <c:pt idx="70">
                  <c:v>3.54</c:v>
                </c:pt>
                <c:pt idx="71">
                  <c:v>3.54</c:v>
                </c:pt>
                <c:pt idx="72">
                  <c:v>3.54</c:v>
                </c:pt>
                <c:pt idx="73">
                  <c:v>3.54</c:v>
                </c:pt>
                <c:pt idx="74">
                  <c:v>3.54</c:v>
                </c:pt>
                <c:pt idx="75">
                  <c:v>3.54</c:v>
                </c:pt>
                <c:pt idx="76">
                  <c:v>3.54</c:v>
                </c:pt>
                <c:pt idx="77">
                  <c:v>3.54</c:v>
                </c:pt>
                <c:pt idx="78">
                  <c:v>3.54</c:v>
                </c:pt>
                <c:pt idx="79">
                  <c:v>3.54</c:v>
                </c:pt>
                <c:pt idx="80">
                  <c:v>3.54</c:v>
                </c:pt>
                <c:pt idx="81">
                  <c:v>3.54</c:v>
                </c:pt>
                <c:pt idx="82">
                  <c:v>3.54</c:v>
                </c:pt>
                <c:pt idx="83">
                  <c:v>3.54</c:v>
                </c:pt>
                <c:pt idx="84">
                  <c:v>3.54</c:v>
                </c:pt>
                <c:pt idx="85">
                  <c:v>3.54</c:v>
                </c:pt>
                <c:pt idx="86">
                  <c:v>3.54</c:v>
                </c:pt>
                <c:pt idx="87">
                  <c:v>3.54</c:v>
                </c:pt>
                <c:pt idx="88">
                  <c:v>3.54</c:v>
                </c:pt>
                <c:pt idx="89">
                  <c:v>3.54</c:v>
                </c:pt>
                <c:pt idx="90">
                  <c:v>3.54</c:v>
                </c:pt>
                <c:pt idx="91">
                  <c:v>3.54</c:v>
                </c:pt>
                <c:pt idx="92">
                  <c:v>3.54</c:v>
                </c:pt>
                <c:pt idx="93">
                  <c:v>3.54</c:v>
                </c:pt>
                <c:pt idx="94">
                  <c:v>3.54</c:v>
                </c:pt>
                <c:pt idx="95">
                  <c:v>3.54</c:v>
                </c:pt>
                <c:pt idx="96">
                  <c:v>3.54</c:v>
                </c:pt>
                <c:pt idx="97">
                  <c:v>3.54</c:v>
                </c:pt>
                <c:pt idx="98">
                  <c:v>3.54</c:v>
                </c:pt>
                <c:pt idx="99">
                  <c:v>3.54</c:v>
                </c:pt>
                <c:pt idx="100">
                  <c:v>3.54</c:v>
                </c:pt>
                <c:pt idx="101">
                  <c:v>3.54</c:v>
                </c:pt>
                <c:pt idx="102">
                  <c:v>3.54</c:v>
                </c:pt>
                <c:pt idx="103">
                  <c:v>3.54</c:v>
                </c:pt>
                <c:pt idx="104">
                  <c:v>3.54</c:v>
                </c:pt>
                <c:pt idx="105">
                  <c:v>3.54</c:v>
                </c:pt>
                <c:pt idx="106">
                  <c:v>3.54</c:v>
                </c:pt>
                <c:pt idx="107">
                  <c:v>3.54</c:v>
                </c:pt>
                <c:pt idx="108">
                  <c:v>3.54</c:v>
                </c:pt>
                <c:pt idx="109">
                  <c:v>3.54</c:v>
                </c:pt>
                <c:pt idx="110">
                  <c:v>3.54</c:v>
                </c:pt>
                <c:pt idx="111">
                  <c:v>3.54</c:v>
                </c:pt>
                <c:pt idx="112">
                  <c:v>3.54</c:v>
                </c:pt>
                <c:pt idx="113">
                  <c:v>3.54</c:v>
                </c:pt>
                <c:pt idx="114">
                  <c:v>3.54</c:v>
                </c:pt>
                <c:pt idx="115">
                  <c:v>3.54</c:v>
                </c:pt>
                <c:pt idx="116">
                  <c:v>3.54</c:v>
                </c:pt>
                <c:pt idx="117">
                  <c:v>3.54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BA803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районам'!$H$5:$H$122</c:f>
              <c:numCache>
                <c:formatCode>0,00</c:formatCode>
                <c:ptCount val="118"/>
                <c:pt idx="0">
                  <c:v>3</c:v>
                </c:pt>
                <c:pt idx="1">
                  <c:v>3.5475714285714282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3.3330000000000002</c:v>
                </c:pt>
                <c:pt idx="8">
                  <c:v>3</c:v>
                </c:pt>
                <c:pt idx="9">
                  <c:v>4</c:v>
                </c:pt>
                <c:pt idx="10">
                  <c:v>3.4018888888888892</c:v>
                </c:pt>
                <c:pt idx="11">
                  <c:v>3.875</c:v>
                </c:pt>
                <c:pt idx="12">
                  <c:v>3.75</c:v>
                </c:pt>
                <c:pt idx="13">
                  <c:v>3.625</c:v>
                </c:pt>
                <c:pt idx="14">
                  <c:v>3.6669999999999998</c:v>
                </c:pt>
                <c:pt idx="15">
                  <c:v>3.5</c:v>
                </c:pt>
                <c:pt idx="16">
                  <c:v>3</c:v>
                </c:pt>
                <c:pt idx="17">
                  <c:v>3</c:v>
                </c:pt>
                <c:pt idx="19">
                  <c:v>3.2</c:v>
                </c:pt>
                <c:pt idx="22">
                  <c:v>3</c:v>
                </c:pt>
                <c:pt idx="23">
                  <c:v>3.5715000000000003</c:v>
                </c:pt>
                <c:pt idx="24">
                  <c:v>3.8570000000000002</c:v>
                </c:pt>
                <c:pt idx="25">
                  <c:v>4</c:v>
                </c:pt>
                <c:pt idx="26">
                  <c:v>4</c:v>
                </c:pt>
                <c:pt idx="27">
                  <c:v>3.4</c:v>
                </c:pt>
                <c:pt idx="28">
                  <c:v>3.3330000000000002</c:v>
                </c:pt>
                <c:pt idx="30">
                  <c:v>4</c:v>
                </c:pt>
                <c:pt idx="36">
                  <c:v>3</c:v>
                </c:pt>
                <c:pt idx="37">
                  <c:v>4</c:v>
                </c:pt>
                <c:pt idx="40">
                  <c:v>3.125</c:v>
                </c:pt>
                <c:pt idx="41">
                  <c:v>3</c:v>
                </c:pt>
                <c:pt idx="42">
                  <c:v>3.5407692307692309</c:v>
                </c:pt>
                <c:pt idx="43">
                  <c:v>3.6669999999999998</c:v>
                </c:pt>
                <c:pt idx="44">
                  <c:v>4.33</c:v>
                </c:pt>
                <c:pt idx="45">
                  <c:v>4.5</c:v>
                </c:pt>
                <c:pt idx="46">
                  <c:v>3.5</c:v>
                </c:pt>
                <c:pt idx="48">
                  <c:v>3</c:v>
                </c:pt>
                <c:pt idx="50">
                  <c:v>3</c:v>
                </c:pt>
                <c:pt idx="52">
                  <c:v>3.2</c:v>
                </c:pt>
                <c:pt idx="53">
                  <c:v>3</c:v>
                </c:pt>
                <c:pt idx="54">
                  <c:v>4.5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4.3330000000000002</c:v>
                </c:pt>
                <c:pt idx="59">
                  <c:v>3.4782312925170067</c:v>
                </c:pt>
                <c:pt idx="60">
                  <c:v>3.4285714285714284</c:v>
                </c:pt>
                <c:pt idx="61">
                  <c:v>4</c:v>
                </c:pt>
                <c:pt idx="62">
                  <c:v>3</c:v>
                </c:pt>
                <c:pt idx="63">
                  <c:v>4.5</c:v>
                </c:pt>
                <c:pt idx="64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3.6666666666666665</c:v>
                </c:pt>
                <c:pt idx="70">
                  <c:v>3.6</c:v>
                </c:pt>
                <c:pt idx="71">
                  <c:v>2</c:v>
                </c:pt>
                <c:pt idx="72">
                  <c:v>4</c:v>
                </c:pt>
                <c:pt idx="73">
                  <c:v>3.5</c:v>
                </c:pt>
                <c:pt idx="75">
                  <c:v>3</c:v>
                </c:pt>
                <c:pt idx="76">
                  <c:v>3.4462669275169278</c:v>
                </c:pt>
                <c:pt idx="77">
                  <c:v>3.6666666666666665</c:v>
                </c:pt>
                <c:pt idx="80">
                  <c:v>3.4</c:v>
                </c:pt>
                <c:pt idx="81">
                  <c:v>3.75</c:v>
                </c:pt>
                <c:pt idx="82">
                  <c:v>4</c:v>
                </c:pt>
                <c:pt idx="83">
                  <c:v>3.8125</c:v>
                </c:pt>
                <c:pt idx="86">
                  <c:v>3.6666666666666665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3.2</c:v>
                </c:pt>
                <c:pt idx="93">
                  <c:v>3</c:v>
                </c:pt>
                <c:pt idx="95">
                  <c:v>3.5</c:v>
                </c:pt>
                <c:pt idx="96">
                  <c:v>3.25</c:v>
                </c:pt>
                <c:pt idx="97">
                  <c:v>3.5555555555555554</c:v>
                </c:pt>
                <c:pt idx="98">
                  <c:v>3.5</c:v>
                </c:pt>
                <c:pt idx="99">
                  <c:v>3</c:v>
                </c:pt>
                <c:pt idx="100">
                  <c:v>3</c:v>
                </c:pt>
                <c:pt idx="102">
                  <c:v>3.2307692307692308</c:v>
                </c:pt>
                <c:pt idx="103">
                  <c:v>3.6666666666666665</c:v>
                </c:pt>
                <c:pt idx="104">
                  <c:v>3.2857142857142856</c:v>
                </c:pt>
                <c:pt idx="105">
                  <c:v>3.3333333333333335</c:v>
                </c:pt>
                <c:pt idx="107">
                  <c:v>3.49925</c:v>
                </c:pt>
                <c:pt idx="109">
                  <c:v>4</c:v>
                </c:pt>
                <c:pt idx="110">
                  <c:v>3.25</c:v>
                </c:pt>
                <c:pt idx="111">
                  <c:v>4.33</c:v>
                </c:pt>
                <c:pt idx="113">
                  <c:v>3.714</c:v>
                </c:pt>
                <c:pt idx="114">
                  <c:v>3</c:v>
                </c:pt>
                <c:pt idx="115">
                  <c:v>3.5</c:v>
                </c:pt>
                <c:pt idx="116">
                  <c:v>3</c:v>
                </c:pt>
                <c:pt idx="117">
                  <c:v>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районам'!$M$5:$M$122</c:f>
              <c:numCache>
                <c:formatCode>0,00</c:formatCode>
                <c:ptCount val="11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3.5</c:v>
                </c:pt>
                <c:pt idx="41">
                  <c:v>3.5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3.5</c:v>
                </c:pt>
                <c:pt idx="53">
                  <c:v>3.5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3.5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3.5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3.5</c:v>
                </c:pt>
                <c:pt idx="70">
                  <c:v>3.5</c:v>
                </c:pt>
                <c:pt idx="71">
                  <c:v>3.5</c:v>
                </c:pt>
                <c:pt idx="72">
                  <c:v>3.5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3.5</c:v>
                </c:pt>
                <c:pt idx="77">
                  <c:v>3.5</c:v>
                </c:pt>
                <c:pt idx="78">
                  <c:v>3.5</c:v>
                </c:pt>
                <c:pt idx="79">
                  <c:v>3.5</c:v>
                </c:pt>
                <c:pt idx="80">
                  <c:v>3.5</c:v>
                </c:pt>
                <c:pt idx="81">
                  <c:v>3.5</c:v>
                </c:pt>
                <c:pt idx="82">
                  <c:v>3.5</c:v>
                </c:pt>
                <c:pt idx="83">
                  <c:v>3.5</c:v>
                </c:pt>
                <c:pt idx="84">
                  <c:v>3.5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3.5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  <c:pt idx="97">
                  <c:v>3.5</c:v>
                </c:pt>
                <c:pt idx="98">
                  <c:v>3.5</c:v>
                </c:pt>
                <c:pt idx="99">
                  <c:v>3.5</c:v>
                </c:pt>
                <c:pt idx="100">
                  <c:v>3.5</c:v>
                </c:pt>
                <c:pt idx="101">
                  <c:v>3.5</c:v>
                </c:pt>
                <c:pt idx="102">
                  <c:v>3.5</c:v>
                </c:pt>
                <c:pt idx="103">
                  <c:v>3.5</c:v>
                </c:pt>
                <c:pt idx="104">
                  <c:v>3.5</c:v>
                </c:pt>
                <c:pt idx="105">
                  <c:v>3.5</c:v>
                </c:pt>
                <c:pt idx="106">
                  <c:v>3.5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3.5</c:v>
                </c:pt>
                <c:pt idx="111">
                  <c:v>3.5</c:v>
                </c:pt>
                <c:pt idx="112">
                  <c:v>3.5</c:v>
                </c:pt>
                <c:pt idx="113">
                  <c:v>3.5</c:v>
                </c:pt>
                <c:pt idx="114">
                  <c:v>3.5</c:v>
                </c:pt>
                <c:pt idx="115">
                  <c:v>3.5</c:v>
                </c:pt>
                <c:pt idx="116">
                  <c:v>3.5</c:v>
                </c:pt>
                <c:pt idx="117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районам'!$L$5:$L$122</c:f>
              <c:numCache>
                <c:formatCode>0,00</c:formatCode>
                <c:ptCount val="118"/>
                <c:pt idx="0">
                  <c:v>4.5</c:v>
                </c:pt>
                <c:pt idx="1">
                  <c:v>3.7157142857142853</c:v>
                </c:pt>
                <c:pt idx="2">
                  <c:v>4</c:v>
                </c:pt>
                <c:pt idx="3">
                  <c:v>3.43</c:v>
                </c:pt>
                <c:pt idx="4">
                  <c:v>4.33</c:v>
                </c:pt>
                <c:pt idx="5">
                  <c:v>3</c:v>
                </c:pt>
                <c:pt idx="7">
                  <c:v>3.75</c:v>
                </c:pt>
                <c:pt idx="8">
                  <c:v>3.5</c:v>
                </c:pt>
                <c:pt idx="9">
                  <c:v>4</c:v>
                </c:pt>
                <c:pt idx="10">
                  <c:v>3.3125</c:v>
                </c:pt>
                <c:pt idx="11">
                  <c:v>2.87</c:v>
                </c:pt>
                <c:pt idx="12">
                  <c:v>3.5</c:v>
                </c:pt>
                <c:pt idx="13">
                  <c:v>3.5</c:v>
                </c:pt>
                <c:pt idx="14">
                  <c:v>3.43</c:v>
                </c:pt>
                <c:pt idx="15">
                  <c:v>3.25</c:v>
                </c:pt>
                <c:pt idx="17">
                  <c:v>3.75</c:v>
                </c:pt>
                <c:pt idx="18">
                  <c:v>3.2</c:v>
                </c:pt>
                <c:pt idx="19">
                  <c:v>3</c:v>
                </c:pt>
                <c:pt idx="23">
                  <c:v>3.6429999999999998</c:v>
                </c:pt>
                <c:pt idx="24">
                  <c:v>4.5</c:v>
                </c:pt>
                <c:pt idx="25">
                  <c:v>3</c:v>
                </c:pt>
                <c:pt idx="26">
                  <c:v>3.33</c:v>
                </c:pt>
                <c:pt idx="28">
                  <c:v>5</c:v>
                </c:pt>
                <c:pt idx="29">
                  <c:v>3</c:v>
                </c:pt>
                <c:pt idx="31">
                  <c:v>3.5</c:v>
                </c:pt>
                <c:pt idx="34">
                  <c:v>3.67</c:v>
                </c:pt>
                <c:pt idx="35">
                  <c:v>4</c:v>
                </c:pt>
                <c:pt idx="39">
                  <c:v>3.25</c:v>
                </c:pt>
                <c:pt idx="40">
                  <c:v>3.18</c:v>
                </c:pt>
                <c:pt idx="42">
                  <c:v>3.6429999999999998</c:v>
                </c:pt>
                <c:pt idx="43">
                  <c:v>5</c:v>
                </c:pt>
                <c:pt idx="44">
                  <c:v>4.25</c:v>
                </c:pt>
                <c:pt idx="45">
                  <c:v>3.84</c:v>
                </c:pt>
                <c:pt idx="46">
                  <c:v>3.67</c:v>
                </c:pt>
                <c:pt idx="48">
                  <c:v>3</c:v>
                </c:pt>
                <c:pt idx="51">
                  <c:v>3</c:v>
                </c:pt>
                <c:pt idx="52">
                  <c:v>3.67</c:v>
                </c:pt>
                <c:pt idx="54">
                  <c:v>3</c:v>
                </c:pt>
                <c:pt idx="56">
                  <c:v>3.25</c:v>
                </c:pt>
                <c:pt idx="57">
                  <c:v>3.75</c:v>
                </c:pt>
                <c:pt idx="59">
                  <c:v>3.53</c:v>
                </c:pt>
                <c:pt idx="60">
                  <c:v>3.67</c:v>
                </c:pt>
                <c:pt idx="61">
                  <c:v>3.5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7">
                  <c:v>3.83</c:v>
                </c:pt>
                <c:pt idx="68">
                  <c:v>4</c:v>
                </c:pt>
                <c:pt idx="69">
                  <c:v>4</c:v>
                </c:pt>
                <c:pt idx="71">
                  <c:v>3.86</c:v>
                </c:pt>
                <c:pt idx="72">
                  <c:v>3.5</c:v>
                </c:pt>
                <c:pt idx="73">
                  <c:v>3</c:v>
                </c:pt>
                <c:pt idx="75">
                  <c:v>3</c:v>
                </c:pt>
                <c:pt idx="76">
                  <c:v>3.6392307692307693</c:v>
                </c:pt>
                <c:pt idx="77">
                  <c:v>3.58</c:v>
                </c:pt>
                <c:pt idx="78">
                  <c:v>3.67</c:v>
                </c:pt>
                <c:pt idx="79">
                  <c:v>3.38</c:v>
                </c:pt>
                <c:pt idx="80">
                  <c:v>3.8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5">
                  <c:v>4</c:v>
                </c:pt>
                <c:pt idx="86">
                  <c:v>3.5</c:v>
                </c:pt>
                <c:pt idx="87">
                  <c:v>3.8</c:v>
                </c:pt>
                <c:pt idx="88">
                  <c:v>3.43</c:v>
                </c:pt>
                <c:pt idx="89">
                  <c:v>3.6</c:v>
                </c:pt>
                <c:pt idx="90">
                  <c:v>3.6</c:v>
                </c:pt>
                <c:pt idx="91">
                  <c:v>5</c:v>
                </c:pt>
                <c:pt idx="92">
                  <c:v>4.25</c:v>
                </c:pt>
                <c:pt idx="93">
                  <c:v>3</c:v>
                </c:pt>
                <c:pt idx="95">
                  <c:v>3.67</c:v>
                </c:pt>
                <c:pt idx="96">
                  <c:v>3</c:v>
                </c:pt>
                <c:pt idx="97">
                  <c:v>3.87</c:v>
                </c:pt>
                <c:pt idx="98">
                  <c:v>3.39</c:v>
                </c:pt>
                <c:pt idx="99">
                  <c:v>4</c:v>
                </c:pt>
                <c:pt idx="100">
                  <c:v>3.67</c:v>
                </c:pt>
                <c:pt idx="101">
                  <c:v>4</c:v>
                </c:pt>
                <c:pt idx="102">
                  <c:v>3.82</c:v>
                </c:pt>
                <c:pt idx="103">
                  <c:v>3.41</c:v>
                </c:pt>
                <c:pt idx="104">
                  <c:v>3.18</c:v>
                </c:pt>
                <c:pt idx="107">
                  <c:v>3.3928571428571428</c:v>
                </c:pt>
                <c:pt idx="109">
                  <c:v>3</c:v>
                </c:pt>
                <c:pt idx="110">
                  <c:v>3.75</c:v>
                </c:pt>
                <c:pt idx="111">
                  <c:v>3.5</c:v>
                </c:pt>
                <c:pt idx="113">
                  <c:v>3.5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районам'!$Q$5:$Q$122</c:f>
              <c:numCache>
                <c:formatCode>0,00</c:formatCode>
                <c:ptCount val="118"/>
                <c:pt idx="0" formatCode="Основной">
                  <c:v>2.86</c:v>
                </c:pt>
                <c:pt idx="1">
                  <c:v>2.86</c:v>
                </c:pt>
                <c:pt idx="2" formatCode="Основной">
                  <c:v>2.86</c:v>
                </c:pt>
                <c:pt idx="3" formatCode="Основной">
                  <c:v>2.86</c:v>
                </c:pt>
                <c:pt idx="4" formatCode="Основной">
                  <c:v>2.86</c:v>
                </c:pt>
                <c:pt idx="5" formatCode="Основной">
                  <c:v>2.86</c:v>
                </c:pt>
                <c:pt idx="6" formatCode="Основной">
                  <c:v>2.86</c:v>
                </c:pt>
                <c:pt idx="7" formatCode="Основной">
                  <c:v>2.86</c:v>
                </c:pt>
                <c:pt idx="8" formatCode="Основной">
                  <c:v>2.86</c:v>
                </c:pt>
                <c:pt idx="9" formatCode="Основной">
                  <c:v>2.86</c:v>
                </c:pt>
                <c:pt idx="10">
                  <c:v>2.86</c:v>
                </c:pt>
                <c:pt idx="11" formatCode="Основной">
                  <c:v>2.86</c:v>
                </c:pt>
                <c:pt idx="12" formatCode="Основной">
                  <c:v>2.86</c:v>
                </c:pt>
                <c:pt idx="13" formatCode="Основной">
                  <c:v>2.86</c:v>
                </c:pt>
                <c:pt idx="14" formatCode="Основной">
                  <c:v>2.86</c:v>
                </c:pt>
                <c:pt idx="15" formatCode="Основной">
                  <c:v>2.86</c:v>
                </c:pt>
                <c:pt idx="16" formatCode="Основной">
                  <c:v>2.86</c:v>
                </c:pt>
                <c:pt idx="17" formatCode="Основной">
                  <c:v>2.86</c:v>
                </c:pt>
                <c:pt idx="18" formatCode="Основной">
                  <c:v>2.86</c:v>
                </c:pt>
                <c:pt idx="19" formatCode="Основной">
                  <c:v>2.86</c:v>
                </c:pt>
                <c:pt idx="20" formatCode="Основной">
                  <c:v>2.86</c:v>
                </c:pt>
                <c:pt idx="21" formatCode="Основной">
                  <c:v>2.86</c:v>
                </c:pt>
                <c:pt idx="22" formatCode="Основной">
                  <c:v>2.86</c:v>
                </c:pt>
                <c:pt idx="23">
                  <c:v>2.86</c:v>
                </c:pt>
                <c:pt idx="24" formatCode="Основной">
                  <c:v>2.86</c:v>
                </c:pt>
                <c:pt idx="25" formatCode="Основной">
                  <c:v>2.86</c:v>
                </c:pt>
                <c:pt idx="26" formatCode="Основной">
                  <c:v>2.86</c:v>
                </c:pt>
                <c:pt idx="27" formatCode="Основной">
                  <c:v>2.86</c:v>
                </c:pt>
                <c:pt idx="28" formatCode="Основной">
                  <c:v>2.86</c:v>
                </c:pt>
                <c:pt idx="29" formatCode="Основной">
                  <c:v>2.86</c:v>
                </c:pt>
                <c:pt idx="30" formatCode="Основной">
                  <c:v>2.86</c:v>
                </c:pt>
                <c:pt idx="31" formatCode="Основной">
                  <c:v>2.86</c:v>
                </c:pt>
                <c:pt idx="32" formatCode="Основной">
                  <c:v>2.86</c:v>
                </c:pt>
                <c:pt idx="33" formatCode="Основной">
                  <c:v>2.86</c:v>
                </c:pt>
                <c:pt idx="34" formatCode="Основной">
                  <c:v>2.86</c:v>
                </c:pt>
                <c:pt idx="35" formatCode="Основной">
                  <c:v>2.86</c:v>
                </c:pt>
                <c:pt idx="36" formatCode="Основной">
                  <c:v>2.86</c:v>
                </c:pt>
                <c:pt idx="37" formatCode="Основной">
                  <c:v>2.86</c:v>
                </c:pt>
                <c:pt idx="38" formatCode="Основной">
                  <c:v>2.86</c:v>
                </c:pt>
                <c:pt idx="39" formatCode="Основной">
                  <c:v>2.86</c:v>
                </c:pt>
                <c:pt idx="40" formatCode="Основной">
                  <c:v>2.86</c:v>
                </c:pt>
                <c:pt idx="41" formatCode="Основной">
                  <c:v>2.86</c:v>
                </c:pt>
                <c:pt idx="42">
                  <c:v>2.86</c:v>
                </c:pt>
                <c:pt idx="43" formatCode="Основной">
                  <c:v>2.86</c:v>
                </c:pt>
                <c:pt idx="44" formatCode="Основной">
                  <c:v>2.86</c:v>
                </c:pt>
                <c:pt idx="45" formatCode="Основной">
                  <c:v>2.86</c:v>
                </c:pt>
                <c:pt idx="46" formatCode="Основной">
                  <c:v>2.86</c:v>
                </c:pt>
                <c:pt idx="47" formatCode="Основной">
                  <c:v>2.86</c:v>
                </c:pt>
                <c:pt idx="48" formatCode="Основной">
                  <c:v>2.86</c:v>
                </c:pt>
                <c:pt idx="49" formatCode="Основной">
                  <c:v>2.86</c:v>
                </c:pt>
                <c:pt idx="50" formatCode="Основной">
                  <c:v>2.86</c:v>
                </c:pt>
                <c:pt idx="51" formatCode="Основной">
                  <c:v>2.86</c:v>
                </c:pt>
                <c:pt idx="52" formatCode="Основной">
                  <c:v>2.86</c:v>
                </c:pt>
                <c:pt idx="53" formatCode="Основной">
                  <c:v>2.86</c:v>
                </c:pt>
                <c:pt idx="54" formatCode="Основной">
                  <c:v>2.86</c:v>
                </c:pt>
                <c:pt idx="55" formatCode="Основной">
                  <c:v>2.86</c:v>
                </c:pt>
                <c:pt idx="56" formatCode="Основной">
                  <c:v>2.86</c:v>
                </c:pt>
                <c:pt idx="57" formatCode="Основной">
                  <c:v>2.86</c:v>
                </c:pt>
                <c:pt idx="58" formatCode="Основной">
                  <c:v>2.86</c:v>
                </c:pt>
                <c:pt idx="59">
                  <c:v>2.86</c:v>
                </c:pt>
                <c:pt idx="60" formatCode="Основной">
                  <c:v>2.86</c:v>
                </c:pt>
                <c:pt idx="61" formatCode="Основной">
                  <c:v>2.86</c:v>
                </c:pt>
                <c:pt idx="62" formatCode="Основной">
                  <c:v>2.86</c:v>
                </c:pt>
                <c:pt idx="63" formatCode="Основной">
                  <c:v>2.86</c:v>
                </c:pt>
                <c:pt idx="64" formatCode="Основной">
                  <c:v>2.86</c:v>
                </c:pt>
                <c:pt idx="65" formatCode="Основной">
                  <c:v>2.86</c:v>
                </c:pt>
                <c:pt idx="66" formatCode="Основной">
                  <c:v>2.86</c:v>
                </c:pt>
                <c:pt idx="67" formatCode="Основной">
                  <c:v>2.86</c:v>
                </c:pt>
                <c:pt idx="68" formatCode="Основной">
                  <c:v>2.86</c:v>
                </c:pt>
                <c:pt idx="69" formatCode="Основной">
                  <c:v>2.86</c:v>
                </c:pt>
                <c:pt idx="70" formatCode="Основной">
                  <c:v>2.86</c:v>
                </c:pt>
                <c:pt idx="71" formatCode="Основной">
                  <c:v>2.86</c:v>
                </c:pt>
                <c:pt idx="72" formatCode="Основной">
                  <c:v>2.86</c:v>
                </c:pt>
                <c:pt idx="73" formatCode="Основной">
                  <c:v>2.86</c:v>
                </c:pt>
                <c:pt idx="74" formatCode="Основной">
                  <c:v>2.86</c:v>
                </c:pt>
                <c:pt idx="75" formatCode="Основной">
                  <c:v>2.86</c:v>
                </c:pt>
                <c:pt idx="76">
                  <c:v>2.86</c:v>
                </c:pt>
                <c:pt idx="77" formatCode="Основной">
                  <c:v>2.86</c:v>
                </c:pt>
                <c:pt idx="78" formatCode="Основной">
                  <c:v>2.86</c:v>
                </c:pt>
                <c:pt idx="79" formatCode="Основной">
                  <c:v>2.86</c:v>
                </c:pt>
                <c:pt idx="80" formatCode="Основной">
                  <c:v>2.86</c:v>
                </c:pt>
                <c:pt idx="81" formatCode="Основной">
                  <c:v>2.86</c:v>
                </c:pt>
                <c:pt idx="82" formatCode="Основной">
                  <c:v>2.86</c:v>
                </c:pt>
                <c:pt idx="83" formatCode="Основной">
                  <c:v>2.86</c:v>
                </c:pt>
                <c:pt idx="84" formatCode="Основной">
                  <c:v>2.86</c:v>
                </c:pt>
                <c:pt idx="85" formatCode="Основной">
                  <c:v>2.86</c:v>
                </c:pt>
                <c:pt idx="86" formatCode="Основной">
                  <c:v>2.86</c:v>
                </c:pt>
                <c:pt idx="87" formatCode="Основной">
                  <c:v>2.86</c:v>
                </c:pt>
                <c:pt idx="88" formatCode="Основной">
                  <c:v>2.86</c:v>
                </c:pt>
                <c:pt idx="89" formatCode="Основной">
                  <c:v>2.86</c:v>
                </c:pt>
                <c:pt idx="90" formatCode="Основной">
                  <c:v>2.86</c:v>
                </c:pt>
                <c:pt idx="91" formatCode="Основной">
                  <c:v>2.86</c:v>
                </c:pt>
                <c:pt idx="92" formatCode="Основной">
                  <c:v>2.86</c:v>
                </c:pt>
                <c:pt idx="93" formatCode="Основной">
                  <c:v>2.86</c:v>
                </c:pt>
                <c:pt idx="94" formatCode="Основной">
                  <c:v>2.86</c:v>
                </c:pt>
                <c:pt idx="95" formatCode="Основной">
                  <c:v>2.86</c:v>
                </c:pt>
                <c:pt idx="96" formatCode="Основной">
                  <c:v>2.86</c:v>
                </c:pt>
                <c:pt idx="97" formatCode="Основной">
                  <c:v>2.86</c:v>
                </c:pt>
                <c:pt idx="98" formatCode="Основной">
                  <c:v>2.86</c:v>
                </c:pt>
                <c:pt idx="99" formatCode="Основной">
                  <c:v>2.86</c:v>
                </c:pt>
                <c:pt idx="100" formatCode="Основной">
                  <c:v>2.86</c:v>
                </c:pt>
                <c:pt idx="101" formatCode="Основной">
                  <c:v>2.86</c:v>
                </c:pt>
                <c:pt idx="102" formatCode="Основной">
                  <c:v>2.86</c:v>
                </c:pt>
                <c:pt idx="103" formatCode="Основной">
                  <c:v>2.86</c:v>
                </c:pt>
                <c:pt idx="104" formatCode="Основной">
                  <c:v>2.86</c:v>
                </c:pt>
                <c:pt idx="105" formatCode="Основной">
                  <c:v>2.86</c:v>
                </c:pt>
                <c:pt idx="106" formatCode="Основной">
                  <c:v>2.86</c:v>
                </c:pt>
                <c:pt idx="107">
                  <c:v>2.86</c:v>
                </c:pt>
                <c:pt idx="108" formatCode="Основной">
                  <c:v>2.86</c:v>
                </c:pt>
                <c:pt idx="109" formatCode="Основной">
                  <c:v>2.86</c:v>
                </c:pt>
                <c:pt idx="110" formatCode="Основной">
                  <c:v>2.86</c:v>
                </c:pt>
                <c:pt idx="111" formatCode="Основной">
                  <c:v>2.86</c:v>
                </c:pt>
                <c:pt idx="112" formatCode="Основной">
                  <c:v>2.86</c:v>
                </c:pt>
                <c:pt idx="113" formatCode="Основной">
                  <c:v>2.86</c:v>
                </c:pt>
                <c:pt idx="114" formatCode="Основной">
                  <c:v>2.86</c:v>
                </c:pt>
                <c:pt idx="115" formatCode="Основной">
                  <c:v>2.86</c:v>
                </c:pt>
                <c:pt idx="116" formatCode="Основной">
                  <c:v>2.86</c:v>
                </c:pt>
                <c:pt idx="117" formatCode="Основной">
                  <c:v>2.86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районам'!$P$5:$P$122</c:f>
              <c:numCache>
                <c:formatCode>0,00</c:formatCode>
                <c:ptCount val="118"/>
                <c:pt idx="1">
                  <c:v>3.3280000000000003</c:v>
                </c:pt>
                <c:pt idx="3">
                  <c:v>2.71</c:v>
                </c:pt>
                <c:pt idx="4">
                  <c:v>4</c:v>
                </c:pt>
                <c:pt idx="5">
                  <c:v>3.6</c:v>
                </c:pt>
                <c:pt idx="6">
                  <c:v>3.33</c:v>
                </c:pt>
                <c:pt idx="8">
                  <c:v>3</c:v>
                </c:pt>
                <c:pt idx="10">
                  <c:v>2.9845454545454544</c:v>
                </c:pt>
                <c:pt idx="11">
                  <c:v>3.4</c:v>
                </c:pt>
                <c:pt idx="12">
                  <c:v>3.83</c:v>
                </c:pt>
                <c:pt idx="13">
                  <c:v>3.63</c:v>
                </c:pt>
                <c:pt idx="14">
                  <c:v>2.9</c:v>
                </c:pt>
                <c:pt idx="15">
                  <c:v>3.5</c:v>
                </c:pt>
                <c:pt idx="16">
                  <c:v>4</c:v>
                </c:pt>
                <c:pt idx="17">
                  <c:v>2</c:v>
                </c:pt>
                <c:pt idx="18">
                  <c:v>2.57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3">
                  <c:v>2.9292307692307693</c:v>
                </c:pt>
                <c:pt idx="24">
                  <c:v>3</c:v>
                </c:pt>
                <c:pt idx="26">
                  <c:v>3.5</c:v>
                </c:pt>
                <c:pt idx="27">
                  <c:v>4</c:v>
                </c:pt>
                <c:pt idx="28">
                  <c:v>2.88</c:v>
                </c:pt>
                <c:pt idx="30">
                  <c:v>3.33</c:v>
                </c:pt>
                <c:pt idx="31">
                  <c:v>3</c:v>
                </c:pt>
                <c:pt idx="32">
                  <c:v>2.2000000000000002</c:v>
                </c:pt>
                <c:pt idx="33">
                  <c:v>2</c:v>
                </c:pt>
                <c:pt idx="34">
                  <c:v>4</c:v>
                </c:pt>
                <c:pt idx="37">
                  <c:v>2</c:v>
                </c:pt>
                <c:pt idx="38">
                  <c:v>2.5</c:v>
                </c:pt>
                <c:pt idx="39">
                  <c:v>3</c:v>
                </c:pt>
                <c:pt idx="40">
                  <c:v>2.67</c:v>
                </c:pt>
                <c:pt idx="42">
                  <c:v>3.5058333333333334</c:v>
                </c:pt>
                <c:pt idx="43">
                  <c:v>3</c:v>
                </c:pt>
                <c:pt idx="44">
                  <c:v>3</c:v>
                </c:pt>
                <c:pt idx="45">
                  <c:v>2.5</c:v>
                </c:pt>
                <c:pt idx="46">
                  <c:v>3.33</c:v>
                </c:pt>
                <c:pt idx="48">
                  <c:v>3.5</c:v>
                </c:pt>
                <c:pt idx="50">
                  <c:v>4</c:v>
                </c:pt>
                <c:pt idx="51">
                  <c:v>3.8</c:v>
                </c:pt>
                <c:pt idx="54">
                  <c:v>4</c:v>
                </c:pt>
                <c:pt idx="55">
                  <c:v>4.5</c:v>
                </c:pt>
                <c:pt idx="56">
                  <c:v>2.44</c:v>
                </c:pt>
                <c:pt idx="57">
                  <c:v>4</c:v>
                </c:pt>
                <c:pt idx="58">
                  <c:v>4</c:v>
                </c:pt>
                <c:pt idx="59">
                  <c:v>2.8153846153846156</c:v>
                </c:pt>
                <c:pt idx="60">
                  <c:v>3</c:v>
                </c:pt>
                <c:pt idx="61">
                  <c:v>3.22</c:v>
                </c:pt>
                <c:pt idx="63">
                  <c:v>2.67</c:v>
                </c:pt>
                <c:pt idx="64">
                  <c:v>4</c:v>
                </c:pt>
                <c:pt idx="65">
                  <c:v>2</c:v>
                </c:pt>
                <c:pt idx="67">
                  <c:v>3.17</c:v>
                </c:pt>
                <c:pt idx="68">
                  <c:v>2.33</c:v>
                </c:pt>
                <c:pt idx="70">
                  <c:v>3.4</c:v>
                </c:pt>
                <c:pt idx="71">
                  <c:v>2</c:v>
                </c:pt>
                <c:pt idx="72">
                  <c:v>3</c:v>
                </c:pt>
                <c:pt idx="73">
                  <c:v>2.67</c:v>
                </c:pt>
                <c:pt idx="74">
                  <c:v>2.67</c:v>
                </c:pt>
                <c:pt idx="75">
                  <c:v>2.4700000000000002</c:v>
                </c:pt>
                <c:pt idx="76">
                  <c:v>2.8020833333333335</c:v>
                </c:pt>
                <c:pt idx="77">
                  <c:v>2.56</c:v>
                </c:pt>
                <c:pt idx="78">
                  <c:v>2</c:v>
                </c:pt>
                <c:pt idx="79">
                  <c:v>2.86</c:v>
                </c:pt>
                <c:pt idx="80">
                  <c:v>2.44</c:v>
                </c:pt>
                <c:pt idx="81">
                  <c:v>2.6</c:v>
                </c:pt>
                <c:pt idx="82">
                  <c:v>2.67</c:v>
                </c:pt>
                <c:pt idx="83">
                  <c:v>3.06</c:v>
                </c:pt>
                <c:pt idx="84">
                  <c:v>3</c:v>
                </c:pt>
                <c:pt idx="85">
                  <c:v>2</c:v>
                </c:pt>
                <c:pt idx="87">
                  <c:v>2.25</c:v>
                </c:pt>
                <c:pt idx="88">
                  <c:v>3</c:v>
                </c:pt>
                <c:pt idx="89">
                  <c:v>2.38</c:v>
                </c:pt>
                <c:pt idx="90">
                  <c:v>3</c:v>
                </c:pt>
                <c:pt idx="91">
                  <c:v>2.75</c:v>
                </c:pt>
                <c:pt idx="94">
                  <c:v>2.5</c:v>
                </c:pt>
                <c:pt idx="96">
                  <c:v>5</c:v>
                </c:pt>
                <c:pt idx="97">
                  <c:v>2.78</c:v>
                </c:pt>
                <c:pt idx="98">
                  <c:v>3.1</c:v>
                </c:pt>
                <c:pt idx="99">
                  <c:v>2.5</c:v>
                </c:pt>
                <c:pt idx="100">
                  <c:v>3.29</c:v>
                </c:pt>
                <c:pt idx="102">
                  <c:v>2.7</c:v>
                </c:pt>
                <c:pt idx="103">
                  <c:v>3.14</c:v>
                </c:pt>
                <c:pt idx="104">
                  <c:v>3</c:v>
                </c:pt>
                <c:pt idx="105">
                  <c:v>2.67</c:v>
                </c:pt>
                <c:pt idx="107">
                  <c:v>3.02</c:v>
                </c:pt>
                <c:pt idx="110">
                  <c:v>3.75</c:v>
                </c:pt>
                <c:pt idx="111">
                  <c:v>5</c:v>
                </c:pt>
                <c:pt idx="113">
                  <c:v>3.08</c:v>
                </c:pt>
                <c:pt idx="114">
                  <c:v>2</c:v>
                </c:pt>
                <c:pt idx="116">
                  <c:v>2</c:v>
                </c:pt>
                <c:pt idx="117">
                  <c:v>2.29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районам'!$U$5:$U$122</c:f>
              <c:numCache>
                <c:formatCode>0,00</c:formatCode>
                <c:ptCount val="118"/>
                <c:pt idx="0">
                  <c:v>3.45</c:v>
                </c:pt>
                <c:pt idx="1">
                  <c:v>3.45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  <c:pt idx="5">
                  <c:v>3.45</c:v>
                </c:pt>
                <c:pt idx="6">
                  <c:v>3.45</c:v>
                </c:pt>
                <c:pt idx="7">
                  <c:v>3.45</c:v>
                </c:pt>
                <c:pt idx="8">
                  <c:v>3.45</c:v>
                </c:pt>
                <c:pt idx="9">
                  <c:v>3.45</c:v>
                </c:pt>
                <c:pt idx="10">
                  <c:v>3.45</c:v>
                </c:pt>
                <c:pt idx="11">
                  <c:v>3.45</c:v>
                </c:pt>
                <c:pt idx="12">
                  <c:v>3.45</c:v>
                </c:pt>
                <c:pt idx="13">
                  <c:v>3.45</c:v>
                </c:pt>
                <c:pt idx="14">
                  <c:v>3.45</c:v>
                </c:pt>
                <c:pt idx="15">
                  <c:v>3.45</c:v>
                </c:pt>
                <c:pt idx="16">
                  <c:v>3.45</c:v>
                </c:pt>
                <c:pt idx="17">
                  <c:v>3.45</c:v>
                </c:pt>
                <c:pt idx="18">
                  <c:v>3.45</c:v>
                </c:pt>
                <c:pt idx="19">
                  <c:v>3.45</c:v>
                </c:pt>
                <c:pt idx="20">
                  <c:v>3.45</c:v>
                </c:pt>
                <c:pt idx="21">
                  <c:v>3.45</c:v>
                </c:pt>
                <c:pt idx="22">
                  <c:v>3.45</c:v>
                </c:pt>
                <c:pt idx="23">
                  <c:v>3.45</c:v>
                </c:pt>
                <c:pt idx="24">
                  <c:v>3.45</c:v>
                </c:pt>
                <c:pt idx="25">
                  <c:v>3.45</c:v>
                </c:pt>
                <c:pt idx="26">
                  <c:v>3.45</c:v>
                </c:pt>
                <c:pt idx="27">
                  <c:v>3.45</c:v>
                </c:pt>
                <c:pt idx="28">
                  <c:v>3.45</c:v>
                </c:pt>
                <c:pt idx="29">
                  <c:v>3.45</c:v>
                </c:pt>
                <c:pt idx="30">
                  <c:v>3.45</c:v>
                </c:pt>
                <c:pt idx="31">
                  <c:v>3.45</c:v>
                </c:pt>
                <c:pt idx="32">
                  <c:v>3.45</c:v>
                </c:pt>
                <c:pt idx="33">
                  <c:v>3.45</c:v>
                </c:pt>
                <c:pt idx="34">
                  <c:v>3.45</c:v>
                </c:pt>
                <c:pt idx="35">
                  <c:v>3.45</c:v>
                </c:pt>
                <c:pt idx="36">
                  <c:v>3.45</c:v>
                </c:pt>
                <c:pt idx="37">
                  <c:v>3.45</c:v>
                </c:pt>
                <c:pt idx="38">
                  <c:v>3.45</c:v>
                </c:pt>
                <c:pt idx="39">
                  <c:v>3.45</c:v>
                </c:pt>
                <c:pt idx="40">
                  <c:v>3.45</c:v>
                </c:pt>
                <c:pt idx="41">
                  <c:v>3.45</c:v>
                </c:pt>
                <c:pt idx="42">
                  <c:v>3.45</c:v>
                </c:pt>
                <c:pt idx="43">
                  <c:v>3.45</c:v>
                </c:pt>
                <c:pt idx="44">
                  <c:v>3.45</c:v>
                </c:pt>
                <c:pt idx="45">
                  <c:v>3.45</c:v>
                </c:pt>
                <c:pt idx="46">
                  <c:v>3.45</c:v>
                </c:pt>
                <c:pt idx="47">
                  <c:v>3.45</c:v>
                </c:pt>
                <c:pt idx="48">
                  <c:v>3.45</c:v>
                </c:pt>
                <c:pt idx="49">
                  <c:v>3.45</c:v>
                </c:pt>
                <c:pt idx="50">
                  <c:v>3.45</c:v>
                </c:pt>
                <c:pt idx="51">
                  <c:v>3.45</c:v>
                </c:pt>
                <c:pt idx="52">
                  <c:v>3.45</c:v>
                </c:pt>
                <c:pt idx="53">
                  <c:v>3.45</c:v>
                </c:pt>
                <c:pt idx="54">
                  <c:v>3.45</c:v>
                </c:pt>
                <c:pt idx="55">
                  <c:v>3.45</c:v>
                </c:pt>
                <c:pt idx="56">
                  <c:v>3.45</c:v>
                </c:pt>
                <c:pt idx="57">
                  <c:v>3.45</c:v>
                </c:pt>
                <c:pt idx="58">
                  <c:v>3.45</c:v>
                </c:pt>
                <c:pt idx="59">
                  <c:v>3.45</c:v>
                </c:pt>
                <c:pt idx="60">
                  <c:v>3.45</c:v>
                </c:pt>
                <c:pt idx="61">
                  <c:v>3.45</c:v>
                </c:pt>
                <c:pt idx="62">
                  <c:v>3.45</c:v>
                </c:pt>
                <c:pt idx="63">
                  <c:v>3.45</c:v>
                </c:pt>
                <c:pt idx="64">
                  <c:v>3.45</c:v>
                </c:pt>
                <c:pt idx="65">
                  <c:v>3.45</c:v>
                </c:pt>
                <c:pt idx="66">
                  <c:v>3.45</c:v>
                </c:pt>
                <c:pt idx="67">
                  <c:v>3.45</c:v>
                </c:pt>
                <c:pt idx="68">
                  <c:v>3.45</c:v>
                </c:pt>
                <c:pt idx="69">
                  <c:v>3.45</c:v>
                </c:pt>
                <c:pt idx="70">
                  <c:v>3.45</c:v>
                </c:pt>
                <c:pt idx="71">
                  <c:v>3.45</c:v>
                </c:pt>
                <c:pt idx="72">
                  <c:v>3.45</c:v>
                </c:pt>
                <c:pt idx="73">
                  <c:v>3.45</c:v>
                </c:pt>
                <c:pt idx="74">
                  <c:v>3.45</c:v>
                </c:pt>
                <c:pt idx="75">
                  <c:v>3.45</c:v>
                </c:pt>
                <c:pt idx="76">
                  <c:v>3.45</c:v>
                </c:pt>
                <c:pt idx="77">
                  <c:v>3.45</c:v>
                </c:pt>
                <c:pt idx="78">
                  <c:v>3.45</c:v>
                </c:pt>
                <c:pt idx="79">
                  <c:v>3.45</c:v>
                </c:pt>
                <c:pt idx="80">
                  <c:v>3.45</c:v>
                </c:pt>
                <c:pt idx="81">
                  <c:v>3.45</c:v>
                </c:pt>
                <c:pt idx="82">
                  <c:v>3.45</c:v>
                </c:pt>
                <c:pt idx="83">
                  <c:v>3.45</c:v>
                </c:pt>
                <c:pt idx="84">
                  <c:v>3.45</c:v>
                </c:pt>
                <c:pt idx="85">
                  <c:v>3.45</c:v>
                </c:pt>
                <c:pt idx="86">
                  <c:v>3.45</c:v>
                </c:pt>
                <c:pt idx="87">
                  <c:v>3.45</c:v>
                </c:pt>
                <c:pt idx="88">
                  <c:v>3.45</c:v>
                </c:pt>
                <c:pt idx="89">
                  <c:v>3.45</c:v>
                </c:pt>
                <c:pt idx="90">
                  <c:v>3.45</c:v>
                </c:pt>
                <c:pt idx="91">
                  <c:v>3.45</c:v>
                </c:pt>
                <c:pt idx="92">
                  <c:v>3.45</c:v>
                </c:pt>
                <c:pt idx="93">
                  <c:v>3.45</c:v>
                </c:pt>
                <c:pt idx="94">
                  <c:v>3.45</c:v>
                </c:pt>
                <c:pt idx="95">
                  <c:v>3.45</c:v>
                </c:pt>
                <c:pt idx="96">
                  <c:v>3.45</c:v>
                </c:pt>
                <c:pt idx="97">
                  <c:v>3.45</c:v>
                </c:pt>
                <c:pt idx="98">
                  <c:v>3.45</c:v>
                </c:pt>
                <c:pt idx="99">
                  <c:v>3.45</c:v>
                </c:pt>
                <c:pt idx="100">
                  <c:v>3.45</c:v>
                </c:pt>
                <c:pt idx="101">
                  <c:v>3.45</c:v>
                </c:pt>
                <c:pt idx="102">
                  <c:v>3.45</c:v>
                </c:pt>
                <c:pt idx="103">
                  <c:v>3.45</c:v>
                </c:pt>
                <c:pt idx="104">
                  <c:v>3.45</c:v>
                </c:pt>
                <c:pt idx="105">
                  <c:v>3.45</c:v>
                </c:pt>
                <c:pt idx="106">
                  <c:v>3.45</c:v>
                </c:pt>
                <c:pt idx="107">
                  <c:v>3.45</c:v>
                </c:pt>
                <c:pt idx="108">
                  <c:v>3.45</c:v>
                </c:pt>
                <c:pt idx="109">
                  <c:v>3.45</c:v>
                </c:pt>
                <c:pt idx="110">
                  <c:v>3.45</c:v>
                </c:pt>
                <c:pt idx="111">
                  <c:v>3.45</c:v>
                </c:pt>
                <c:pt idx="112">
                  <c:v>3.45</c:v>
                </c:pt>
                <c:pt idx="113">
                  <c:v>3.45</c:v>
                </c:pt>
                <c:pt idx="114">
                  <c:v>3.45</c:v>
                </c:pt>
                <c:pt idx="115">
                  <c:v>3.45</c:v>
                </c:pt>
                <c:pt idx="116">
                  <c:v>3.45</c:v>
                </c:pt>
                <c:pt idx="117">
                  <c:v>3.45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FF"/>
              </a:solidFill>
            </a:ln>
          </c:spPr>
          <c:marker>
            <c:symbol val="none"/>
          </c:marker>
          <c:cat>
            <c:strRef>
              <c:f>'История-9 диаграмма по районам'!$B$5:$B$122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МБОУ СШ № 63</c:v>
                </c:pt>
                <c:pt idx="20">
                  <c:v>МБОУ СШ № 80</c:v>
                </c:pt>
                <c:pt idx="21">
                  <c:v>МБОУ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МБОУ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47</c:v>
                </c:pt>
                <c:pt idx="33">
                  <c:v>МБОУ СШ № 50</c:v>
                </c:pt>
                <c:pt idx="34">
                  <c:v>МБОУ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МБОУ СШ № 88</c:v>
                </c:pt>
                <c:pt idx="39">
                  <c:v>МБОУ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"КУГ № 1 - Универс"</c:v>
                </c:pt>
                <c:pt idx="44">
                  <c:v>МАОУ Гимназия № 3</c:v>
                </c:pt>
                <c:pt idx="45">
                  <c:v>МАОУ Гимназия № 13 "Академ"</c:v>
                </c:pt>
                <c:pt idx="46">
                  <c:v>МБОУ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МБОУ Школа-интернат № 1</c:v>
                </c:pt>
                <c:pt idx="50">
                  <c:v>МБОУ СШ № 3</c:v>
                </c:pt>
                <c:pt idx="51">
                  <c:v>МБОУ СШ № 39</c:v>
                </c:pt>
                <c:pt idx="52">
                  <c:v>МБОУ СШ № 72 </c:v>
                </c:pt>
                <c:pt idx="53">
                  <c:v>МБОУ СШ № 73</c:v>
                </c:pt>
                <c:pt idx="54">
                  <c:v>МБОУ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МБОУ СШ № 133</c:v>
                </c:pt>
                <c:pt idx="59">
                  <c:v>СВЕРДЛОВСКИЙ РАЙОН</c:v>
                </c:pt>
                <c:pt idx="60">
                  <c:v>МАОУ Гимназия № 14</c:v>
                </c:pt>
                <c:pt idx="61">
                  <c:v>МАОУ Лицей № 9 "Лидер"</c:v>
                </c:pt>
                <c:pt idx="62">
                  <c:v>МБОУ СШ № 6</c:v>
                </c:pt>
                <c:pt idx="63">
                  <c:v>МБОУ СШ № 17</c:v>
                </c:pt>
                <c:pt idx="64">
                  <c:v>МАОУ СШ № 23</c:v>
                </c:pt>
                <c:pt idx="65">
                  <c:v>МБОУ СШ № 25</c:v>
                </c:pt>
                <c:pt idx="66">
                  <c:v>МБОУ СШ № 34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62</c:v>
                </c:pt>
                <c:pt idx="70">
                  <c:v>МБОУ СШ № 76</c:v>
                </c:pt>
                <c:pt idx="71">
                  <c:v>МБОУ СШ № 78</c:v>
                </c:pt>
                <c:pt idx="72">
                  <c:v>МБОУ СШ № 92</c:v>
                </c:pt>
                <c:pt idx="73">
                  <c:v>МБОУ СШ № 93</c:v>
                </c:pt>
                <c:pt idx="74">
                  <c:v>МБОУ СШ № 97</c:v>
                </c:pt>
                <c:pt idx="75">
                  <c:v>МАОУ СШ № 137</c:v>
                </c:pt>
                <c:pt idx="76">
                  <c:v>СОВЕТСКИЙ РАЙОН</c:v>
                </c:pt>
                <c:pt idx="77">
                  <c:v>МБОУ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МБОУ СШ № 7</c:v>
                </c:pt>
                <c:pt idx="81">
                  <c:v>МБОУ СШ № 18</c:v>
                </c:pt>
                <c:pt idx="82">
                  <c:v>МБОУ СШ № 22</c:v>
                </c:pt>
                <c:pt idx="83">
                  <c:v>МБОУ СШ № 24</c:v>
                </c:pt>
                <c:pt idx="84">
                  <c:v>МБОУ СШ № 56</c:v>
                </c:pt>
                <c:pt idx="85">
                  <c:v>МБОУ СШ № 66</c:v>
                </c:pt>
                <c:pt idx="86">
                  <c:v>МБОУ СШ № 69</c:v>
                </c:pt>
                <c:pt idx="87">
                  <c:v>МБОУ СШ № 70</c:v>
                </c:pt>
                <c:pt idx="88">
                  <c:v>МБОУ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МБОУ СШ № 108</c:v>
                </c:pt>
                <c:pt idx="92">
                  <c:v>МБОУ СШ № 115</c:v>
                </c:pt>
                <c:pt idx="93">
                  <c:v>МБОУ СШ № 121</c:v>
                </c:pt>
                <c:pt idx="94">
                  <c:v>МБОУ СШ № 129</c:v>
                </c:pt>
                <c:pt idx="95">
                  <c:v>МБОУ СШ № 134</c:v>
                </c:pt>
                <c:pt idx="96">
                  <c:v>МБОУ СШ № 139</c:v>
                </c:pt>
                <c:pt idx="97">
                  <c:v>МБОУ СШ № 141</c:v>
                </c:pt>
                <c:pt idx="98">
                  <c:v>МАОУ СШ № 143</c:v>
                </c:pt>
                <c:pt idx="99">
                  <c:v>МБОУ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</c:v>
                </c:pt>
                <c:pt idx="106">
                  <c:v>МАОУ СШ № 154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Гимназия № 12 "М и Т"</c:v>
                </c:pt>
                <c:pt idx="110">
                  <c:v>МБОУ Гимназия 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СШ № 10 </c:v>
                </c:pt>
                <c:pt idx="114">
                  <c:v>МБОУ СШ № 14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</c:strCache>
            </c:strRef>
          </c:cat>
          <c:val>
            <c:numRef>
              <c:f>'История-9 диаграмма по районам'!$T$5:$T$122</c:f>
              <c:numCache>
                <c:formatCode>0,00</c:formatCode>
                <c:ptCount val="118"/>
                <c:pt idx="1">
                  <c:v>3.6666666666666665</c:v>
                </c:pt>
                <c:pt idx="3">
                  <c:v>4</c:v>
                </c:pt>
                <c:pt idx="4">
                  <c:v>5</c:v>
                </c:pt>
                <c:pt idx="8">
                  <c:v>2</c:v>
                </c:pt>
                <c:pt idx="10">
                  <c:v>3.5</c:v>
                </c:pt>
                <c:pt idx="12">
                  <c:v>5</c:v>
                </c:pt>
                <c:pt idx="13">
                  <c:v>2</c:v>
                </c:pt>
                <c:pt idx="23">
                  <c:v>3.33</c:v>
                </c:pt>
                <c:pt idx="24">
                  <c:v>3.33</c:v>
                </c:pt>
                <c:pt idx="42">
                  <c:v>3.375</c:v>
                </c:pt>
                <c:pt idx="43">
                  <c:v>3.5</c:v>
                </c:pt>
                <c:pt idx="44">
                  <c:v>3</c:v>
                </c:pt>
                <c:pt idx="45">
                  <c:v>3</c:v>
                </c:pt>
                <c:pt idx="52">
                  <c:v>4</c:v>
                </c:pt>
                <c:pt idx="59">
                  <c:v>3</c:v>
                </c:pt>
                <c:pt idx="72">
                  <c:v>3</c:v>
                </c:pt>
                <c:pt idx="76">
                  <c:v>3.3333333333333335</c:v>
                </c:pt>
                <c:pt idx="77">
                  <c:v>4</c:v>
                </c:pt>
                <c:pt idx="103">
                  <c:v>3</c:v>
                </c:pt>
                <c:pt idx="104">
                  <c:v>3</c:v>
                </c:pt>
                <c:pt idx="10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7088"/>
        <c:axId val="90778624"/>
      </c:lineChart>
      <c:catAx>
        <c:axId val="9077708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778624"/>
        <c:crosses val="autoZero"/>
        <c:auto val="1"/>
        <c:lblAlgn val="ctr"/>
        <c:lblOffset val="100"/>
        <c:noMultiLvlLbl val="0"/>
      </c:catAx>
      <c:valAx>
        <c:axId val="907786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7770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668715903851005"/>
          <c:y val="1.0739791864836215E-2"/>
          <c:w val="0.74975344413219236"/>
          <c:h val="4.2408662595727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История </a:t>
            </a:r>
            <a:r>
              <a:rPr lang="ru-RU" baseline="0"/>
              <a:t> ОГЭ 2019-2018-2017-2016-2015</a:t>
            </a:r>
            <a:endParaRPr lang="ru-RU"/>
          </a:p>
        </c:rich>
      </c:tx>
      <c:layout>
        <c:manualLayout>
          <c:xMode val="edge"/>
          <c:yMode val="edge"/>
          <c:x val="3.9380106029934962E-2"/>
          <c:y val="1.19015510504214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50620794965998E-2"/>
          <c:y val="6.3161587326801771E-2"/>
          <c:w val="0.97590044568407108"/>
          <c:h val="0.58485493590439541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E454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диаграмма'!$E$5:$E$122</c:f>
              <c:numCache>
                <c:formatCode>Основной</c:formatCode>
                <c:ptCount val="118"/>
                <c:pt idx="0">
                  <c:v>3.91</c:v>
                </c:pt>
                <c:pt idx="1">
                  <c:v>3.91</c:v>
                </c:pt>
                <c:pt idx="2">
                  <c:v>3.91</c:v>
                </c:pt>
                <c:pt idx="3">
                  <c:v>3.91</c:v>
                </c:pt>
                <c:pt idx="4">
                  <c:v>3.91</c:v>
                </c:pt>
                <c:pt idx="5">
                  <c:v>3.91</c:v>
                </c:pt>
                <c:pt idx="6">
                  <c:v>3.91</c:v>
                </c:pt>
                <c:pt idx="7">
                  <c:v>3.91</c:v>
                </c:pt>
                <c:pt idx="8">
                  <c:v>3.91</c:v>
                </c:pt>
                <c:pt idx="9">
                  <c:v>3.91</c:v>
                </c:pt>
                <c:pt idx="10">
                  <c:v>3.91</c:v>
                </c:pt>
                <c:pt idx="11">
                  <c:v>3.91</c:v>
                </c:pt>
                <c:pt idx="12">
                  <c:v>3.91</c:v>
                </c:pt>
                <c:pt idx="13">
                  <c:v>3.91</c:v>
                </c:pt>
                <c:pt idx="14">
                  <c:v>3.91</c:v>
                </c:pt>
                <c:pt idx="15">
                  <c:v>3.91</c:v>
                </c:pt>
                <c:pt idx="16">
                  <c:v>3.91</c:v>
                </c:pt>
                <c:pt idx="17">
                  <c:v>3.91</c:v>
                </c:pt>
                <c:pt idx="18">
                  <c:v>3.91</c:v>
                </c:pt>
                <c:pt idx="19">
                  <c:v>3.91</c:v>
                </c:pt>
                <c:pt idx="20">
                  <c:v>3.91</c:v>
                </c:pt>
                <c:pt idx="21">
                  <c:v>3.91</c:v>
                </c:pt>
                <c:pt idx="22">
                  <c:v>3.91</c:v>
                </c:pt>
                <c:pt idx="23">
                  <c:v>3.91</c:v>
                </c:pt>
                <c:pt idx="24">
                  <c:v>3.91</c:v>
                </c:pt>
                <c:pt idx="25">
                  <c:v>3.91</c:v>
                </c:pt>
                <c:pt idx="26">
                  <c:v>3.91</c:v>
                </c:pt>
                <c:pt idx="27">
                  <c:v>3.91</c:v>
                </c:pt>
                <c:pt idx="28">
                  <c:v>3.91</c:v>
                </c:pt>
                <c:pt idx="29">
                  <c:v>3.91</c:v>
                </c:pt>
                <c:pt idx="30">
                  <c:v>3.91</c:v>
                </c:pt>
                <c:pt idx="31">
                  <c:v>3.91</c:v>
                </c:pt>
                <c:pt idx="32">
                  <c:v>3.91</c:v>
                </c:pt>
                <c:pt idx="33">
                  <c:v>3.91</c:v>
                </c:pt>
                <c:pt idx="34">
                  <c:v>3.91</c:v>
                </c:pt>
                <c:pt idx="35">
                  <c:v>3.91</c:v>
                </c:pt>
                <c:pt idx="36">
                  <c:v>3.91</c:v>
                </c:pt>
                <c:pt idx="37">
                  <c:v>3.91</c:v>
                </c:pt>
                <c:pt idx="38">
                  <c:v>3.91</c:v>
                </c:pt>
                <c:pt idx="39">
                  <c:v>3.91</c:v>
                </c:pt>
                <c:pt idx="40">
                  <c:v>3.91</c:v>
                </c:pt>
                <c:pt idx="41">
                  <c:v>3.91</c:v>
                </c:pt>
                <c:pt idx="42">
                  <c:v>3.91</c:v>
                </c:pt>
                <c:pt idx="43">
                  <c:v>3.91</c:v>
                </c:pt>
                <c:pt idx="44">
                  <c:v>3.91</c:v>
                </c:pt>
                <c:pt idx="45">
                  <c:v>3.91</c:v>
                </c:pt>
                <c:pt idx="46">
                  <c:v>3.91</c:v>
                </c:pt>
                <c:pt idx="47">
                  <c:v>3.91</c:v>
                </c:pt>
                <c:pt idx="48">
                  <c:v>3.91</c:v>
                </c:pt>
                <c:pt idx="49">
                  <c:v>3.91</c:v>
                </c:pt>
                <c:pt idx="50">
                  <c:v>3.91</c:v>
                </c:pt>
                <c:pt idx="51">
                  <c:v>3.91</c:v>
                </c:pt>
                <c:pt idx="52">
                  <c:v>3.91</c:v>
                </c:pt>
                <c:pt idx="53">
                  <c:v>3.91</c:v>
                </c:pt>
                <c:pt idx="54">
                  <c:v>3.91</c:v>
                </c:pt>
                <c:pt idx="55">
                  <c:v>3.91</c:v>
                </c:pt>
                <c:pt idx="56">
                  <c:v>3.91</c:v>
                </c:pt>
                <c:pt idx="57">
                  <c:v>3.91</c:v>
                </c:pt>
                <c:pt idx="58">
                  <c:v>3.91</c:v>
                </c:pt>
                <c:pt idx="59">
                  <c:v>3.91</c:v>
                </c:pt>
                <c:pt idx="60">
                  <c:v>3.91</c:v>
                </c:pt>
                <c:pt idx="61">
                  <c:v>3.91</c:v>
                </c:pt>
                <c:pt idx="62">
                  <c:v>3.91</c:v>
                </c:pt>
                <c:pt idx="63">
                  <c:v>3.91</c:v>
                </c:pt>
                <c:pt idx="64">
                  <c:v>3.91</c:v>
                </c:pt>
                <c:pt idx="65">
                  <c:v>3.91</c:v>
                </c:pt>
                <c:pt idx="66">
                  <c:v>3.91</c:v>
                </c:pt>
                <c:pt idx="67">
                  <c:v>3.91</c:v>
                </c:pt>
                <c:pt idx="68">
                  <c:v>3.91</c:v>
                </c:pt>
                <c:pt idx="69">
                  <c:v>3.91</c:v>
                </c:pt>
                <c:pt idx="70">
                  <c:v>3.91</c:v>
                </c:pt>
                <c:pt idx="71">
                  <c:v>3.91</c:v>
                </c:pt>
                <c:pt idx="72">
                  <c:v>3.91</c:v>
                </c:pt>
                <c:pt idx="73">
                  <c:v>3.91</c:v>
                </c:pt>
                <c:pt idx="74">
                  <c:v>3.91</c:v>
                </c:pt>
                <c:pt idx="75">
                  <c:v>3.91</c:v>
                </c:pt>
                <c:pt idx="76">
                  <c:v>3.91</c:v>
                </c:pt>
                <c:pt idx="77">
                  <c:v>3.91</c:v>
                </c:pt>
                <c:pt idx="78">
                  <c:v>3.91</c:v>
                </c:pt>
                <c:pt idx="79">
                  <c:v>3.91</c:v>
                </c:pt>
                <c:pt idx="80">
                  <c:v>3.91</c:v>
                </c:pt>
                <c:pt idx="81">
                  <c:v>3.91</c:v>
                </c:pt>
                <c:pt idx="82">
                  <c:v>3.91</c:v>
                </c:pt>
                <c:pt idx="83">
                  <c:v>3.91</c:v>
                </c:pt>
                <c:pt idx="84">
                  <c:v>3.91</c:v>
                </c:pt>
                <c:pt idx="85">
                  <c:v>3.91</c:v>
                </c:pt>
                <c:pt idx="86">
                  <c:v>3.91</c:v>
                </c:pt>
                <c:pt idx="87">
                  <c:v>3.91</c:v>
                </c:pt>
                <c:pt idx="88">
                  <c:v>3.91</c:v>
                </c:pt>
                <c:pt idx="89">
                  <c:v>3.91</c:v>
                </c:pt>
                <c:pt idx="90">
                  <c:v>3.91</c:v>
                </c:pt>
                <c:pt idx="91">
                  <c:v>3.91</c:v>
                </c:pt>
                <c:pt idx="92">
                  <c:v>3.91</c:v>
                </c:pt>
                <c:pt idx="93">
                  <c:v>3.91</c:v>
                </c:pt>
                <c:pt idx="94">
                  <c:v>3.91</c:v>
                </c:pt>
                <c:pt idx="95">
                  <c:v>3.91</c:v>
                </c:pt>
                <c:pt idx="96">
                  <c:v>3.91</c:v>
                </c:pt>
                <c:pt idx="97">
                  <c:v>3.91</c:v>
                </c:pt>
                <c:pt idx="98">
                  <c:v>3.91</c:v>
                </c:pt>
                <c:pt idx="99">
                  <c:v>3.91</c:v>
                </c:pt>
                <c:pt idx="100">
                  <c:v>3.91</c:v>
                </c:pt>
                <c:pt idx="101">
                  <c:v>3.91</c:v>
                </c:pt>
                <c:pt idx="102">
                  <c:v>3.91</c:v>
                </c:pt>
                <c:pt idx="103">
                  <c:v>3.91</c:v>
                </c:pt>
                <c:pt idx="104">
                  <c:v>3.91</c:v>
                </c:pt>
                <c:pt idx="105">
                  <c:v>3.91</c:v>
                </c:pt>
                <c:pt idx="106">
                  <c:v>3.91</c:v>
                </c:pt>
                <c:pt idx="107">
                  <c:v>3.91</c:v>
                </c:pt>
                <c:pt idx="108">
                  <c:v>3.91</c:v>
                </c:pt>
                <c:pt idx="109">
                  <c:v>3.91</c:v>
                </c:pt>
                <c:pt idx="110">
                  <c:v>3.91</c:v>
                </c:pt>
                <c:pt idx="111">
                  <c:v>3.91</c:v>
                </c:pt>
                <c:pt idx="112">
                  <c:v>3.91</c:v>
                </c:pt>
                <c:pt idx="113">
                  <c:v>3.91</c:v>
                </c:pt>
                <c:pt idx="114">
                  <c:v>3.91</c:v>
                </c:pt>
                <c:pt idx="115">
                  <c:v>3.91</c:v>
                </c:pt>
                <c:pt idx="116">
                  <c:v>3.91</c:v>
                </c:pt>
                <c:pt idx="117">
                  <c:v>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B30101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диаграмма'!$D$5:$D$122</c:f>
              <c:numCache>
                <c:formatCode>0,00</c:formatCode>
                <c:ptCount val="118"/>
                <c:pt idx="0">
                  <c:v>3.75</c:v>
                </c:pt>
                <c:pt idx="1">
                  <c:v>3.9042857142857139</c:v>
                </c:pt>
                <c:pt idx="2">
                  <c:v>4.2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3.8</c:v>
                </c:pt>
                <c:pt idx="8">
                  <c:v>3.33</c:v>
                </c:pt>
                <c:pt idx="10">
                  <c:v>3.8130000000000002</c:v>
                </c:pt>
                <c:pt idx="11">
                  <c:v>5</c:v>
                </c:pt>
                <c:pt idx="12">
                  <c:v>4.5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3.8</c:v>
                </c:pt>
                <c:pt idx="17">
                  <c:v>3.5</c:v>
                </c:pt>
                <c:pt idx="18">
                  <c:v>3.33</c:v>
                </c:pt>
                <c:pt idx="19">
                  <c:v>3</c:v>
                </c:pt>
                <c:pt idx="20">
                  <c:v>3</c:v>
                </c:pt>
                <c:pt idx="23">
                  <c:v>3.9183333333333334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3.88</c:v>
                </c:pt>
                <c:pt idx="31">
                  <c:v>3.86</c:v>
                </c:pt>
                <c:pt idx="32">
                  <c:v>3.78</c:v>
                </c:pt>
                <c:pt idx="33">
                  <c:v>3.75</c:v>
                </c:pt>
                <c:pt idx="34">
                  <c:v>3.5</c:v>
                </c:pt>
                <c:pt idx="35">
                  <c:v>3.25</c:v>
                </c:pt>
                <c:pt idx="42">
                  <c:v>4.1150000000000002</c:v>
                </c:pt>
                <c:pt idx="43">
                  <c:v>4.67</c:v>
                </c:pt>
                <c:pt idx="44">
                  <c:v>4.5</c:v>
                </c:pt>
                <c:pt idx="45">
                  <c:v>4.5</c:v>
                </c:pt>
                <c:pt idx="46">
                  <c:v>4.4000000000000004</c:v>
                </c:pt>
                <c:pt idx="47">
                  <c:v>4.33</c:v>
                </c:pt>
                <c:pt idx="48">
                  <c:v>4.13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3.83</c:v>
                </c:pt>
                <c:pt idx="55">
                  <c:v>3.75</c:v>
                </c:pt>
                <c:pt idx="56">
                  <c:v>3.5</c:v>
                </c:pt>
                <c:pt idx="59">
                  <c:v>3.9175000000000004</c:v>
                </c:pt>
                <c:pt idx="60">
                  <c:v>5</c:v>
                </c:pt>
                <c:pt idx="61">
                  <c:v>4.67</c:v>
                </c:pt>
                <c:pt idx="62">
                  <c:v>4.25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3.75</c:v>
                </c:pt>
                <c:pt idx="68">
                  <c:v>3.67</c:v>
                </c:pt>
                <c:pt idx="69">
                  <c:v>3.67</c:v>
                </c:pt>
                <c:pt idx="70">
                  <c:v>3</c:v>
                </c:pt>
                <c:pt idx="71">
                  <c:v>3</c:v>
                </c:pt>
                <c:pt idx="76">
                  <c:v>3.9159999999999995</c:v>
                </c:pt>
                <c:pt idx="77">
                  <c:v>4.5</c:v>
                </c:pt>
                <c:pt idx="78">
                  <c:v>4.5</c:v>
                </c:pt>
                <c:pt idx="79">
                  <c:v>4.33</c:v>
                </c:pt>
                <c:pt idx="80">
                  <c:v>4.33</c:v>
                </c:pt>
                <c:pt idx="81">
                  <c:v>4.33</c:v>
                </c:pt>
                <c:pt idx="82">
                  <c:v>4.25</c:v>
                </c:pt>
                <c:pt idx="83">
                  <c:v>4.2</c:v>
                </c:pt>
                <c:pt idx="84">
                  <c:v>4.1900000000000004</c:v>
                </c:pt>
                <c:pt idx="85">
                  <c:v>4.1100000000000003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3.8</c:v>
                </c:pt>
                <c:pt idx="95">
                  <c:v>3.75</c:v>
                </c:pt>
                <c:pt idx="96">
                  <c:v>3.6</c:v>
                </c:pt>
                <c:pt idx="97">
                  <c:v>3.57</c:v>
                </c:pt>
                <c:pt idx="98">
                  <c:v>3.3</c:v>
                </c:pt>
                <c:pt idx="99">
                  <c:v>3.14</c:v>
                </c:pt>
                <c:pt idx="100">
                  <c:v>3</c:v>
                </c:pt>
                <c:pt idx="101">
                  <c:v>3</c:v>
                </c:pt>
                <c:pt idx="107">
                  <c:v>3.6471428571428568</c:v>
                </c:pt>
                <c:pt idx="108">
                  <c:v>4.38</c:v>
                </c:pt>
                <c:pt idx="109">
                  <c:v>4.25</c:v>
                </c:pt>
                <c:pt idx="110">
                  <c:v>4.2</c:v>
                </c:pt>
                <c:pt idx="111">
                  <c:v>4</c:v>
                </c:pt>
                <c:pt idx="112">
                  <c:v>3.2</c:v>
                </c:pt>
                <c:pt idx="113">
                  <c:v>3</c:v>
                </c:pt>
                <c:pt idx="114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0DF04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диаграмма'!$I$5:$I$122</c:f>
              <c:numCache>
                <c:formatCode>Основной</c:formatCode>
                <c:ptCount val="118"/>
                <c:pt idx="0">
                  <c:v>3.54</c:v>
                </c:pt>
                <c:pt idx="1">
                  <c:v>3.54</c:v>
                </c:pt>
                <c:pt idx="2">
                  <c:v>3.54</c:v>
                </c:pt>
                <c:pt idx="3">
                  <c:v>3.54</c:v>
                </c:pt>
                <c:pt idx="4">
                  <c:v>3.54</c:v>
                </c:pt>
                <c:pt idx="5">
                  <c:v>3.54</c:v>
                </c:pt>
                <c:pt idx="6">
                  <c:v>3.54</c:v>
                </c:pt>
                <c:pt idx="7">
                  <c:v>3.54</c:v>
                </c:pt>
                <c:pt idx="8">
                  <c:v>3.54</c:v>
                </c:pt>
                <c:pt idx="9">
                  <c:v>3.54</c:v>
                </c:pt>
                <c:pt idx="10">
                  <c:v>3.54</c:v>
                </c:pt>
                <c:pt idx="11">
                  <c:v>3.54</c:v>
                </c:pt>
                <c:pt idx="12">
                  <c:v>3.54</c:v>
                </c:pt>
                <c:pt idx="13">
                  <c:v>3.54</c:v>
                </c:pt>
                <c:pt idx="14">
                  <c:v>3.54</c:v>
                </c:pt>
                <c:pt idx="15">
                  <c:v>3.54</c:v>
                </c:pt>
                <c:pt idx="16">
                  <c:v>3.54</c:v>
                </c:pt>
                <c:pt idx="17">
                  <c:v>3.54</c:v>
                </c:pt>
                <c:pt idx="18">
                  <c:v>3.54</c:v>
                </c:pt>
                <c:pt idx="19">
                  <c:v>3.54</c:v>
                </c:pt>
                <c:pt idx="20">
                  <c:v>3.54</c:v>
                </c:pt>
                <c:pt idx="21">
                  <c:v>3.54</c:v>
                </c:pt>
                <c:pt idx="22">
                  <c:v>3.54</c:v>
                </c:pt>
                <c:pt idx="23">
                  <c:v>3.54</c:v>
                </c:pt>
                <c:pt idx="24">
                  <c:v>3.54</c:v>
                </c:pt>
                <c:pt idx="25">
                  <c:v>3.54</c:v>
                </c:pt>
                <c:pt idx="26">
                  <c:v>3.54</c:v>
                </c:pt>
                <c:pt idx="27">
                  <c:v>3.54</c:v>
                </c:pt>
                <c:pt idx="28">
                  <c:v>3.54</c:v>
                </c:pt>
                <c:pt idx="29">
                  <c:v>3.54</c:v>
                </c:pt>
                <c:pt idx="30">
                  <c:v>3.54</c:v>
                </c:pt>
                <c:pt idx="31">
                  <c:v>3.54</c:v>
                </c:pt>
                <c:pt idx="32">
                  <c:v>3.54</c:v>
                </c:pt>
                <c:pt idx="33">
                  <c:v>3.54</c:v>
                </c:pt>
                <c:pt idx="34">
                  <c:v>3.54</c:v>
                </c:pt>
                <c:pt idx="35">
                  <c:v>3.54</c:v>
                </c:pt>
                <c:pt idx="36">
                  <c:v>3.54</c:v>
                </c:pt>
                <c:pt idx="37">
                  <c:v>3.54</c:v>
                </c:pt>
                <c:pt idx="38">
                  <c:v>3.54</c:v>
                </c:pt>
                <c:pt idx="39">
                  <c:v>3.54</c:v>
                </c:pt>
                <c:pt idx="40">
                  <c:v>3.54</c:v>
                </c:pt>
                <c:pt idx="41">
                  <c:v>3.54</c:v>
                </c:pt>
                <c:pt idx="42">
                  <c:v>3.54</c:v>
                </c:pt>
                <c:pt idx="43">
                  <c:v>3.54</c:v>
                </c:pt>
                <c:pt idx="44">
                  <c:v>3.54</c:v>
                </c:pt>
                <c:pt idx="45">
                  <c:v>3.54</c:v>
                </c:pt>
                <c:pt idx="46">
                  <c:v>3.54</c:v>
                </c:pt>
                <c:pt idx="47">
                  <c:v>3.54</c:v>
                </c:pt>
                <c:pt idx="48">
                  <c:v>3.54</c:v>
                </c:pt>
                <c:pt idx="49">
                  <c:v>3.54</c:v>
                </c:pt>
                <c:pt idx="50">
                  <c:v>3.54</c:v>
                </c:pt>
                <c:pt idx="51">
                  <c:v>3.54</c:v>
                </c:pt>
                <c:pt idx="52">
                  <c:v>3.54</c:v>
                </c:pt>
                <c:pt idx="53">
                  <c:v>3.54</c:v>
                </c:pt>
                <c:pt idx="54">
                  <c:v>3.54</c:v>
                </c:pt>
                <c:pt idx="55">
                  <c:v>3.54</c:v>
                </c:pt>
                <c:pt idx="56">
                  <c:v>3.54</c:v>
                </c:pt>
                <c:pt idx="57">
                  <c:v>3.54</c:v>
                </c:pt>
                <c:pt idx="58">
                  <c:v>3.54</c:v>
                </c:pt>
                <c:pt idx="59">
                  <c:v>3.54</c:v>
                </c:pt>
                <c:pt idx="60">
                  <c:v>3.54</c:v>
                </c:pt>
                <c:pt idx="61">
                  <c:v>3.54</c:v>
                </c:pt>
                <c:pt idx="62">
                  <c:v>3.54</c:v>
                </c:pt>
                <c:pt idx="63">
                  <c:v>3.54</c:v>
                </c:pt>
                <c:pt idx="64">
                  <c:v>3.54</c:v>
                </c:pt>
                <c:pt idx="65">
                  <c:v>3.54</c:v>
                </c:pt>
                <c:pt idx="66">
                  <c:v>3.54</c:v>
                </c:pt>
                <c:pt idx="67">
                  <c:v>3.54</c:v>
                </c:pt>
                <c:pt idx="68">
                  <c:v>3.54</c:v>
                </c:pt>
                <c:pt idx="69">
                  <c:v>3.54</c:v>
                </c:pt>
                <c:pt idx="70">
                  <c:v>3.54</c:v>
                </c:pt>
                <c:pt idx="71">
                  <c:v>3.54</c:v>
                </c:pt>
                <c:pt idx="72">
                  <c:v>3.54</c:v>
                </c:pt>
                <c:pt idx="73">
                  <c:v>3.54</c:v>
                </c:pt>
                <c:pt idx="74">
                  <c:v>3.54</c:v>
                </c:pt>
                <c:pt idx="75">
                  <c:v>3.54</c:v>
                </c:pt>
                <c:pt idx="76">
                  <c:v>3.54</c:v>
                </c:pt>
                <c:pt idx="77">
                  <c:v>3.54</c:v>
                </c:pt>
                <c:pt idx="78">
                  <c:v>3.54</c:v>
                </c:pt>
                <c:pt idx="79">
                  <c:v>3.54</c:v>
                </c:pt>
                <c:pt idx="80">
                  <c:v>3.54</c:v>
                </c:pt>
                <c:pt idx="81">
                  <c:v>3.54</c:v>
                </c:pt>
                <c:pt idx="82">
                  <c:v>3.54</c:v>
                </c:pt>
                <c:pt idx="83">
                  <c:v>3.54</c:v>
                </c:pt>
                <c:pt idx="84">
                  <c:v>3.54</c:v>
                </c:pt>
                <c:pt idx="85">
                  <c:v>3.54</c:v>
                </c:pt>
                <c:pt idx="86">
                  <c:v>3.54</c:v>
                </c:pt>
                <c:pt idx="87">
                  <c:v>3.54</c:v>
                </c:pt>
                <c:pt idx="88">
                  <c:v>3.54</c:v>
                </c:pt>
                <c:pt idx="89">
                  <c:v>3.54</c:v>
                </c:pt>
                <c:pt idx="90">
                  <c:v>3.54</c:v>
                </c:pt>
                <c:pt idx="91">
                  <c:v>3.54</c:v>
                </c:pt>
                <c:pt idx="92">
                  <c:v>3.54</c:v>
                </c:pt>
                <c:pt idx="93">
                  <c:v>3.54</c:v>
                </c:pt>
                <c:pt idx="94">
                  <c:v>3.54</c:v>
                </c:pt>
                <c:pt idx="95">
                  <c:v>3.54</c:v>
                </c:pt>
                <c:pt idx="96">
                  <c:v>3.54</c:v>
                </c:pt>
                <c:pt idx="97">
                  <c:v>3.54</c:v>
                </c:pt>
                <c:pt idx="98">
                  <c:v>3.54</c:v>
                </c:pt>
                <c:pt idx="99">
                  <c:v>3.54</c:v>
                </c:pt>
                <c:pt idx="100">
                  <c:v>3.54</c:v>
                </c:pt>
                <c:pt idx="101">
                  <c:v>3.54</c:v>
                </c:pt>
                <c:pt idx="102">
                  <c:v>3.54</c:v>
                </c:pt>
                <c:pt idx="103">
                  <c:v>3.54</c:v>
                </c:pt>
                <c:pt idx="104">
                  <c:v>3.54</c:v>
                </c:pt>
                <c:pt idx="105">
                  <c:v>3.54</c:v>
                </c:pt>
                <c:pt idx="106">
                  <c:v>3.54</c:v>
                </c:pt>
                <c:pt idx="107">
                  <c:v>3.54</c:v>
                </c:pt>
                <c:pt idx="108">
                  <c:v>3.54</c:v>
                </c:pt>
                <c:pt idx="109">
                  <c:v>3.54</c:v>
                </c:pt>
                <c:pt idx="110">
                  <c:v>3.54</c:v>
                </c:pt>
                <c:pt idx="111">
                  <c:v>3.54</c:v>
                </c:pt>
                <c:pt idx="112">
                  <c:v>3.54</c:v>
                </c:pt>
                <c:pt idx="113">
                  <c:v>3.54</c:v>
                </c:pt>
                <c:pt idx="114">
                  <c:v>3.54</c:v>
                </c:pt>
                <c:pt idx="115">
                  <c:v>3.54</c:v>
                </c:pt>
                <c:pt idx="116">
                  <c:v>3.54</c:v>
                </c:pt>
                <c:pt idx="117">
                  <c:v>3.54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BA803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диаграмма'!$H$5:$H$122</c:f>
              <c:numCache>
                <c:formatCode>0,00</c:formatCode>
                <c:ptCount val="118"/>
                <c:pt idx="0">
                  <c:v>3</c:v>
                </c:pt>
                <c:pt idx="1">
                  <c:v>3.5475714285714282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3.3330000000000002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3.4018888888888887</c:v>
                </c:pt>
                <c:pt idx="11">
                  <c:v>3</c:v>
                </c:pt>
                <c:pt idx="12">
                  <c:v>3.625</c:v>
                </c:pt>
                <c:pt idx="13">
                  <c:v>3.875</c:v>
                </c:pt>
                <c:pt idx="14">
                  <c:v>3.75</c:v>
                </c:pt>
                <c:pt idx="15">
                  <c:v>3.5</c:v>
                </c:pt>
                <c:pt idx="16">
                  <c:v>3</c:v>
                </c:pt>
                <c:pt idx="17">
                  <c:v>3.2</c:v>
                </c:pt>
                <c:pt idx="19">
                  <c:v>3.6669999999999998</c:v>
                </c:pt>
                <c:pt idx="20">
                  <c:v>3</c:v>
                </c:pt>
                <c:pt idx="23">
                  <c:v>3.5714999999999995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30">
                  <c:v>4</c:v>
                </c:pt>
                <c:pt idx="32">
                  <c:v>3.3330000000000002</c:v>
                </c:pt>
                <c:pt idx="33">
                  <c:v>3.8570000000000002</c:v>
                </c:pt>
                <c:pt idx="35">
                  <c:v>3.125</c:v>
                </c:pt>
                <c:pt idx="36">
                  <c:v>3.4</c:v>
                </c:pt>
                <c:pt idx="41">
                  <c:v>3</c:v>
                </c:pt>
                <c:pt idx="42">
                  <c:v>3.5407692307692309</c:v>
                </c:pt>
                <c:pt idx="43">
                  <c:v>4.33</c:v>
                </c:pt>
                <c:pt idx="44">
                  <c:v>4</c:v>
                </c:pt>
                <c:pt idx="46">
                  <c:v>3</c:v>
                </c:pt>
                <c:pt idx="48">
                  <c:v>3.6669999999999998</c:v>
                </c:pt>
                <c:pt idx="49">
                  <c:v>4.5</c:v>
                </c:pt>
                <c:pt idx="50">
                  <c:v>3.5</c:v>
                </c:pt>
                <c:pt idx="51">
                  <c:v>3</c:v>
                </c:pt>
                <c:pt idx="53">
                  <c:v>3.2</c:v>
                </c:pt>
                <c:pt idx="54">
                  <c:v>4.5</c:v>
                </c:pt>
                <c:pt idx="55">
                  <c:v>4.3330000000000002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3.4782312925170067</c:v>
                </c:pt>
                <c:pt idx="60">
                  <c:v>4.5</c:v>
                </c:pt>
                <c:pt idx="61">
                  <c:v>3</c:v>
                </c:pt>
                <c:pt idx="62">
                  <c:v>4</c:v>
                </c:pt>
                <c:pt idx="63">
                  <c:v>3.4285714285714284</c:v>
                </c:pt>
                <c:pt idx="64">
                  <c:v>4</c:v>
                </c:pt>
                <c:pt idx="65">
                  <c:v>3</c:v>
                </c:pt>
                <c:pt idx="66">
                  <c:v>3.6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3.5</c:v>
                </c:pt>
                <c:pt idx="73">
                  <c:v>3.6666666666666665</c:v>
                </c:pt>
                <c:pt idx="74">
                  <c:v>4</c:v>
                </c:pt>
                <c:pt idx="76">
                  <c:v>3.4462669275169278</c:v>
                </c:pt>
                <c:pt idx="78">
                  <c:v>4</c:v>
                </c:pt>
                <c:pt idx="79">
                  <c:v>3.6666666666666665</c:v>
                </c:pt>
                <c:pt idx="80">
                  <c:v>3.5</c:v>
                </c:pt>
                <c:pt idx="82">
                  <c:v>3.4</c:v>
                </c:pt>
                <c:pt idx="84">
                  <c:v>3.6666666666666665</c:v>
                </c:pt>
                <c:pt idx="85">
                  <c:v>3.8125</c:v>
                </c:pt>
                <c:pt idx="86">
                  <c:v>3</c:v>
                </c:pt>
                <c:pt idx="87">
                  <c:v>3.2307692307692308</c:v>
                </c:pt>
                <c:pt idx="88">
                  <c:v>3.2857142857142856</c:v>
                </c:pt>
                <c:pt idx="89">
                  <c:v>3.25</c:v>
                </c:pt>
                <c:pt idx="90">
                  <c:v>3.5555555555555554</c:v>
                </c:pt>
                <c:pt idx="91">
                  <c:v>3</c:v>
                </c:pt>
                <c:pt idx="92">
                  <c:v>3.75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7">
                  <c:v>3.3333333333333335</c:v>
                </c:pt>
                <c:pt idx="98">
                  <c:v>3.5</c:v>
                </c:pt>
                <c:pt idx="99">
                  <c:v>3.6666666666666665</c:v>
                </c:pt>
                <c:pt idx="100">
                  <c:v>3</c:v>
                </c:pt>
                <c:pt idx="101">
                  <c:v>3</c:v>
                </c:pt>
                <c:pt idx="102">
                  <c:v>3.2</c:v>
                </c:pt>
                <c:pt idx="107">
                  <c:v>3.49925</c:v>
                </c:pt>
                <c:pt idx="108">
                  <c:v>3.714</c:v>
                </c:pt>
                <c:pt idx="109">
                  <c:v>4.33</c:v>
                </c:pt>
                <c:pt idx="110">
                  <c:v>3.25</c:v>
                </c:pt>
                <c:pt idx="112">
                  <c:v>3.2</c:v>
                </c:pt>
                <c:pt idx="113">
                  <c:v>3.5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диаграмма'!$M$5:$M$122</c:f>
              <c:numCache>
                <c:formatCode>Основной</c:formatCode>
                <c:ptCount val="118"/>
                <c:pt idx="0" formatCode="0,00">
                  <c:v>3.5</c:v>
                </c:pt>
                <c:pt idx="1">
                  <c:v>3.5</c:v>
                </c:pt>
                <c:pt idx="2" formatCode="0,00">
                  <c:v>3.5</c:v>
                </c:pt>
                <c:pt idx="3" formatCode="0,00">
                  <c:v>3.5</c:v>
                </c:pt>
                <c:pt idx="4" formatCode="0,00">
                  <c:v>3.5</c:v>
                </c:pt>
                <c:pt idx="5" formatCode="0,00">
                  <c:v>3.5</c:v>
                </c:pt>
                <c:pt idx="6" formatCode="0,00">
                  <c:v>3.5</c:v>
                </c:pt>
                <c:pt idx="7" formatCode="0,00">
                  <c:v>3.5</c:v>
                </c:pt>
                <c:pt idx="8" formatCode="0,00">
                  <c:v>3.5</c:v>
                </c:pt>
                <c:pt idx="9" formatCode="0,00">
                  <c:v>3.5</c:v>
                </c:pt>
                <c:pt idx="10" formatCode="0,00">
                  <c:v>3.5</c:v>
                </c:pt>
                <c:pt idx="11" formatCode="0,00">
                  <c:v>3.5</c:v>
                </c:pt>
                <c:pt idx="12" formatCode="0,00">
                  <c:v>3.5</c:v>
                </c:pt>
                <c:pt idx="13" formatCode="0,00">
                  <c:v>3.5</c:v>
                </c:pt>
                <c:pt idx="14" formatCode="0,00">
                  <c:v>3.5</c:v>
                </c:pt>
                <c:pt idx="15" formatCode="0,00">
                  <c:v>3.5</c:v>
                </c:pt>
                <c:pt idx="16" formatCode="0,00">
                  <c:v>3.5</c:v>
                </c:pt>
                <c:pt idx="17" formatCode="0,00">
                  <c:v>3.5</c:v>
                </c:pt>
                <c:pt idx="18" formatCode="0,00">
                  <c:v>3.5</c:v>
                </c:pt>
                <c:pt idx="19" formatCode="0,00">
                  <c:v>3.5</c:v>
                </c:pt>
                <c:pt idx="20" formatCode="0,00">
                  <c:v>3.5</c:v>
                </c:pt>
                <c:pt idx="21" formatCode="0,00">
                  <c:v>3.5</c:v>
                </c:pt>
                <c:pt idx="22" formatCode="0,00">
                  <c:v>3.5</c:v>
                </c:pt>
                <c:pt idx="23" formatCode="0,00">
                  <c:v>3.5</c:v>
                </c:pt>
                <c:pt idx="24" formatCode="0,00">
                  <c:v>3.5</c:v>
                </c:pt>
                <c:pt idx="25" formatCode="0,00">
                  <c:v>3.5</c:v>
                </c:pt>
                <c:pt idx="26" formatCode="0,00">
                  <c:v>3.5</c:v>
                </c:pt>
                <c:pt idx="27" formatCode="0,00">
                  <c:v>3.5</c:v>
                </c:pt>
                <c:pt idx="28" formatCode="0,00">
                  <c:v>3.5</c:v>
                </c:pt>
                <c:pt idx="29" formatCode="0,00">
                  <c:v>3.5</c:v>
                </c:pt>
                <c:pt idx="30" formatCode="0,00">
                  <c:v>3.5</c:v>
                </c:pt>
                <c:pt idx="31" formatCode="0,00">
                  <c:v>3.5</c:v>
                </c:pt>
                <c:pt idx="32" formatCode="0,00">
                  <c:v>3.5</c:v>
                </c:pt>
                <c:pt idx="33" formatCode="0,00">
                  <c:v>3.5</c:v>
                </c:pt>
                <c:pt idx="34" formatCode="0,00">
                  <c:v>3.5</c:v>
                </c:pt>
                <c:pt idx="35" formatCode="0,00">
                  <c:v>3.5</c:v>
                </c:pt>
                <c:pt idx="36" formatCode="0,00">
                  <c:v>3.5</c:v>
                </c:pt>
                <c:pt idx="37" formatCode="0,00">
                  <c:v>3.5</c:v>
                </c:pt>
                <c:pt idx="38" formatCode="0,00">
                  <c:v>3.5</c:v>
                </c:pt>
                <c:pt idx="39" formatCode="0,00">
                  <c:v>3.5</c:v>
                </c:pt>
                <c:pt idx="40" formatCode="0,00">
                  <c:v>3.5</c:v>
                </c:pt>
                <c:pt idx="41" formatCode="0,00">
                  <c:v>3.5</c:v>
                </c:pt>
                <c:pt idx="42" formatCode="0,00">
                  <c:v>3.5</c:v>
                </c:pt>
                <c:pt idx="43" formatCode="0,00">
                  <c:v>3.5</c:v>
                </c:pt>
                <c:pt idx="44" formatCode="0,00">
                  <c:v>3.5</c:v>
                </c:pt>
                <c:pt idx="45" formatCode="0,00">
                  <c:v>3.5</c:v>
                </c:pt>
                <c:pt idx="46" formatCode="0,00">
                  <c:v>3.5</c:v>
                </c:pt>
                <c:pt idx="47" formatCode="0,00">
                  <c:v>3.5</c:v>
                </c:pt>
                <c:pt idx="48" formatCode="0,00">
                  <c:v>3.5</c:v>
                </c:pt>
                <c:pt idx="49" formatCode="0,00">
                  <c:v>3.5</c:v>
                </c:pt>
                <c:pt idx="50" formatCode="0,00">
                  <c:v>3.5</c:v>
                </c:pt>
                <c:pt idx="51" formatCode="0,00">
                  <c:v>3.5</c:v>
                </c:pt>
                <c:pt idx="52" formatCode="0,00">
                  <c:v>3.5</c:v>
                </c:pt>
                <c:pt idx="53" formatCode="0,00">
                  <c:v>3.5</c:v>
                </c:pt>
                <c:pt idx="54" formatCode="0,00">
                  <c:v>3.5</c:v>
                </c:pt>
                <c:pt idx="55" formatCode="0,00">
                  <c:v>3.5</c:v>
                </c:pt>
                <c:pt idx="56" formatCode="0,00">
                  <c:v>3.5</c:v>
                </c:pt>
                <c:pt idx="57" formatCode="0,00">
                  <c:v>3.5</c:v>
                </c:pt>
                <c:pt idx="58" formatCode="0,00">
                  <c:v>3.5</c:v>
                </c:pt>
                <c:pt idx="59" formatCode="0,00">
                  <c:v>3.5</c:v>
                </c:pt>
                <c:pt idx="60" formatCode="0,00">
                  <c:v>3.5</c:v>
                </c:pt>
                <c:pt idx="61" formatCode="0,00">
                  <c:v>3.5</c:v>
                </c:pt>
                <c:pt idx="62" formatCode="0,00">
                  <c:v>3.5</c:v>
                </c:pt>
                <c:pt idx="63" formatCode="0,00">
                  <c:v>3.5</c:v>
                </c:pt>
                <c:pt idx="64" formatCode="0,00">
                  <c:v>3.5</c:v>
                </c:pt>
                <c:pt idx="65" formatCode="0,00">
                  <c:v>3.5</c:v>
                </c:pt>
                <c:pt idx="66" formatCode="0,00">
                  <c:v>3.5</c:v>
                </c:pt>
                <c:pt idx="67" formatCode="0,00">
                  <c:v>3.5</c:v>
                </c:pt>
                <c:pt idx="68" formatCode="0,00">
                  <c:v>3.5</c:v>
                </c:pt>
                <c:pt idx="69" formatCode="0,00">
                  <c:v>3.5</c:v>
                </c:pt>
                <c:pt idx="70" formatCode="0,00">
                  <c:v>3.5</c:v>
                </c:pt>
                <c:pt idx="71" formatCode="0,00">
                  <c:v>3.5</c:v>
                </c:pt>
                <c:pt idx="72" formatCode="0,00">
                  <c:v>3.5</c:v>
                </c:pt>
                <c:pt idx="73" formatCode="0,00">
                  <c:v>3.5</c:v>
                </c:pt>
                <c:pt idx="74" formatCode="0,00">
                  <c:v>3.5</c:v>
                </c:pt>
                <c:pt idx="75" formatCode="0,00">
                  <c:v>3.5</c:v>
                </c:pt>
                <c:pt idx="76" formatCode="0,00">
                  <c:v>3.5</c:v>
                </c:pt>
                <c:pt idx="77" formatCode="0,00">
                  <c:v>3.5</c:v>
                </c:pt>
                <c:pt idx="78" formatCode="0,00">
                  <c:v>3.5</c:v>
                </c:pt>
                <c:pt idx="79" formatCode="0,00">
                  <c:v>3.5</c:v>
                </c:pt>
                <c:pt idx="80" formatCode="0,00">
                  <c:v>3.5</c:v>
                </c:pt>
                <c:pt idx="81" formatCode="0,00">
                  <c:v>3.5</c:v>
                </c:pt>
                <c:pt idx="82" formatCode="0,00">
                  <c:v>3.5</c:v>
                </c:pt>
                <c:pt idx="83" formatCode="0,00">
                  <c:v>3.5</c:v>
                </c:pt>
                <c:pt idx="84" formatCode="0,00">
                  <c:v>3.5</c:v>
                </c:pt>
                <c:pt idx="85" formatCode="0,00">
                  <c:v>3.5</c:v>
                </c:pt>
                <c:pt idx="86" formatCode="0,00">
                  <c:v>3.5</c:v>
                </c:pt>
                <c:pt idx="87" formatCode="0,00">
                  <c:v>3.5</c:v>
                </c:pt>
                <c:pt idx="88" formatCode="0,00">
                  <c:v>3.5</c:v>
                </c:pt>
                <c:pt idx="89" formatCode="0,00">
                  <c:v>3.5</c:v>
                </c:pt>
                <c:pt idx="90" formatCode="0,00">
                  <c:v>3.5</c:v>
                </c:pt>
                <c:pt idx="91" formatCode="0,00">
                  <c:v>3.5</c:v>
                </c:pt>
                <c:pt idx="92" formatCode="0,00">
                  <c:v>3.5</c:v>
                </c:pt>
                <c:pt idx="93" formatCode="0,00">
                  <c:v>3.5</c:v>
                </c:pt>
                <c:pt idx="94" formatCode="0,00">
                  <c:v>3.5</c:v>
                </c:pt>
                <c:pt idx="95" formatCode="0,00">
                  <c:v>3.5</c:v>
                </c:pt>
                <c:pt idx="96" formatCode="0,00">
                  <c:v>3.5</c:v>
                </c:pt>
                <c:pt idx="97" formatCode="0,00">
                  <c:v>3.5</c:v>
                </c:pt>
                <c:pt idx="98" formatCode="0,00">
                  <c:v>3.5</c:v>
                </c:pt>
                <c:pt idx="99" formatCode="0,00">
                  <c:v>3.5</c:v>
                </c:pt>
                <c:pt idx="100" formatCode="0,00">
                  <c:v>3.5</c:v>
                </c:pt>
                <c:pt idx="101" formatCode="0,00">
                  <c:v>3.5</c:v>
                </c:pt>
                <c:pt idx="102" formatCode="0,00">
                  <c:v>3.5</c:v>
                </c:pt>
                <c:pt idx="103" formatCode="0,00">
                  <c:v>3.5</c:v>
                </c:pt>
                <c:pt idx="104" formatCode="0,00">
                  <c:v>3.5</c:v>
                </c:pt>
                <c:pt idx="105" formatCode="0,00">
                  <c:v>3.5</c:v>
                </c:pt>
                <c:pt idx="106" formatCode="0,00">
                  <c:v>3.5</c:v>
                </c:pt>
                <c:pt idx="107" formatCode="0,00">
                  <c:v>3.5</c:v>
                </c:pt>
                <c:pt idx="108" formatCode="0,00">
                  <c:v>3.5</c:v>
                </c:pt>
                <c:pt idx="109" formatCode="0,00">
                  <c:v>3.5</c:v>
                </c:pt>
                <c:pt idx="110" formatCode="0,00">
                  <c:v>3.5</c:v>
                </c:pt>
                <c:pt idx="111" formatCode="0,00">
                  <c:v>3.5</c:v>
                </c:pt>
                <c:pt idx="112" formatCode="0,00">
                  <c:v>3.5</c:v>
                </c:pt>
                <c:pt idx="113" formatCode="0,00">
                  <c:v>3.5</c:v>
                </c:pt>
                <c:pt idx="114" formatCode="0,00">
                  <c:v>3.5</c:v>
                </c:pt>
                <c:pt idx="115" formatCode="0,00">
                  <c:v>3.5</c:v>
                </c:pt>
                <c:pt idx="116" formatCode="0,00">
                  <c:v>3.5</c:v>
                </c:pt>
                <c:pt idx="117" formatCode="0,00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диаграмма'!$L$5:$L$122</c:f>
              <c:numCache>
                <c:formatCode>0,00</c:formatCode>
                <c:ptCount val="118"/>
                <c:pt idx="0">
                  <c:v>4.5</c:v>
                </c:pt>
                <c:pt idx="1">
                  <c:v>3.7157142857142857</c:v>
                </c:pt>
                <c:pt idx="2">
                  <c:v>4</c:v>
                </c:pt>
                <c:pt idx="3">
                  <c:v>4.33</c:v>
                </c:pt>
                <c:pt idx="4">
                  <c:v>3</c:v>
                </c:pt>
                <c:pt idx="6">
                  <c:v>3.75</c:v>
                </c:pt>
                <c:pt idx="7">
                  <c:v>3.43</c:v>
                </c:pt>
                <c:pt idx="8">
                  <c:v>3.5</c:v>
                </c:pt>
                <c:pt idx="9">
                  <c:v>4</c:v>
                </c:pt>
                <c:pt idx="10">
                  <c:v>3.3125</c:v>
                </c:pt>
                <c:pt idx="12">
                  <c:v>3.5</c:v>
                </c:pt>
                <c:pt idx="13">
                  <c:v>2.87</c:v>
                </c:pt>
                <c:pt idx="14">
                  <c:v>3.5</c:v>
                </c:pt>
                <c:pt idx="15">
                  <c:v>3.25</c:v>
                </c:pt>
                <c:pt idx="16">
                  <c:v>3.75</c:v>
                </c:pt>
                <c:pt idx="17">
                  <c:v>3</c:v>
                </c:pt>
                <c:pt idx="18">
                  <c:v>3.2</c:v>
                </c:pt>
                <c:pt idx="19">
                  <c:v>3.43</c:v>
                </c:pt>
                <c:pt idx="23">
                  <c:v>3.6429999999999998</c:v>
                </c:pt>
                <c:pt idx="24">
                  <c:v>3</c:v>
                </c:pt>
                <c:pt idx="29">
                  <c:v>3.25</c:v>
                </c:pt>
                <c:pt idx="30">
                  <c:v>3.33</c:v>
                </c:pt>
                <c:pt idx="31">
                  <c:v>4</c:v>
                </c:pt>
                <c:pt idx="32">
                  <c:v>5</c:v>
                </c:pt>
                <c:pt idx="33">
                  <c:v>4.5</c:v>
                </c:pt>
                <c:pt idx="34">
                  <c:v>3.67</c:v>
                </c:pt>
                <c:pt idx="35">
                  <c:v>3.18</c:v>
                </c:pt>
                <c:pt idx="37">
                  <c:v>3</c:v>
                </c:pt>
                <c:pt idx="38">
                  <c:v>3.5</c:v>
                </c:pt>
                <c:pt idx="42">
                  <c:v>3.6429999999999998</c:v>
                </c:pt>
                <c:pt idx="43">
                  <c:v>4.25</c:v>
                </c:pt>
                <c:pt idx="44">
                  <c:v>3.75</c:v>
                </c:pt>
                <c:pt idx="46">
                  <c:v>3.25</c:v>
                </c:pt>
                <c:pt idx="47">
                  <c:v>3</c:v>
                </c:pt>
                <c:pt idx="48">
                  <c:v>5</c:v>
                </c:pt>
                <c:pt idx="49">
                  <c:v>3.84</c:v>
                </c:pt>
                <c:pt idx="50">
                  <c:v>3.67</c:v>
                </c:pt>
                <c:pt idx="51">
                  <c:v>3</c:v>
                </c:pt>
                <c:pt idx="53">
                  <c:v>3.67</c:v>
                </c:pt>
                <c:pt idx="54">
                  <c:v>3</c:v>
                </c:pt>
                <c:pt idx="59">
                  <c:v>3.53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3.67</c:v>
                </c:pt>
                <c:pt idx="64">
                  <c:v>3.5</c:v>
                </c:pt>
                <c:pt idx="67">
                  <c:v>3.83</c:v>
                </c:pt>
                <c:pt idx="68">
                  <c:v>4</c:v>
                </c:pt>
                <c:pt idx="70">
                  <c:v>3.86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3.5</c:v>
                </c:pt>
                <c:pt idx="76">
                  <c:v>3.6392307692307693</c:v>
                </c:pt>
                <c:pt idx="78">
                  <c:v>3.6</c:v>
                </c:pt>
                <c:pt idx="79">
                  <c:v>3.58</c:v>
                </c:pt>
                <c:pt idx="80">
                  <c:v>3.67</c:v>
                </c:pt>
                <c:pt idx="81">
                  <c:v>3.38</c:v>
                </c:pt>
                <c:pt idx="82">
                  <c:v>3.8</c:v>
                </c:pt>
                <c:pt idx="84">
                  <c:v>3.41</c:v>
                </c:pt>
                <c:pt idx="85">
                  <c:v>4</c:v>
                </c:pt>
                <c:pt idx="86">
                  <c:v>3.67</c:v>
                </c:pt>
                <c:pt idx="87">
                  <c:v>3.82</c:v>
                </c:pt>
                <c:pt idx="88">
                  <c:v>3.18</c:v>
                </c:pt>
                <c:pt idx="89">
                  <c:v>3</c:v>
                </c:pt>
                <c:pt idx="90">
                  <c:v>3.87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3.6</c:v>
                </c:pt>
                <c:pt idx="95">
                  <c:v>5</c:v>
                </c:pt>
                <c:pt idx="98">
                  <c:v>3.39</c:v>
                </c:pt>
                <c:pt idx="99">
                  <c:v>3.5</c:v>
                </c:pt>
                <c:pt idx="100">
                  <c:v>3</c:v>
                </c:pt>
                <c:pt idx="101">
                  <c:v>3.43</c:v>
                </c:pt>
                <c:pt idx="102">
                  <c:v>4.25</c:v>
                </c:pt>
                <c:pt idx="103">
                  <c:v>4</c:v>
                </c:pt>
                <c:pt idx="104">
                  <c:v>3.67</c:v>
                </c:pt>
                <c:pt idx="105">
                  <c:v>4</c:v>
                </c:pt>
                <c:pt idx="106">
                  <c:v>3.8</c:v>
                </c:pt>
                <c:pt idx="107">
                  <c:v>3.3928571428571428</c:v>
                </c:pt>
                <c:pt idx="108">
                  <c:v>3.5</c:v>
                </c:pt>
                <c:pt idx="109">
                  <c:v>3.5</c:v>
                </c:pt>
                <c:pt idx="110">
                  <c:v>3.75</c:v>
                </c:pt>
                <c:pt idx="112">
                  <c:v>4</c:v>
                </c:pt>
                <c:pt idx="113">
                  <c:v>3</c:v>
                </c:pt>
                <c:pt idx="115">
                  <c:v>3</c:v>
                </c:pt>
                <c:pt idx="11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диаграмма'!$Q$5:$Q$122</c:f>
              <c:numCache>
                <c:formatCode>Основной</c:formatCode>
                <c:ptCount val="118"/>
                <c:pt idx="0">
                  <c:v>2.86</c:v>
                </c:pt>
                <c:pt idx="1">
                  <c:v>2.86</c:v>
                </c:pt>
                <c:pt idx="2">
                  <c:v>2.86</c:v>
                </c:pt>
                <c:pt idx="3">
                  <c:v>2.86</c:v>
                </c:pt>
                <c:pt idx="4">
                  <c:v>2.86</c:v>
                </c:pt>
                <c:pt idx="5">
                  <c:v>2.86</c:v>
                </c:pt>
                <c:pt idx="6">
                  <c:v>2.86</c:v>
                </c:pt>
                <c:pt idx="7">
                  <c:v>2.86</c:v>
                </c:pt>
                <c:pt idx="8">
                  <c:v>2.86</c:v>
                </c:pt>
                <c:pt idx="9">
                  <c:v>2.86</c:v>
                </c:pt>
                <c:pt idx="10" formatCode="0,00">
                  <c:v>2.86</c:v>
                </c:pt>
                <c:pt idx="11">
                  <c:v>2.86</c:v>
                </c:pt>
                <c:pt idx="12">
                  <c:v>2.86</c:v>
                </c:pt>
                <c:pt idx="13">
                  <c:v>2.86</c:v>
                </c:pt>
                <c:pt idx="14">
                  <c:v>2.86</c:v>
                </c:pt>
                <c:pt idx="15">
                  <c:v>2.86</c:v>
                </c:pt>
                <c:pt idx="16">
                  <c:v>2.86</c:v>
                </c:pt>
                <c:pt idx="17">
                  <c:v>2.86</c:v>
                </c:pt>
                <c:pt idx="18">
                  <c:v>2.86</c:v>
                </c:pt>
                <c:pt idx="19">
                  <c:v>2.86</c:v>
                </c:pt>
                <c:pt idx="20">
                  <c:v>2.86</c:v>
                </c:pt>
                <c:pt idx="21">
                  <c:v>2.86</c:v>
                </c:pt>
                <c:pt idx="22">
                  <c:v>2.86</c:v>
                </c:pt>
                <c:pt idx="23" formatCode="0,00">
                  <c:v>2.86</c:v>
                </c:pt>
                <c:pt idx="24">
                  <c:v>2.86</c:v>
                </c:pt>
                <c:pt idx="25">
                  <c:v>2.86</c:v>
                </c:pt>
                <c:pt idx="26">
                  <c:v>2.86</c:v>
                </c:pt>
                <c:pt idx="27">
                  <c:v>2.86</c:v>
                </c:pt>
                <c:pt idx="28">
                  <c:v>2.86</c:v>
                </c:pt>
                <c:pt idx="29">
                  <c:v>2.86</c:v>
                </c:pt>
                <c:pt idx="30">
                  <c:v>2.86</c:v>
                </c:pt>
                <c:pt idx="31">
                  <c:v>2.86</c:v>
                </c:pt>
                <c:pt idx="32">
                  <c:v>2.86</c:v>
                </c:pt>
                <c:pt idx="33">
                  <c:v>2.86</c:v>
                </c:pt>
                <c:pt idx="34">
                  <c:v>2.86</c:v>
                </c:pt>
                <c:pt idx="35">
                  <c:v>2.86</c:v>
                </c:pt>
                <c:pt idx="36">
                  <c:v>2.86</c:v>
                </c:pt>
                <c:pt idx="37">
                  <c:v>2.86</c:v>
                </c:pt>
                <c:pt idx="38">
                  <c:v>2.86</c:v>
                </c:pt>
                <c:pt idx="39">
                  <c:v>2.86</c:v>
                </c:pt>
                <c:pt idx="40">
                  <c:v>2.86</c:v>
                </c:pt>
                <c:pt idx="41">
                  <c:v>2.86</c:v>
                </c:pt>
                <c:pt idx="42" formatCode="0,00">
                  <c:v>2.86</c:v>
                </c:pt>
                <c:pt idx="43">
                  <c:v>2.86</c:v>
                </c:pt>
                <c:pt idx="44">
                  <c:v>2.86</c:v>
                </c:pt>
                <c:pt idx="45">
                  <c:v>2.86</c:v>
                </c:pt>
                <c:pt idx="46">
                  <c:v>2.86</c:v>
                </c:pt>
                <c:pt idx="47">
                  <c:v>2.86</c:v>
                </c:pt>
                <c:pt idx="48">
                  <c:v>2.86</c:v>
                </c:pt>
                <c:pt idx="49">
                  <c:v>2.86</c:v>
                </c:pt>
                <c:pt idx="50">
                  <c:v>2.86</c:v>
                </c:pt>
                <c:pt idx="51">
                  <c:v>2.86</c:v>
                </c:pt>
                <c:pt idx="52">
                  <c:v>2.86</c:v>
                </c:pt>
                <c:pt idx="53">
                  <c:v>2.86</c:v>
                </c:pt>
                <c:pt idx="54">
                  <c:v>2.86</c:v>
                </c:pt>
                <c:pt idx="55">
                  <c:v>2.86</c:v>
                </c:pt>
                <c:pt idx="56">
                  <c:v>2.86</c:v>
                </c:pt>
                <c:pt idx="57">
                  <c:v>2.86</c:v>
                </c:pt>
                <c:pt idx="58">
                  <c:v>2.86</c:v>
                </c:pt>
                <c:pt idx="59" formatCode="0,00">
                  <c:v>2.86</c:v>
                </c:pt>
                <c:pt idx="60">
                  <c:v>2.86</c:v>
                </c:pt>
                <c:pt idx="61">
                  <c:v>2.86</c:v>
                </c:pt>
                <c:pt idx="62">
                  <c:v>2.86</c:v>
                </c:pt>
                <c:pt idx="63">
                  <c:v>2.86</c:v>
                </c:pt>
                <c:pt idx="64">
                  <c:v>2.86</c:v>
                </c:pt>
                <c:pt idx="65">
                  <c:v>2.86</c:v>
                </c:pt>
                <c:pt idx="66">
                  <c:v>2.86</c:v>
                </c:pt>
                <c:pt idx="67">
                  <c:v>2.86</c:v>
                </c:pt>
                <c:pt idx="68">
                  <c:v>2.86</c:v>
                </c:pt>
                <c:pt idx="69">
                  <c:v>2.86</c:v>
                </c:pt>
                <c:pt idx="70">
                  <c:v>2.86</c:v>
                </c:pt>
                <c:pt idx="71">
                  <c:v>2.86</c:v>
                </c:pt>
                <c:pt idx="72">
                  <c:v>2.86</c:v>
                </c:pt>
                <c:pt idx="73">
                  <c:v>2.86</c:v>
                </c:pt>
                <c:pt idx="74">
                  <c:v>2.86</c:v>
                </c:pt>
                <c:pt idx="75">
                  <c:v>2.86</c:v>
                </c:pt>
                <c:pt idx="76" formatCode="0,00">
                  <c:v>2.86</c:v>
                </c:pt>
                <c:pt idx="77">
                  <c:v>2.86</c:v>
                </c:pt>
                <c:pt idx="78">
                  <c:v>2.86</c:v>
                </c:pt>
                <c:pt idx="79">
                  <c:v>2.86</c:v>
                </c:pt>
                <c:pt idx="80">
                  <c:v>2.86</c:v>
                </c:pt>
                <c:pt idx="81">
                  <c:v>2.86</c:v>
                </c:pt>
                <c:pt idx="82">
                  <c:v>2.86</c:v>
                </c:pt>
                <c:pt idx="83">
                  <c:v>2.86</c:v>
                </c:pt>
                <c:pt idx="84">
                  <c:v>2.86</c:v>
                </c:pt>
                <c:pt idx="85">
                  <c:v>2.86</c:v>
                </c:pt>
                <c:pt idx="86">
                  <c:v>2.86</c:v>
                </c:pt>
                <c:pt idx="87">
                  <c:v>2.86</c:v>
                </c:pt>
                <c:pt idx="88">
                  <c:v>2.86</c:v>
                </c:pt>
                <c:pt idx="89">
                  <c:v>2.86</c:v>
                </c:pt>
                <c:pt idx="90">
                  <c:v>2.86</c:v>
                </c:pt>
                <c:pt idx="91">
                  <c:v>2.86</c:v>
                </c:pt>
                <c:pt idx="92">
                  <c:v>2.86</c:v>
                </c:pt>
                <c:pt idx="93">
                  <c:v>2.86</c:v>
                </c:pt>
                <c:pt idx="94">
                  <c:v>2.86</c:v>
                </c:pt>
                <c:pt idx="95">
                  <c:v>2.86</c:v>
                </c:pt>
                <c:pt idx="96">
                  <c:v>2.86</c:v>
                </c:pt>
                <c:pt idx="97">
                  <c:v>2.86</c:v>
                </c:pt>
                <c:pt idx="98">
                  <c:v>2.86</c:v>
                </c:pt>
                <c:pt idx="99">
                  <c:v>2.86</c:v>
                </c:pt>
                <c:pt idx="100">
                  <c:v>2.86</c:v>
                </c:pt>
                <c:pt idx="101">
                  <c:v>2.86</c:v>
                </c:pt>
                <c:pt idx="102">
                  <c:v>2.86</c:v>
                </c:pt>
                <c:pt idx="103">
                  <c:v>2.86</c:v>
                </c:pt>
                <c:pt idx="104">
                  <c:v>2.86</c:v>
                </c:pt>
                <c:pt idx="105">
                  <c:v>2.86</c:v>
                </c:pt>
                <c:pt idx="106">
                  <c:v>2.86</c:v>
                </c:pt>
                <c:pt idx="107" formatCode="0,00">
                  <c:v>2.86</c:v>
                </c:pt>
                <c:pt idx="108">
                  <c:v>2.86</c:v>
                </c:pt>
                <c:pt idx="109">
                  <c:v>2.86</c:v>
                </c:pt>
                <c:pt idx="110">
                  <c:v>2.86</c:v>
                </c:pt>
                <c:pt idx="111">
                  <c:v>2.86</c:v>
                </c:pt>
                <c:pt idx="112">
                  <c:v>2.86</c:v>
                </c:pt>
                <c:pt idx="113">
                  <c:v>2.86</c:v>
                </c:pt>
                <c:pt idx="114">
                  <c:v>2.86</c:v>
                </c:pt>
                <c:pt idx="115">
                  <c:v>2.86</c:v>
                </c:pt>
                <c:pt idx="116">
                  <c:v>2.86</c:v>
                </c:pt>
                <c:pt idx="117">
                  <c:v>2.86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диаграмма'!$P$5:$P$122</c:f>
              <c:numCache>
                <c:formatCode>0,00</c:formatCode>
                <c:ptCount val="118"/>
                <c:pt idx="1">
                  <c:v>3.3280000000000003</c:v>
                </c:pt>
                <c:pt idx="3">
                  <c:v>4</c:v>
                </c:pt>
                <c:pt idx="4">
                  <c:v>3.6</c:v>
                </c:pt>
                <c:pt idx="5">
                  <c:v>3.33</c:v>
                </c:pt>
                <c:pt idx="7">
                  <c:v>2.71</c:v>
                </c:pt>
                <c:pt idx="8">
                  <c:v>3</c:v>
                </c:pt>
                <c:pt idx="10">
                  <c:v>2.9845454545454544</c:v>
                </c:pt>
                <c:pt idx="12">
                  <c:v>3.63</c:v>
                </c:pt>
                <c:pt idx="13">
                  <c:v>3.4</c:v>
                </c:pt>
                <c:pt idx="14">
                  <c:v>3.83</c:v>
                </c:pt>
                <c:pt idx="15">
                  <c:v>3.5</c:v>
                </c:pt>
                <c:pt idx="16">
                  <c:v>2</c:v>
                </c:pt>
                <c:pt idx="17">
                  <c:v>2</c:v>
                </c:pt>
                <c:pt idx="18">
                  <c:v>2.57</c:v>
                </c:pt>
                <c:pt idx="19">
                  <c:v>2.9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2.9292307692307697</c:v>
                </c:pt>
                <c:pt idx="26">
                  <c:v>3.33</c:v>
                </c:pt>
                <c:pt idx="27">
                  <c:v>2</c:v>
                </c:pt>
                <c:pt idx="28">
                  <c:v>2.5</c:v>
                </c:pt>
                <c:pt idx="29">
                  <c:v>3</c:v>
                </c:pt>
                <c:pt idx="30">
                  <c:v>3.5</c:v>
                </c:pt>
                <c:pt idx="32">
                  <c:v>2.88</c:v>
                </c:pt>
                <c:pt idx="33">
                  <c:v>3</c:v>
                </c:pt>
                <c:pt idx="34">
                  <c:v>4</c:v>
                </c:pt>
                <c:pt idx="35">
                  <c:v>2.67</c:v>
                </c:pt>
                <c:pt idx="36">
                  <c:v>4</c:v>
                </c:pt>
                <c:pt idx="38">
                  <c:v>3</c:v>
                </c:pt>
                <c:pt idx="39">
                  <c:v>2.2000000000000002</c:v>
                </c:pt>
                <c:pt idx="40">
                  <c:v>2</c:v>
                </c:pt>
                <c:pt idx="42">
                  <c:v>3.5058333333333334</c:v>
                </c:pt>
                <c:pt idx="43">
                  <c:v>3</c:v>
                </c:pt>
                <c:pt idx="44">
                  <c:v>4</c:v>
                </c:pt>
                <c:pt idx="46">
                  <c:v>2.44</c:v>
                </c:pt>
                <c:pt idx="47">
                  <c:v>3.8</c:v>
                </c:pt>
                <c:pt idx="48">
                  <c:v>3</c:v>
                </c:pt>
                <c:pt idx="49">
                  <c:v>2.5</c:v>
                </c:pt>
                <c:pt idx="50">
                  <c:v>3.33</c:v>
                </c:pt>
                <c:pt idx="51">
                  <c:v>3.5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8">
                  <c:v>4.5</c:v>
                </c:pt>
                <c:pt idx="59">
                  <c:v>2.8153846153846156</c:v>
                </c:pt>
                <c:pt idx="60">
                  <c:v>2.67</c:v>
                </c:pt>
                <c:pt idx="61">
                  <c:v>2.4700000000000002</c:v>
                </c:pt>
                <c:pt idx="62">
                  <c:v>4</c:v>
                </c:pt>
                <c:pt idx="63">
                  <c:v>3</c:v>
                </c:pt>
                <c:pt idx="64">
                  <c:v>3.22</c:v>
                </c:pt>
                <c:pt idx="66">
                  <c:v>3.4</c:v>
                </c:pt>
                <c:pt idx="67">
                  <c:v>3.17</c:v>
                </c:pt>
                <c:pt idx="68">
                  <c:v>2.33</c:v>
                </c:pt>
                <c:pt idx="70">
                  <c:v>2</c:v>
                </c:pt>
                <c:pt idx="71">
                  <c:v>2.67</c:v>
                </c:pt>
                <c:pt idx="72">
                  <c:v>2</c:v>
                </c:pt>
                <c:pt idx="74">
                  <c:v>3</c:v>
                </c:pt>
                <c:pt idx="75">
                  <c:v>2.67</c:v>
                </c:pt>
                <c:pt idx="76">
                  <c:v>2.8020833333333335</c:v>
                </c:pt>
                <c:pt idx="77">
                  <c:v>3</c:v>
                </c:pt>
                <c:pt idx="78">
                  <c:v>3</c:v>
                </c:pt>
                <c:pt idx="79">
                  <c:v>2.56</c:v>
                </c:pt>
                <c:pt idx="81">
                  <c:v>2.86</c:v>
                </c:pt>
                <c:pt idx="82">
                  <c:v>2.44</c:v>
                </c:pt>
                <c:pt idx="84">
                  <c:v>3.14</c:v>
                </c:pt>
                <c:pt idx="85">
                  <c:v>3.06</c:v>
                </c:pt>
                <c:pt idx="86">
                  <c:v>3.29</c:v>
                </c:pt>
                <c:pt idx="87">
                  <c:v>2.7</c:v>
                </c:pt>
                <c:pt idx="88">
                  <c:v>3</c:v>
                </c:pt>
                <c:pt idx="89">
                  <c:v>5</c:v>
                </c:pt>
                <c:pt idx="90">
                  <c:v>2.78</c:v>
                </c:pt>
                <c:pt idx="91">
                  <c:v>2.5</c:v>
                </c:pt>
                <c:pt idx="92">
                  <c:v>2.6</c:v>
                </c:pt>
                <c:pt idx="93">
                  <c:v>2.67</c:v>
                </c:pt>
                <c:pt idx="94">
                  <c:v>2.38</c:v>
                </c:pt>
                <c:pt idx="95">
                  <c:v>2.75</c:v>
                </c:pt>
                <c:pt idx="96">
                  <c:v>2.5</c:v>
                </c:pt>
                <c:pt idx="97">
                  <c:v>2.67</c:v>
                </c:pt>
                <c:pt idx="98">
                  <c:v>3.1</c:v>
                </c:pt>
                <c:pt idx="101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2.25</c:v>
                </c:pt>
                <c:pt idx="107">
                  <c:v>3.02</c:v>
                </c:pt>
                <c:pt idx="108">
                  <c:v>3.08</c:v>
                </c:pt>
                <c:pt idx="109">
                  <c:v>5</c:v>
                </c:pt>
                <c:pt idx="110">
                  <c:v>3.75</c:v>
                </c:pt>
                <c:pt idx="112">
                  <c:v>2.29</c:v>
                </c:pt>
                <c:pt idx="116">
                  <c:v>2</c:v>
                </c:pt>
                <c:pt idx="117">
                  <c:v>2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диаграмма'!$U$5:$U$122</c:f>
              <c:numCache>
                <c:formatCode>Основной</c:formatCode>
                <c:ptCount val="118"/>
                <c:pt idx="0" formatCode="0,00">
                  <c:v>3.45</c:v>
                </c:pt>
                <c:pt idx="1">
                  <c:v>3.45</c:v>
                </c:pt>
                <c:pt idx="2" formatCode="0,00">
                  <c:v>3.45</c:v>
                </c:pt>
                <c:pt idx="3" formatCode="0,00">
                  <c:v>3.45</c:v>
                </c:pt>
                <c:pt idx="4" formatCode="0,00">
                  <c:v>3.45</c:v>
                </c:pt>
                <c:pt idx="5" formatCode="0,00">
                  <c:v>3.45</c:v>
                </c:pt>
                <c:pt idx="6" formatCode="0,00">
                  <c:v>3.45</c:v>
                </c:pt>
                <c:pt idx="7" formatCode="0,00">
                  <c:v>3.45</c:v>
                </c:pt>
                <c:pt idx="8" formatCode="0,00">
                  <c:v>3.45</c:v>
                </c:pt>
                <c:pt idx="9" formatCode="0,00">
                  <c:v>3.45</c:v>
                </c:pt>
                <c:pt idx="10" formatCode="0,00">
                  <c:v>3.45</c:v>
                </c:pt>
                <c:pt idx="11" formatCode="0,00">
                  <c:v>3.45</c:v>
                </c:pt>
                <c:pt idx="12" formatCode="0,00">
                  <c:v>3.45</c:v>
                </c:pt>
                <c:pt idx="13" formatCode="0,00">
                  <c:v>3.45</c:v>
                </c:pt>
                <c:pt idx="14" formatCode="0,00">
                  <c:v>3.45</c:v>
                </c:pt>
                <c:pt idx="15" formatCode="0,00">
                  <c:v>3.45</c:v>
                </c:pt>
                <c:pt idx="16" formatCode="0,00">
                  <c:v>3.45</c:v>
                </c:pt>
                <c:pt idx="17" formatCode="0,00">
                  <c:v>3.45</c:v>
                </c:pt>
                <c:pt idx="18" formatCode="0,00">
                  <c:v>3.45</c:v>
                </c:pt>
                <c:pt idx="19" formatCode="0,00">
                  <c:v>3.45</c:v>
                </c:pt>
                <c:pt idx="20" formatCode="0,00">
                  <c:v>3.45</c:v>
                </c:pt>
                <c:pt idx="21" formatCode="0,00">
                  <c:v>3.45</c:v>
                </c:pt>
                <c:pt idx="22" formatCode="0,00">
                  <c:v>3.45</c:v>
                </c:pt>
                <c:pt idx="23" formatCode="0,00">
                  <c:v>3.45</c:v>
                </c:pt>
                <c:pt idx="24" formatCode="0,00">
                  <c:v>3.45</c:v>
                </c:pt>
                <c:pt idx="25" formatCode="0,00">
                  <c:v>3.45</c:v>
                </c:pt>
                <c:pt idx="26" formatCode="0,00">
                  <c:v>3.45</c:v>
                </c:pt>
                <c:pt idx="27" formatCode="0,00">
                  <c:v>3.45</c:v>
                </c:pt>
                <c:pt idx="28" formatCode="0,00">
                  <c:v>3.45</c:v>
                </c:pt>
                <c:pt idx="29" formatCode="0,00">
                  <c:v>3.45</c:v>
                </c:pt>
                <c:pt idx="30" formatCode="0,00">
                  <c:v>3.45</c:v>
                </c:pt>
                <c:pt idx="31" formatCode="0,00">
                  <c:v>3.45</c:v>
                </c:pt>
                <c:pt idx="32" formatCode="0,00">
                  <c:v>3.45</c:v>
                </c:pt>
                <c:pt idx="33" formatCode="0,00">
                  <c:v>3.45</c:v>
                </c:pt>
                <c:pt idx="34" formatCode="0,00">
                  <c:v>3.45</c:v>
                </c:pt>
                <c:pt idx="35" formatCode="0,00">
                  <c:v>3.45</c:v>
                </c:pt>
                <c:pt idx="36" formatCode="0,00">
                  <c:v>3.45</c:v>
                </c:pt>
                <c:pt idx="37" formatCode="0,00">
                  <c:v>3.45</c:v>
                </c:pt>
                <c:pt idx="38" formatCode="0,00">
                  <c:v>3.45</c:v>
                </c:pt>
                <c:pt idx="39" formatCode="0,00">
                  <c:v>3.45</c:v>
                </c:pt>
                <c:pt idx="40" formatCode="0,00">
                  <c:v>3.45</c:v>
                </c:pt>
                <c:pt idx="41" formatCode="0,00">
                  <c:v>3.45</c:v>
                </c:pt>
                <c:pt idx="42" formatCode="0,00">
                  <c:v>3.45</c:v>
                </c:pt>
                <c:pt idx="43" formatCode="0,00">
                  <c:v>3.45</c:v>
                </c:pt>
                <c:pt idx="44" formatCode="0,00">
                  <c:v>3.45</c:v>
                </c:pt>
                <c:pt idx="45" formatCode="0,00">
                  <c:v>3.45</c:v>
                </c:pt>
                <c:pt idx="46" formatCode="0,00">
                  <c:v>3.45</c:v>
                </c:pt>
                <c:pt idx="47" formatCode="0,00">
                  <c:v>3.45</c:v>
                </c:pt>
                <c:pt idx="48" formatCode="0,00">
                  <c:v>3.45</c:v>
                </c:pt>
                <c:pt idx="49" formatCode="0,00">
                  <c:v>3.45</c:v>
                </c:pt>
                <c:pt idx="50" formatCode="0,00">
                  <c:v>3.45</c:v>
                </c:pt>
                <c:pt idx="51" formatCode="0,00">
                  <c:v>3.45</c:v>
                </c:pt>
                <c:pt idx="52" formatCode="0,00">
                  <c:v>3.45</c:v>
                </c:pt>
                <c:pt idx="53" formatCode="0,00">
                  <c:v>3.45</c:v>
                </c:pt>
                <c:pt idx="54" formatCode="0,00">
                  <c:v>3.45</c:v>
                </c:pt>
                <c:pt idx="55" formatCode="0,00">
                  <c:v>3.45</c:v>
                </c:pt>
                <c:pt idx="56" formatCode="0,00">
                  <c:v>3.45</c:v>
                </c:pt>
                <c:pt idx="57" formatCode="0,00">
                  <c:v>3.45</c:v>
                </c:pt>
                <c:pt idx="58" formatCode="0,00">
                  <c:v>3.45</c:v>
                </c:pt>
                <c:pt idx="59" formatCode="0,00">
                  <c:v>3.45</c:v>
                </c:pt>
                <c:pt idx="60" formatCode="0,00">
                  <c:v>3.45</c:v>
                </c:pt>
                <c:pt idx="61" formatCode="0,00">
                  <c:v>3.45</c:v>
                </c:pt>
                <c:pt idx="62" formatCode="0,00">
                  <c:v>3.45</c:v>
                </c:pt>
                <c:pt idx="63" formatCode="0,00">
                  <c:v>3.45</c:v>
                </c:pt>
                <c:pt idx="64" formatCode="0,00">
                  <c:v>3.45</c:v>
                </c:pt>
                <c:pt idx="65" formatCode="0,00">
                  <c:v>3.45</c:v>
                </c:pt>
                <c:pt idx="66" formatCode="0,00">
                  <c:v>3.45</c:v>
                </c:pt>
                <c:pt idx="67" formatCode="0,00">
                  <c:v>3.45</c:v>
                </c:pt>
                <c:pt idx="68" formatCode="0,00">
                  <c:v>3.45</c:v>
                </c:pt>
                <c:pt idx="69" formatCode="0,00">
                  <c:v>3.45</c:v>
                </c:pt>
                <c:pt idx="70" formatCode="0,00">
                  <c:v>3.45</c:v>
                </c:pt>
                <c:pt idx="71" formatCode="0,00">
                  <c:v>3.45</c:v>
                </c:pt>
                <c:pt idx="72" formatCode="0,00">
                  <c:v>3.45</c:v>
                </c:pt>
                <c:pt idx="73" formatCode="0,00">
                  <c:v>3.45</c:v>
                </c:pt>
                <c:pt idx="74" formatCode="0,00">
                  <c:v>3.45</c:v>
                </c:pt>
                <c:pt idx="75" formatCode="0,00">
                  <c:v>3.45</c:v>
                </c:pt>
                <c:pt idx="76" formatCode="0,00">
                  <c:v>3.45</c:v>
                </c:pt>
                <c:pt idx="77" formatCode="0,00">
                  <c:v>3.45</c:v>
                </c:pt>
                <c:pt idx="78" formatCode="0,00">
                  <c:v>3.45</c:v>
                </c:pt>
                <c:pt idx="79" formatCode="0,00">
                  <c:v>3.45</c:v>
                </c:pt>
                <c:pt idx="80" formatCode="0,00">
                  <c:v>3.45</c:v>
                </c:pt>
                <c:pt idx="81" formatCode="0,00">
                  <c:v>3.45</c:v>
                </c:pt>
                <c:pt idx="82" formatCode="0,00">
                  <c:v>3.45</c:v>
                </c:pt>
                <c:pt idx="83" formatCode="0,00">
                  <c:v>3.45</c:v>
                </c:pt>
                <c:pt idx="84" formatCode="0,00">
                  <c:v>3.45</c:v>
                </c:pt>
                <c:pt idx="85" formatCode="0,00">
                  <c:v>3.45</c:v>
                </c:pt>
                <c:pt idx="86" formatCode="0,00">
                  <c:v>3.45</c:v>
                </c:pt>
                <c:pt idx="87" formatCode="0,00">
                  <c:v>3.45</c:v>
                </c:pt>
                <c:pt idx="88" formatCode="0,00">
                  <c:v>3.45</c:v>
                </c:pt>
                <c:pt idx="89" formatCode="0,00">
                  <c:v>3.45</c:v>
                </c:pt>
                <c:pt idx="90" formatCode="0,00">
                  <c:v>3.45</c:v>
                </c:pt>
                <c:pt idx="91" formatCode="0,00">
                  <c:v>3.45</c:v>
                </c:pt>
                <c:pt idx="92" formatCode="0,00">
                  <c:v>3.45</c:v>
                </c:pt>
                <c:pt idx="93" formatCode="0,00">
                  <c:v>3.45</c:v>
                </c:pt>
                <c:pt idx="94" formatCode="0,00">
                  <c:v>3.45</c:v>
                </c:pt>
                <c:pt idx="95" formatCode="0,00">
                  <c:v>3.45</c:v>
                </c:pt>
                <c:pt idx="96" formatCode="0,00">
                  <c:v>3.45</c:v>
                </c:pt>
                <c:pt idx="97" formatCode="0,00">
                  <c:v>3.45</c:v>
                </c:pt>
                <c:pt idx="98" formatCode="0,00">
                  <c:v>3.45</c:v>
                </c:pt>
                <c:pt idx="99" formatCode="0,00">
                  <c:v>3.45</c:v>
                </c:pt>
                <c:pt idx="100" formatCode="0,00">
                  <c:v>3.45</c:v>
                </c:pt>
                <c:pt idx="101" formatCode="0,00">
                  <c:v>3.45</c:v>
                </c:pt>
                <c:pt idx="102" formatCode="0,00">
                  <c:v>3.45</c:v>
                </c:pt>
                <c:pt idx="103" formatCode="0,00">
                  <c:v>3.45</c:v>
                </c:pt>
                <c:pt idx="104" formatCode="0,00">
                  <c:v>3.45</c:v>
                </c:pt>
                <c:pt idx="105" formatCode="0,00">
                  <c:v>3.45</c:v>
                </c:pt>
                <c:pt idx="106" formatCode="0,00">
                  <c:v>3.45</c:v>
                </c:pt>
                <c:pt idx="107" formatCode="0,00">
                  <c:v>3.45</c:v>
                </c:pt>
                <c:pt idx="108" formatCode="0,00">
                  <c:v>3.45</c:v>
                </c:pt>
                <c:pt idx="109" formatCode="0,00">
                  <c:v>3.45</c:v>
                </c:pt>
                <c:pt idx="110" formatCode="0,00">
                  <c:v>3.45</c:v>
                </c:pt>
                <c:pt idx="111" formatCode="0,00">
                  <c:v>3.45</c:v>
                </c:pt>
                <c:pt idx="112" formatCode="0,00">
                  <c:v>3.45</c:v>
                </c:pt>
                <c:pt idx="113" formatCode="0,00">
                  <c:v>3.45</c:v>
                </c:pt>
                <c:pt idx="114" formatCode="0,00">
                  <c:v>3.45</c:v>
                </c:pt>
                <c:pt idx="115" formatCode="0,00">
                  <c:v>3.45</c:v>
                </c:pt>
                <c:pt idx="116" formatCode="0,00">
                  <c:v>3.45</c:v>
                </c:pt>
                <c:pt idx="117" formatCode="0,00">
                  <c:v>3.45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FF"/>
              </a:solidFill>
            </a:ln>
          </c:spPr>
          <c:marker>
            <c:symbol val="none"/>
          </c:marker>
          <c:cat>
            <c:strRef>
              <c:f>'История-9 диаграмма'!$B$5:$B$122</c:f>
              <c:strCache>
                <c:ptCount val="118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МБОУ СШ № 19</c:v>
                </c:pt>
                <c:pt idx="7">
                  <c:v>МАОУ Гимназия № 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МБОУ СШ № 135</c:v>
                </c:pt>
                <c:pt idx="12">
                  <c:v>МАОУ Гимназия № 10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63</c:v>
                </c:pt>
                <c:pt idx="18">
                  <c:v>МБОУ СШ № 49</c:v>
                </c:pt>
                <c:pt idx="19">
                  <c:v>МАОУ Лицей № 6 "Перспектива"</c:v>
                </c:pt>
                <c:pt idx="20">
                  <c:v>МБОУ СШ № 8 "Созидание"</c:v>
                </c:pt>
                <c:pt idx="21">
                  <c:v>МБОУ СШ № 80</c:v>
                </c:pt>
                <c:pt idx="22">
                  <c:v>МБОУ СШ № 90</c:v>
                </c:pt>
                <c:pt idx="23">
                  <c:v>ЛЕНИНСКИЙ РАЙОН</c:v>
                </c:pt>
                <c:pt idx="24">
                  <c:v>МАОУ Гимназия № 11 </c:v>
                </c:pt>
                <c:pt idx="25">
                  <c:v>МАОУ СШ № 148</c:v>
                </c:pt>
                <c:pt idx="26">
                  <c:v>МБОУ СШ № 16</c:v>
                </c:pt>
                <c:pt idx="27">
                  <c:v>МБОУ СШ № 79</c:v>
                </c:pt>
                <c:pt idx="28">
                  <c:v>МБОУ СШ № 88</c:v>
                </c:pt>
                <c:pt idx="29">
                  <c:v>МБОУ СШ № 89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Лицей № 12</c:v>
                </c:pt>
                <c:pt idx="33">
                  <c:v>МБОУ Гимназия № 7</c:v>
                </c:pt>
                <c:pt idx="34">
                  <c:v>МБОУ СШ № 53</c:v>
                </c:pt>
                <c:pt idx="35">
                  <c:v>МБОУ СШ № 94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47</c:v>
                </c:pt>
                <c:pt idx="40">
                  <c:v>МБОУ СШ № 50</c:v>
                </c:pt>
                <c:pt idx="41">
                  <c:v>МБОУ СШ № 65</c:v>
                </c:pt>
                <c:pt idx="42">
                  <c:v>ОКТЯБРЬСКИЙ РАЙОН</c:v>
                </c:pt>
                <c:pt idx="43">
                  <c:v>МАОУ Гимназия № 3</c:v>
                </c:pt>
                <c:pt idx="44">
                  <c:v>МБОУ СШ № 99</c:v>
                </c:pt>
                <c:pt idx="45">
                  <c:v>МБОУ Школа-интернат № 1</c:v>
                </c:pt>
                <c:pt idx="46">
                  <c:v>МБОУ СШ № 95</c:v>
                </c:pt>
                <c:pt idx="47">
                  <c:v>МБОУ СШ № 39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Лицей № 1</c:v>
                </c:pt>
                <c:pt idx="51">
                  <c:v>МБОУ Лицей № 10</c:v>
                </c:pt>
                <c:pt idx="52">
                  <c:v>МБОУ Лицей № 8</c:v>
                </c:pt>
                <c:pt idx="53">
                  <c:v>МБОУ СШ № 72 </c:v>
                </c:pt>
                <c:pt idx="54">
                  <c:v>МБОУ СШ № 82</c:v>
                </c:pt>
                <c:pt idx="55">
                  <c:v>МБОУ СШ № 133</c:v>
                </c:pt>
                <c:pt idx="56">
                  <c:v>МБОУ СШ № 3</c:v>
                </c:pt>
                <c:pt idx="57">
                  <c:v>МБОУ СШ № 73</c:v>
                </c:pt>
                <c:pt idx="58">
                  <c:v>МБОУ СШ № 84</c:v>
                </c:pt>
                <c:pt idx="59">
                  <c:v>СВЕРДЛОВСКИЙ РАЙОН</c:v>
                </c:pt>
                <c:pt idx="60">
                  <c:v>МБОУ СШ № 17</c:v>
                </c:pt>
                <c:pt idx="61">
                  <c:v>МАОУ СШ № 137</c:v>
                </c:pt>
                <c:pt idx="62">
                  <c:v>МАОУ СШ № 23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МБОУ СШ № 34</c:v>
                </c:pt>
                <c:pt idx="66">
                  <c:v>МБОУ СШ № 76</c:v>
                </c:pt>
                <c:pt idx="67">
                  <c:v>МБОУ СШ № 42</c:v>
                </c:pt>
                <c:pt idx="68">
                  <c:v>МБОУ СШ № 45</c:v>
                </c:pt>
                <c:pt idx="69">
                  <c:v>МБОУ СШ № 6</c:v>
                </c:pt>
                <c:pt idx="70">
                  <c:v>МБОУ СШ № 78</c:v>
                </c:pt>
                <c:pt idx="71">
                  <c:v>МБОУ СШ № 93</c:v>
                </c:pt>
                <c:pt idx="72">
                  <c:v>МБОУ СШ № 25</c:v>
                </c:pt>
                <c:pt idx="73">
                  <c:v>МБОУ СШ № 62</c:v>
                </c:pt>
                <c:pt idx="74">
                  <c:v>МБОУ СШ № 92</c:v>
                </c:pt>
                <c:pt idx="75">
                  <c:v>МБОУ СШ № 97</c:v>
                </c:pt>
                <c:pt idx="76">
                  <c:v>СОВЕТСКИЙ РАЙОН</c:v>
                </c:pt>
                <c:pt idx="77">
                  <c:v>МБОУ СШ № 56</c:v>
                </c:pt>
                <c:pt idx="78">
                  <c:v>МБОУ СШ № 98</c:v>
                </c:pt>
                <c:pt idx="79">
                  <c:v>МБОУ СШ № 1</c:v>
                </c:pt>
                <c:pt idx="80">
                  <c:v>МБОУ СШ № 134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МАОУ СШ № 154</c:v>
                </c:pt>
                <c:pt idx="84">
                  <c:v>МАОУ СШ № 150</c:v>
                </c:pt>
                <c:pt idx="85">
                  <c:v>МБОУ СШ № 24</c:v>
                </c:pt>
                <c:pt idx="86">
                  <c:v>МАОУ СШ № 145</c:v>
                </c:pt>
                <c:pt idx="87">
                  <c:v>МАОУ СШ № 149</c:v>
                </c:pt>
                <c:pt idx="88">
                  <c:v>МАОУ СШ № 151</c:v>
                </c:pt>
                <c:pt idx="89">
                  <c:v>МБОУ СШ № 139</c:v>
                </c:pt>
                <c:pt idx="90">
                  <c:v>МБОУ СШ № 141</c:v>
                </c:pt>
                <c:pt idx="91">
                  <c:v>МБОУ СШ № 144</c:v>
                </c:pt>
                <c:pt idx="92">
                  <c:v>МБОУ СШ № 18</c:v>
                </c:pt>
                <c:pt idx="93">
                  <c:v>МБОУ СШ № 22</c:v>
                </c:pt>
                <c:pt idx="94">
                  <c:v>МБОУ СШ № 91</c:v>
                </c:pt>
                <c:pt idx="95">
                  <c:v>МБОУ СШ № 108</c:v>
                </c:pt>
                <c:pt idx="96">
                  <c:v>МБОУ СШ № 129</c:v>
                </c:pt>
                <c:pt idx="97">
                  <c:v>МАОУ СШ № 152</c:v>
                </c:pt>
                <c:pt idx="98">
                  <c:v>МАОУ СШ № 143</c:v>
                </c:pt>
                <c:pt idx="99">
                  <c:v>МБОУ СШ № 69</c:v>
                </c:pt>
                <c:pt idx="100">
                  <c:v>МБОУ СШ № 121</c:v>
                </c:pt>
                <c:pt idx="101">
                  <c:v>МБОУ СШ № 85</c:v>
                </c:pt>
                <c:pt idx="102">
                  <c:v>МБОУ СШ № 115</c:v>
                </c:pt>
                <c:pt idx="103">
                  <c:v>МБОУ СШ № 147</c:v>
                </c:pt>
                <c:pt idx="104">
                  <c:v>МБОУ СШ № 2</c:v>
                </c:pt>
                <c:pt idx="105">
                  <c:v>МБОУ СШ № 66</c:v>
                </c:pt>
                <c:pt idx="106">
                  <c:v>МБОУ СШ № 70</c:v>
                </c:pt>
                <c:pt idx="107">
                  <c:v>ЦЕНТРАЛЬНЫЙ РАЙОН</c:v>
                </c:pt>
                <c:pt idx="108">
                  <c:v>МБОУ СШ № 10 </c:v>
                </c:pt>
                <c:pt idx="109">
                  <c:v>МБОУ Лицей № 2</c:v>
                </c:pt>
                <c:pt idx="110">
                  <c:v>МБОУ Гимназия  № 16</c:v>
                </c:pt>
                <c:pt idx="111">
                  <c:v>МАОУ Гимназия № 2</c:v>
                </c:pt>
                <c:pt idx="112">
                  <c:v>МАОУ СШ "Комплекс Покровский"</c:v>
                </c:pt>
                <c:pt idx="113">
                  <c:v>МБОУ СШ № 27</c:v>
                </c:pt>
                <c:pt idx="114">
                  <c:v>МБОУ СШ № 4</c:v>
                </c:pt>
                <c:pt idx="115">
                  <c:v>МБОУ Гимназия № 12 "М и Т"</c:v>
                </c:pt>
                <c:pt idx="116">
                  <c:v>МБОУ СШ № 14</c:v>
                </c:pt>
                <c:pt idx="117">
                  <c:v>МБОУ СШ № 51</c:v>
                </c:pt>
              </c:strCache>
            </c:strRef>
          </c:cat>
          <c:val>
            <c:numRef>
              <c:f>'История-9 диаграмма'!$T$5:$T$122</c:f>
              <c:numCache>
                <c:formatCode>0,00</c:formatCode>
                <c:ptCount val="118"/>
                <c:pt idx="1">
                  <c:v>3.6666666666666665</c:v>
                </c:pt>
                <c:pt idx="3">
                  <c:v>5</c:v>
                </c:pt>
                <c:pt idx="7">
                  <c:v>4</c:v>
                </c:pt>
                <c:pt idx="8">
                  <c:v>2</c:v>
                </c:pt>
                <c:pt idx="10">
                  <c:v>3.5</c:v>
                </c:pt>
                <c:pt idx="12">
                  <c:v>2</c:v>
                </c:pt>
                <c:pt idx="14">
                  <c:v>5</c:v>
                </c:pt>
                <c:pt idx="23">
                  <c:v>3.33</c:v>
                </c:pt>
                <c:pt idx="33">
                  <c:v>3.33</c:v>
                </c:pt>
                <c:pt idx="42">
                  <c:v>3.375</c:v>
                </c:pt>
                <c:pt idx="43">
                  <c:v>3</c:v>
                </c:pt>
                <c:pt idx="48">
                  <c:v>3.5</c:v>
                </c:pt>
                <c:pt idx="49">
                  <c:v>3</c:v>
                </c:pt>
                <c:pt idx="53">
                  <c:v>4</c:v>
                </c:pt>
                <c:pt idx="59">
                  <c:v>3</c:v>
                </c:pt>
                <c:pt idx="74">
                  <c:v>3</c:v>
                </c:pt>
                <c:pt idx="76">
                  <c:v>3.3333333333333335</c:v>
                </c:pt>
                <c:pt idx="79">
                  <c:v>4</c:v>
                </c:pt>
                <c:pt idx="84">
                  <c:v>3</c:v>
                </c:pt>
                <c:pt idx="88">
                  <c:v>3</c:v>
                </c:pt>
                <c:pt idx="10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0928"/>
        <c:axId val="91836416"/>
      </c:lineChart>
      <c:catAx>
        <c:axId val="9142092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836416"/>
        <c:crosses val="autoZero"/>
        <c:auto val="1"/>
        <c:lblAlgn val="ctr"/>
        <c:lblOffset val="100"/>
        <c:noMultiLvlLbl val="0"/>
      </c:catAx>
      <c:valAx>
        <c:axId val="9183641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4209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98740894379314"/>
          <c:y val="1.0739791864836215E-2"/>
          <c:w val="0.73262277256109731"/>
          <c:h val="4.24086625957273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87313</xdr:colOff>
      <xdr:row>0</xdr:row>
      <xdr:rowOff>89957</xdr:rowOff>
    </xdr:from>
    <xdr:to>
      <xdr:col>31</xdr:col>
      <xdr:colOff>583405</xdr:colOff>
      <xdr:row>0</xdr:row>
      <xdr:rowOff>5143500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0.10733</cdr:x>
      <cdr:y>0.05959</cdr:y>
    </cdr:from>
    <cdr:to>
      <cdr:x>0.10767</cdr:x>
      <cdr:y>0.66981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30940" y="301120"/>
          <a:ext cx="6434" cy="30837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0.21395</cdr:x>
      <cdr:y>0.06299</cdr:y>
    </cdr:from>
    <cdr:to>
      <cdr:x>0.2152</cdr:x>
      <cdr:y>0.66702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048269" y="318344"/>
          <a:ext cx="23668" cy="30524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0.37147</cdr:x>
      <cdr:y>0.05988</cdr:y>
    </cdr:from>
    <cdr:to>
      <cdr:x>0.37293</cdr:x>
      <cdr:y>0.66283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028777" y="302606"/>
          <a:ext cx="27660" cy="30470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0.51237</cdr:x>
      <cdr:y>0.05894</cdr:y>
    </cdr:from>
    <cdr:to>
      <cdr:x>0.51276</cdr:x>
      <cdr:y>0.66492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694812" y="297856"/>
          <a:ext cx="7458" cy="306235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0.65259</cdr:x>
      <cdr:y>0.06158</cdr:y>
    </cdr:from>
    <cdr:to>
      <cdr:x>0.6537</cdr:x>
      <cdr:y>0.66492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2348104" y="311197"/>
          <a:ext cx="20985" cy="30490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0.90866</cdr:x>
      <cdr:y>0.06303</cdr:y>
    </cdr:from>
    <cdr:to>
      <cdr:x>0.91044</cdr:x>
      <cdr:y>0.66492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193462" y="318503"/>
          <a:ext cx="33558" cy="30417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0.03174</cdr:x>
      <cdr:y>0.05655</cdr:y>
    </cdr:from>
    <cdr:to>
      <cdr:x>0.03227</cdr:x>
      <cdr:y>0.66911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>
          <a:off x="600604" y="285756"/>
          <a:ext cx="10063" cy="30956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87313</xdr:colOff>
      <xdr:row>0</xdr:row>
      <xdr:rowOff>89957</xdr:rowOff>
    </xdr:from>
    <xdr:to>
      <xdr:col>31</xdr:col>
      <xdr:colOff>583405</xdr:colOff>
      <xdr:row>0</xdr:row>
      <xdr:rowOff>5143500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0.10677</cdr:x>
      <cdr:y>0.06377</cdr:y>
    </cdr:from>
    <cdr:to>
      <cdr:x>0.10711</cdr:x>
      <cdr:y>0.67399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20357" y="322287"/>
          <a:ext cx="6434" cy="30837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0.21451</cdr:x>
      <cdr:y>0.05671</cdr:y>
    </cdr:from>
    <cdr:to>
      <cdr:x>0.21528</cdr:x>
      <cdr:y>0.66565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058853" y="286594"/>
          <a:ext cx="14570" cy="30773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0.37064</cdr:x>
      <cdr:y>0.06826</cdr:y>
    </cdr:from>
    <cdr:to>
      <cdr:x>0.37175</cdr:x>
      <cdr:y>0.68031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013222" y="344961"/>
          <a:ext cx="21004" cy="30930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0.51259</cdr:x>
      <cdr:y>0.06522</cdr:y>
    </cdr:from>
    <cdr:to>
      <cdr:x>0.51259</cdr:x>
      <cdr:y>0.67818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699088" y="329606"/>
          <a:ext cx="0" cy="30976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0.65162</cdr:x>
      <cdr:y>0.06577</cdr:y>
    </cdr:from>
    <cdr:to>
      <cdr:x>0.65218</cdr:x>
      <cdr:y>0.67406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329694" y="332385"/>
          <a:ext cx="10596" cy="30740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0.90793</cdr:x>
      <cdr:y>0.06512</cdr:y>
    </cdr:from>
    <cdr:to>
      <cdr:x>0.909</cdr:x>
      <cdr:y>0.67193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179508" y="329108"/>
          <a:ext cx="20246" cy="30665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0.03062</cdr:x>
      <cdr:y>0.06001</cdr:y>
    </cdr:from>
    <cdr:to>
      <cdr:x>0.03312</cdr:x>
      <cdr:y>0.6719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519905" y="308240"/>
          <a:ext cx="42334" cy="3143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5703125" customWidth="1"/>
    <col min="3" max="23" width="7.7109375" customWidth="1"/>
    <col min="24" max="24" width="9.140625" customWidth="1"/>
  </cols>
  <sheetData>
    <row r="1" spans="1:28" ht="409.5" customHeight="1" thickBot="1" x14ac:dyDescent="0.3"/>
    <row r="2" spans="1:28" ht="15" customHeight="1" x14ac:dyDescent="0.25">
      <c r="A2" s="474" t="s">
        <v>91</v>
      </c>
      <c r="B2" s="476" t="s">
        <v>117</v>
      </c>
      <c r="C2" s="478">
        <v>2019</v>
      </c>
      <c r="D2" s="479"/>
      <c r="E2" s="479"/>
      <c r="F2" s="480"/>
      <c r="G2" s="478">
        <v>2018</v>
      </c>
      <c r="H2" s="479"/>
      <c r="I2" s="479"/>
      <c r="J2" s="480"/>
      <c r="K2" s="478">
        <v>2017</v>
      </c>
      <c r="L2" s="479"/>
      <c r="M2" s="479"/>
      <c r="N2" s="480"/>
      <c r="O2" s="481">
        <v>2016</v>
      </c>
      <c r="P2" s="482"/>
      <c r="Q2" s="482"/>
      <c r="R2" s="483"/>
      <c r="S2" s="481">
        <v>2015</v>
      </c>
      <c r="T2" s="482"/>
      <c r="U2" s="482"/>
      <c r="V2" s="483"/>
      <c r="W2" s="472" t="s">
        <v>101</v>
      </c>
    </row>
    <row r="3" spans="1:28" ht="45" customHeight="1" thickBot="1" x14ac:dyDescent="0.3">
      <c r="A3" s="475"/>
      <c r="B3" s="477"/>
      <c r="C3" s="408" t="s">
        <v>113</v>
      </c>
      <c r="D3" s="650" t="s">
        <v>114</v>
      </c>
      <c r="E3" s="654" t="s">
        <v>115</v>
      </c>
      <c r="F3" s="468" t="s">
        <v>100</v>
      </c>
      <c r="G3" s="408" t="s">
        <v>113</v>
      </c>
      <c r="H3" s="409" t="s">
        <v>114</v>
      </c>
      <c r="I3" s="409" t="s">
        <v>115</v>
      </c>
      <c r="J3" s="468" t="s">
        <v>100</v>
      </c>
      <c r="K3" s="410" t="s">
        <v>113</v>
      </c>
      <c r="L3" s="409" t="s">
        <v>114</v>
      </c>
      <c r="M3" s="409" t="s">
        <v>115</v>
      </c>
      <c r="N3" s="411" t="s">
        <v>100</v>
      </c>
      <c r="O3" s="410" t="s">
        <v>113</v>
      </c>
      <c r="P3" s="409" t="s">
        <v>114</v>
      </c>
      <c r="Q3" s="409" t="s">
        <v>115</v>
      </c>
      <c r="R3" s="411" t="s">
        <v>100</v>
      </c>
      <c r="S3" s="410" t="s">
        <v>113</v>
      </c>
      <c r="T3" s="409" t="s">
        <v>114</v>
      </c>
      <c r="U3" s="409" t="s">
        <v>115</v>
      </c>
      <c r="V3" s="411" t="s">
        <v>100</v>
      </c>
      <c r="W3" s="473"/>
    </row>
    <row r="4" spans="1:28" ht="15" customHeight="1" thickBot="1" x14ac:dyDescent="0.3">
      <c r="A4" s="372"/>
      <c r="B4" s="373" t="s">
        <v>122</v>
      </c>
      <c r="C4" s="374">
        <f>C5+C6+C15+C28+C47+C64+C81+C112</f>
        <v>355</v>
      </c>
      <c r="D4" s="429">
        <f>AVERAGE(D5,D7:D14,D16:D27,D29:D46,D48:D63,D65:D80,D82:D111,D113:D122)</f>
        <v>3.9122727272727271</v>
      </c>
      <c r="E4" s="651">
        <v>3.91</v>
      </c>
      <c r="F4" s="375"/>
      <c r="G4" s="374">
        <f>G5+G6+G15+G28+G47+G64+G81+G112</f>
        <v>336</v>
      </c>
      <c r="H4" s="429">
        <f>AVERAGE(H5,H7:H14,H16:H27,H29:H46,H48:H63,H65:H80,H82:H111,H113:H122)</f>
        <v>3.4845489345310758</v>
      </c>
      <c r="I4" s="173">
        <f t="shared" ref="I4:I35" si="0">$H$124</f>
        <v>3.54</v>
      </c>
      <c r="J4" s="375"/>
      <c r="K4" s="376">
        <f>K5+K6+K15+K28+K47+K64+K81+K112</f>
        <v>370</v>
      </c>
      <c r="L4" s="430">
        <f>AVERAGE(L5,L7:L14,L16:L27,L29:L46,L48:L63,L65:L80,L82:L111,L113:L122)</f>
        <v>3.5876543209876548</v>
      </c>
      <c r="M4" s="430">
        <f t="shared" ref="M4:M35" si="1">$L$124</f>
        <v>3.5</v>
      </c>
      <c r="N4" s="378"/>
      <c r="O4" s="376">
        <f>O5+O6+O15+O28+O47+O64+O81+O112</f>
        <v>509</v>
      </c>
      <c r="P4" s="430">
        <f>AVERAGE(P5,P7:P14,P16:P27,P29:P46,P48:P63,P65:P80,P82:P111,P113:P122)</f>
        <v>2.9951190476190468</v>
      </c>
      <c r="Q4" s="430">
        <f t="shared" ref="Q4:Q35" si="2">$P$124</f>
        <v>2.86</v>
      </c>
      <c r="R4" s="380"/>
      <c r="S4" s="379">
        <f>S5+S6+S15+S28+S47+S64+S81+S112</f>
        <v>20</v>
      </c>
      <c r="T4" s="430">
        <f>AVERAGE(T5,T7:T14,T16:T27,T29:T46,T48:T63,T65:T80,T82:T111,T113:T122)</f>
        <v>3.4164285714285714</v>
      </c>
      <c r="U4" s="430">
        <f t="shared" ref="U4:U35" si="3">$T$124</f>
        <v>3.45</v>
      </c>
      <c r="V4" s="380"/>
      <c r="W4" s="378"/>
      <c r="Y4" s="279"/>
      <c r="Z4" s="41" t="s">
        <v>108</v>
      </c>
    </row>
    <row r="5" spans="1:28" ht="15" customHeight="1" thickBot="1" x14ac:dyDescent="0.3">
      <c r="A5" s="128">
        <v>1</v>
      </c>
      <c r="B5" s="431" t="s">
        <v>24</v>
      </c>
      <c r="C5" s="432">
        <v>4</v>
      </c>
      <c r="D5" s="257">
        <v>3.75</v>
      </c>
      <c r="E5" s="661">
        <v>3.91</v>
      </c>
      <c r="F5" s="433">
        <v>65</v>
      </c>
      <c r="G5" s="432">
        <v>6</v>
      </c>
      <c r="H5" s="257">
        <v>3</v>
      </c>
      <c r="I5" s="420">
        <v>3.54</v>
      </c>
      <c r="J5" s="433">
        <v>62</v>
      </c>
      <c r="K5" s="438">
        <v>2</v>
      </c>
      <c r="L5" s="421">
        <v>4.5</v>
      </c>
      <c r="M5" s="421">
        <v>3.5</v>
      </c>
      <c r="N5" s="434">
        <v>5</v>
      </c>
      <c r="O5" s="439"/>
      <c r="P5" s="422"/>
      <c r="Q5" s="423">
        <v>2.86</v>
      </c>
      <c r="R5" s="434">
        <v>85</v>
      </c>
      <c r="S5" s="444"/>
      <c r="T5" s="424"/>
      <c r="U5" s="257">
        <v>3.45</v>
      </c>
      <c r="V5" s="445">
        <v>15</v>
      </c>
      <c r="W5" s="656">
        <f>V5+R5+N5+J5+F5</f>
        <v>232</v>
      </c>
      <c r="Y5" s="170"/>
      <c r="Z5" s="41" t="s">
        <v>109</v>
      </c>
    </row>
    <row r="6" spans="1:28" ht="15" customHeight="1" thickBot="1" x14ac:dyDescent="0.3">
      <c r="A6" s="381"/>
      <c r="B6" s="382" t="s">
        <v>123</v>
      </c>
      <c r="C6" s="383">
        <f>SUM(C7:C14)</f>
        <v>22</v>
      </c>
      <c r="D6" s="412">
        <f>AVERAGE(D7:D14)</f>
        <v>3.9042857142857139</v>
      </c>
      <c r="E6" s="652">
        <v>3.91</v>
      </c>
      <c r="F6" s="384"/>
      <c r="G6" s="383">
        <f>SUM(G7:G14)</f>
        <v>19</v>
      </c>
      <c r="H6" s="412">
        <f>AVERAGE(H7:H14)</f>
        <v>3.5475714285714282</v>
      </c>
      <c r="I6" s="177">
        <f t="shared" si="0"/>
        <v>3.54</v>
      </c>
      <c r="J6" s="384"/>
      <c r="K6" s="385">
        <f>SUM(K7:K14)</f>
        <v>21</v>
      </c>
      <c r="L6" s="417">
        <f>AVERAGE(L7:L14)</f>
        <v>3.7157142857142853</v>
      </c>
      <c r="M6" s="417">
        <f t="shared" si="1"/>
        <v>3.5</v>
      </c>
      <c r="N6" s="387"/>
      <c r="O6" s="385">
        <f>SUM(O7:O14)</f>
        <v>19</v>
      </c>
      <c r="P6" s="417">
        <f>AVERAGE(P7:P14)</f>
        <v>3.3280000000000003</v>
      </c>
      <c r="Q6" s="417">
        <f t="shared" si="2"/>
        <v>2.86</v>
      </c>
      <c r="R6" s="389"/>
      <c r="S6" s="176">
        <f>SUM(S7:S14)</f>
        <v>5</v>
      </c>
      <c r="T6" s="417">
        <f>AVERAGE(T7:T14)</f>
        <v>3.6666666666666665</v>
      </c>
      <c r="U6" s="417">
        <f t="shared" si="3"/>
        <v>3.45</v>
      </c>
      <c r="V6" s="389"/>
      <c r="W6" s="387"/>
      <c r="Y6" s="168"/>
      <c r="Z6" s="41" t="s">
        <v>110</v>
      </c>
    </row>
    <row r="7" spans="1:28" ht="15" customHeight="1" x14ac:dyDescent="0.25">
      <c r="A7" s="138">
        <v>1</v>
      </c>
      <c r="B7" s="120" t="s">
        <v>67</v>
      </c>
      <c r="C7" s="432">
        <v>5</v>
      </c>
      <c r="D7" s="257">
        <v>4.2</v>
      </c>
      <c r="E7" s="420">
        <v>3.91</v>
      </c>
      <c r="F7" s="433">
        <v>20</v>
      </c>
      <c r="G7" s="704"/>
      <c r="H7" s="420"/>
      <c r="I7" s="420">
        <v>3.54</v>
      </c>
      <c r="J7" s="433">
        <v>85</v>
      </c>
      <c r="K7" s="438">
        <v>3</v>
      </c>
      <c r="L7" s="421">
        <v>4</v>
      </c>
      <c r="M7" s="421">
        <v>3.5</v>
      </c>
      <c r="N7" s="434">
        <v>10</v>
      </c>
      <c r="O7" s="693"/>
      <c r="P7" s="422"/>
      <c r="Q7" s="423">
        <v>2.86</v>
      </c>
      <c r="R7" s="434">
        <v>85</v>
      </c>
      <c r="S7" s="432"/>
      <c r="T7" s="667"/>
      <c r="U7" s="257">
        <v>3.45</v>
      </c>
      <c r="V7" s="445">
        <v>15</v>
      </c>
      <c r="W7" s="656">
        <f>V7+R7+N7+J7+F7</f>
        <v>215</v>
      </c>
      <c r="Y7" s="42"/>
      <c r="Z7" s="41" t="s">
        <v>111</v>
      </c>
    </row>
    <row r="8" spans="1:28" x14ac:dyDescent="0.25">
      <c r="A8" s="131">
        <v>2</v>
      </c>
      <c r="B8" s="446" t="s">
        <v>69</v>
      </c>
      <c r="C8" s="432">
        <v>5</v>
      </c>
      <c r="D8" s="257">
        <v>3.8</v>
      </c>
      <c r="E8" s="661">
        <v>3.91</v>
      </c>
      <c r="F8" s="433">
        <v>59</v>
      </c>
      <c r="G8" s="432">
        <v>5</v>
      </c>
      <c r="H8" s="257">
        <v>4</v>
      </c>
      <c r="I8" s="420">
        <v>3.54</v>
      </c>
      <c r="J8" s="433">
        <v>8</v>
      </c>
      <c r="K8" s="444">
        <v>7</v>
      </c>
      <c r="L8" s="421">
        <v>3.43</v>
      </c>
      <c r="M8" s="421">
        <v>3.5</v>
      </c>
      <c r="N8" s="434">
        <v>50</v>
      </c>
      <c r="O8" s="693">
        <v>7</v>
      </c>
      <c r="P8" s="422">
        <v>2.71</v>
      </c>
      <c r="Q8" s="423">
        <v>2.86</v>
      </c>
      <c r="R8" s="434">
        <v>51</v>
      </c>
      <c r="S8" s="432">
        <v>3</v>
      </c>
      <c r="T8" s="257">
        <v>4</v>
      </c>
      <c r="U8" s="257">
        <v>3.45</v>
      </c>
      <c r="V8" s="445">
        <v>3</v>
      </c>
      <c r="W8" s="134">
        <f t="shared" ref="W8:W14" si="4">V8+R8+N8+J8+F8</f>
        <v>171</v>
      </c>
      <c r="AB8" s="130"/>
    </row>
    <row r="9" spans="1:28" x14ac:dyDescent="0.25">
      <c r="A9" s="131">
        <v>3</v>
      </c>
      <c r="B9" s="282" t="s">
        <v>68</v>
      </c>
      <c r="C9" s="432">
        <v>1</v>
      </c>
      <c r="D9" s="257">
        <v>4</v>
      </c>
      <c r="E9" s="661">
        <v>3.91</v>
      </c>
      <c r="F9" s="433">
        <v>45</v>
      </c>
      <c r="G9" s="432">
        <v>2</v>
      </c>
      <c r="H9" s="257">
        <v>3.5</v>
      </c>
      <c r="I9" s="420">
        <v>3.54</v>
      </c>
      <c r="J9" s="433">
        <v>40</v>
      </c>
      <c r="K9" s="444">
        <v>3</v>
      </c>
      <c r="L9" s="421">
        <v>4.33</v>
      </c>
      <c r="M9" s="421">
        <v>3.5</v>
      </c>
      <c r="N9" s="434">
        <v>6</v>
      </c>
      <c r="O9" s="693">
        <v>2</v>
      </c>
      <c r="P9" s="422">
        <v>4</v>
      </c>
      <c r="Q9" s="423">
        <v>2.86</v>
      </c>
      <c r="R9" s="434">
        <v>5</v>
      </c>
      <c r="S9" s="432">
        <v>1</v>
      </c>
      <c r="T9" s="257">
        <v>5</v>
      </c>
      <c r="U9" s="257">
        <v>3.45</v>
      </c>
      <c r="V9" s="445">
        <v>1</v>
      </c>
      <c r="W9" s="132">
        <f t="shared" si="4"/>
        <v>97</v>
      </c>
      <c r="AB9" s="130"/>
    </row>
    <row r="10" spans="1:28" x14ac:dyDescent="0.25">
      <c r="A10" s="131">
        <v>4</v>
      </c>
      <c r="B10" s="282" t="s">
        <v>66</v>
      </c>
      <c r="C10" s="432">
        <v>2</v>
      </c>
      <c r="D10" s="257">
        <v>4</v>
      </c>
      <c r="E10" s="661">
        <v>3.91</v>
      </c>
      <c r="F10" s="433">
        <v>38</v>
      </c>
      <c r="G10" s="432">
        <v>2</v>
      </c>
      <c r="H10" s="257">
        <v>3.5</v>
      </c>
      <c r="I10" s="420">
        <v>3.54</v>
      </c>
      <c r="J10" s="433">
        <v>41</v>
      </c>
      <c r="K10" s="438">
        <v>1</v>
      </c>
      <c r="L10" s="421">
        <v>3</v>
      </c>
      <c r="M10" s="421">
        <v>3.5</v>
      </c>
      <c r="N10" s="434">
        <v>70</v>
      </c>
      <c r="O10" s="693">
        <v>5</v>
      </c>
      <c r="P10" s="422">
        <v>3.6</v>
      </c>
      <c r="Q10" s="423">
        <v>2.86</v>
      </c>
      <c r="R10" s="434">
        <v>17</v>
      </c>
      <c r="S10" s="432"/>
      <c r="T10" s="667"/>
      <c r="U10" s="257">
        <v>3.45</v>
      </c>
      <c r="V10" s="445">
        <v>15</v>
      </c>
      <c r="W10" s="132">
        <f t="shared" si="4"/>
        <v>181</v>
      </c>
      <c r="Z10" s="130"/>
      <c r="AB10" s="130"/>
    </row>
    <row r="11" spans="1:28" x14ac:dyDescent="0.25">
      <c r="A11" s="131">
        <v>5</v>
      </c>
      <c r="B11" s="331" t="s">
        <v>70</v>
      </c>
      <c r="C11" s="432">
        <v>1</v>
      </c>
      <c r="D11" s="257">
        <v>4</v>
      </c>
      <c r="E11" s="659">
        <v>3.91</v>
      </c>
      <c r="F11" s="433">
        <v>46</v>
      </c>
      <c r="G11" s="432">
        <v>2</v>
      </c>
      <c r="H11" s="257">
        <v>3.5</v>
      </c>
      <c r="I11" s="420">
        <v>3.54</v>
      </c>
      <c r="J11" s="433">
        <v>42</v>
      </c>
      <c r="K11" s="438"/>
      <c r="L11" s="421"/>
      <c r="M11" s="421">
        <v>3.5</v>
      </c>
      <c r="N11" s="434">
        <v>82</v>
      </c>
      <c r="O11" s="693">
        <v>3</v>
      </c>
      <c r="P11" s="422">
        <v>3.33</v>
      </c>
      <c r="Q11" s="423">
        <v>2.86</v>
      </c>
      <c r="R11" s="434">
        <v>23</v>
      </c>
      <c r="S11" s="432"/>
      <c r="T11" s="667"/>
      <c r="U11" s="257">
        <v>3.45</v>
      </c>
      <c r="V11" s="445">
        <v>15</v>
      </c>
      <c r="W11" s="132">
        <f t="shared" si="4"/>
        <v>208</v>
      </c>
      <c r="Z11" s="130"/>
      <c r="AB11" s="130"/>
    </row>
    <row r="12" spans="1:28" x14ac:dyDescent="0.25">
      <c r="A12" s="131">
        <v>6</v>
      </c>
      <c r="B12" s="282" t="s">
        <v>71</v>
      </c>
      <c r="C12" s="432">
        <v>5</v>
      </c>
      <c r="D12" s="257">
        <v>4</v>
      </c>
      <c r="E12" s="661">
        <v>3.91</v>
      </c>
      <c r="F12" s="433">
        <v>29</v>
      </c>
      <c r="G12" s="432">
        <v>6</v>
      </c>
      <c r="H12" s="257">
        <v>3.3330000000000002</v>
      </c>
      <c r="I12" s="420">
        <v>3.54</v>
      </c>
      <c r="J12" s="433">
        <v>50</v>
      </c>
      <c r="K12" s="438">
        <v>4</v>
      </c>
      <c r="L12" s="421">
        <v>3.75</v>
      </c>
      <c r="M12" s="421">
        <v>3.5</v>
      </c>
      <c r="N12" s="434">
        <v>27</v>
      </c>
      <c r="O12" s="693"/>
      <c r="P12" s="422"/>
      <c r="Q12" s="423">
        <v>2.86</v>
      </c>
      <c r="R12" s="434">
        <v>85</v>
      </c>
      <c r="S12" s="432"/>
      <c r="T12" s="667"/>
      <c r="U12" s="257">
        <v>3.45</v>
      </c>
      <c r="V12" s="445">
        <v>15</v>
      </c>
      <c r="W12" s="134">
        <f t="shared" si="4"/>
        <v>206</v>
      </c>
      <c r="Z12" s="130"/>
      <c r="AB12" s="130"/>
    </row>
    <row r="13" spans="1:28" x14ac:dyDescent="0.25">
      <c r="A13" s="131">
        <v>7</v>
      </c>
      <c r="B13" s="282" t="s">
        <v>72</v>
      </c>
      <c r="C13" s="432">
        <v>3</v>
      </c>
      <c r="D13" s="257">
        <v>3.33</v>
      </c>
      <c r="E13" s="661">
        <v>3.91</v>
      </c>
      <c r="F13" s="433">
        <v>76</v>
      </c>
      <c r="G13" s="432">
        <v>1</v>
      </c>
      <c r="H13" s="257">
        <v>3</v>
      </c>
      <c r="I13" s="420">
        <v>3.54</v>
      </c>
      <c r="J13" s="433">
        <v>71</v>
      </c>
      <c r="K13" s="444">
        <v>2</v>
      </c>
      <c r="L13" s="421">
        <v>3.5</v>
      </c>
      <c r="M13" s="421">
        <v>3.5</v>
      </c>
      <c r="N13" s="434">
        <v>45</v>
      </c>
      <c r="O13" s="693">
        <v>2</v>
      </c>
      <c r="P13" s="422">
        <v>3</v>
      </c>
      <c r="Q13" s="423">
        <v>2.86</v>
      </c>
      <c r="R13" s="434">
        <v>40</v>
      </c>
      <c r="S13" s="432">
        <v>1</v>
      </c>
      <c r="T13" s="257">
        <v>2</v>
      </c>
      <c r="U13" s="257">
        <v>3.45</v>
      </c>
      <c r="V13" s="445">
        <v>13</v>
      </c>
      <c r="W13" s="132">
        <f t="shared" si="4"/>
        <v>245</v>
      </c>
      <c r="Z13" s="130"/>
      <c r="AB13" s="130"/>
    </row>
    <row r="14" spans="1:28" ht="15.75" thickBot="1" x14ac:dyDescent="0.3">
      <c r="A14" s="131">
        <v>8</v>
      </c>
      <c r="B14" s="331" t="s">
        <v>130</v>
      </c>
      <c r="C14" s="711"/>
      <c r="D14" s="659"/>
      <c r="E14" s="659">
        <v>3.91</v>
      </c>
      <c r="F14" s="433">
        <v>89</v>
      </c>
      <c r="G14" s="432">
        <v>1</v>
      </c>
      <c r="H14" s="257">
        <v>4</v>
      </c>
      <c r="I14" s="420">
        <v>3.54</v>
      </c>
      <c r="J14" s="433">
        <v>16</v>
      </c>
      <c r="K14" s="438">
        <v>1</v>
      </c>
      <c r="L14" s="421">
        <v>4</v>
      </c>
      <c r="M14" s="421">
        <v>3.5</v>
      </c>
      <c r="N14" s="434">
        <v>12</v>
      </c>
      <c r="O14" s="693"/>
      <c r="P14" s="422"/>
      <c r="Q14" s="423">
        <v>2.86</v>
      </c>
      <c r="R14" s="434">
        <v>85</v>
      </c>
      <c r="S14" s="432"/>
      <c r="T14" s="667"/>
      <c r="U14" s="257">
        <v>3.45</v>
      </c>
      <c r="V14" s="445">
        <v>15</v>
      </c>
      <c r="W14" s="132">
        <f t="shared" si="4"/>
        <v>217</v>
      </c>
      <c r="Z14" s="130"/>
      <c r="AB14" s="130"/>
    </row>
    <row r="15" spans="1:28" ht="15.75" thickBot="1" x14ac:dyDescent="0.3">
      <c r="A15" s="381"/>
      <c r="B15" s="382" t="s">
        <v>124</v>
      </c>
      <c r="C15" s="383">
        <f>SUM(C16:C27)</f>
        <v>25</v>
      </c>
      <c r="D15" s="412">
        <f>AVERAGE(D16:D27)</f>
        <v>3.8130000000000002</v>
      </c>
      <c r="E15" s="652">
        <v>3.91</v>
      </c>
      <c r="F15" s="384"/>
      <c r="G15" s="383">
        <f>SUM(G16:G27)</f>
        <v>38</v>
      </c>
      <c r="H15" s="412">
        <f>AVERAGE(H16:H27)</f>
        <v>3.4018888888888892</v>
      </c>
      <c r="I15" s="177">
        <f t="shared" si="0"/>
        <v>3.54</v>
      </c>
      <c r="J15" s="384"/>
      <c r="K15" s="390">
        <f>SUM(K16:K27)</f>
        <v>54</v>
      </c>
      <c r="L15" s="391">
        <f>AVERAGE(L16:L27)</f>
        <v>3.3125</v>
      </c>
      <c r="M15" s="392">
        <f t="shared" si="1"/>
        <v>3.5</v>
      </c>
      <c r="N15" s="393"/>
      <c r="O15" s="440">
        <f>SUM(O16:O27)</f>
        <v>58</v>
      </c>
      <c r="P15" s="394">
        <f>AVERAGE(P16:P27)</f>
        <v>2.9845454545454544</v>
      </c>
      <c r="Q15" s="395">
        <f t="shared" si="2"/>
        <v>2.86</v>
      </c>
      <c r="R15" s="403"/>
      <c r="S15" s="396">
        <f>SUM(S16:S27)</f>
        <v>2</v>
      </c>
      <c r="T15" s="397">
        <f>AVERAGE(T16:T27)</f>
        <v>3.5</v>
      </c>
      <c r="U15" s="418">
        <f t="shared" si="3"/>
        <v>3.45</v>
      </c>
      <c r="V15" s="398"/>
      <c r="W15" s="399"/>
      <c r="Z15" s="130"/>
      <c r="AB15" s="130"/>
    </row>
    <row r="16" spans="1:28" x14ac:dyDescent="0.25">
      <c r="A16" s="138">
        <v>1</v>
      </c>
      <c r="B16" s="282" t="s">
        <v>2</v>
      </c>
      <c r="C16" s="432">
        <v>1</v>
      </c>
      <c r="D16" s="257">
        <v>4</v>
      </c>
      <c r="E16" s="661">
        <v>3.91</v>
      </c>
      <c r="F16" s="433">
        <v>47</v>
      </c>
      <c r="G16" s="432">
        <v>8</v>
      </c>
      <c r="H16" s="257">
        <v>3.875</v>
      </c>
      <c r="I16" s="420">
        <v>3.54</v>
      </c>
      <c r="J16" s="433">
        <v>22</v>
      </c>
      <c r="K16" s="438">
        <v>15</v>
      </c>
      <c r="L16" s="421">
        <v>2.87</v>
      </c>
      <c r="M16" s="421">
        <v>3.5</v>
      </c>
      <c r="N16" s="434">
        <v>81</v>
      </c>
      <c r="O16" s="439">
        <v>5</v>
      </c>
      <c r="P16" s="422">
        <v>3.4</v>
      </c>
      <c r="Q16" s="423">
        <v>2.86</v>
      </c>
      <c r="R16" s="434">
        <v>21</v>
      </c>
      <c r="S16" s="688"/>
      <c r="T16" s="424"/>
      <c r="U16" s="257">
        <v>3.45</v>
      </c>
      <c r="V16" s="445">
        <v>15</v>
      </c>
      <c r="W16" s="132">
        <f t="shared" ref="W16:W27" si="5">V16+R16+N16+J16+F16</f>
        <v>186</v>
      </c>
      <c r="Y16" s="130"/>
      <c r="Z16" s="130"/>
      <c r="AB16" s="130"/>
    </row>
    <row r="17" spans="1:28" x14ac:dyDescent="0.25">
      <c r="A17" s="131">
        <v>2</v>
      </c>
      <c r="B17" s="282" t="s">
        <v>4</v>
      </c>
      <c r="C17" s="432">
        <v>1</v>
      </c>
      <c r="D17" s="257">
        <v>4</v>
      </c>
      <c r="E17" s="661">
        <v>3.91</v>
      </c>
      <c r="F17" s="433">
        <v>48</v>
      </c>
      <c r="G17" s="432">
        <v>4</v>
      </c>
      <c r="H17" s="257">
        <v>3.75</v>
      </c>
      <c r="I17" s="420">
        <v>3.54</v>
      </c>
      <c r="J17" s="433">
        <v>25</v>
      </c>
      <c r="K17" s="444">
        <v>6</v>
      </c>
      <c r="L17" s="421">
        <v>3.5</v>
      </c>
      <c r="M17" s="421">
        <v>3.5</v>
      </c>
      <c r="N17" s="434">
        <v>41</v>
      </c>
      <c r="O17" s="439">
        <v>6</v>
      </c>
      <c r="P17" s="422">
        <v>3.83</v>
      </c>
      <c r="Q17" s="423">
        <v>2.86</v>
      </c>
      <c r="R17" s="434">
        <v>13</v>
      </c>
      <c r="S17" s="688">
        <v>1</v>
      </c>
      <c r="T17" s="660">
        <v>5</v>
      </c>
      <c r="U17" s="257">
        <v>3.45</v>
      </c>
      <c r="V17" s="445">
        <v>2</v>
      </c>
      <c r="W17" s="132">
        <f t="shared" si="5"/>
        <v>129</v>
      </c>
      <c r="Y17" s="130"/>
      <c r="Z17" s="130"/>
      <c r="AB17" s="130"/>
    </row>
    <row r="18" spans="1:28" x14ac:dyDescent="0.25">
      <c r="A18" s="131">
        <v>3</v>
      </c>
      <c r="B18" s="282" t="s">
        <v>9</v>
      </c>
      <c r="C18" s="432">
        <v>4</v>
      </c>
      <c r="D18" s="257">
        <v>4.5</v>
      </c>
      <c r="E18" s="661">
        <v>3.91</v>
      </c>
      <c r="F18" s="433">
        <v>7</v>
      </c>
      <c r="G18" s="432">
        <v>8</v>
      </c>
      <c r="H18" s="257">
        <v>3.625</v>
      </c>
      <c r="I18" s="420">
        <v>3.54</v>
      </c>
      <c r="J18" s="433">
        <v>34</v>
      </c>
      <c r="K18" s="444">
        <v>6</v>
      </c>
      <c r="L18" s="421">
        <v>3.5</v>
      </c>
      <c r="M18" s="421">
        <v>3.5</v>
      </c>
      <c r="N18" s="434">
        <v>42</v>
      </c>
      <c r="O18" s="439">
        <v>8</v>
      </c>
      <c r="P18" s="422">
        <v>3.63</v>
      </c>
      <c r="Q18" s="423">
        <v>2.86</v>
      </c>
      <c r="R18" s="434">
        <v>16</v>
      </c>
      <c r="S18" s="688">
        <v>1</v>
      </c>
      <c r="T18" s="660">
        <v>2</v>
      </c>
      <c r="U18" s="257">
        <v>3.45</v>
      </c>
      <c r="V18" s="445">
        <v>14</v>
      </c>
      <c r="W18" s="134">
        <f t="shared" si="5"/>
        <v>113</v>
      </c>
      <c r="Y18" s="130"/>
      <c r="Z18" s="130"/>
      <c r="AB18" s="130"/>
    </row>
    <row r="19" spans="1:28" x14ac:dyDescent="0.25">
      <c r="A19" s="131">
        <v>4</v>
      </c>
      <c r="B19" s="282" t="s">
        <v>3</v>
      </c>
      <c r="C19" s="432">
        <v>1</v>
      </c>
      <c r="D19" s="257">
        <v>3</v>
      </c>
      <c r="E19" s="661">
        <v>3.91</v>
      </c>
      <c r="F19" s="433">
        <v>85</v>
      </c>
      <c r="G19" s="432">
        <v>6</v>
      </c>
      <c r="H19" s="257">
        <v>3.6669999999999998</v>
      </c>
      <c r="I19" s="420">
        <v>3.54</v>
      </c>
      <c r="J19" s="433">
        <v>29</v>
      </c>
      <c r="K19" s="438">
        <v>7</v>
      </c>
      <c r="L19" s="421">
        <v>3.43</v>
      </c>
      <c r="M19" s="421">
        <v>3.5</v>
      </c>
      <c r="N19" s="434">
        <v>51</v>
      </c>
      <c r="O19" s="439">
        <v>10</v>
      </c>
      <c r="P19" s="422">
        <v>2.9</v>
      </c>
      <c r="Q19" s="423">
        <v>2.86</v>
      </c>
      <c r="R19" s="434">
        <v>46</v>
      </c>
      <c r="S19" s="688"/>
      <c r="T19" s="424"/>
      <c r="U19" s="257">
        <v>3.45</v>
      </c>
      <c r="V19" s="445">
        <v>15</v>
      </c>
      <c r="W19" s="132">
        <f t="shared" si="5"/>
        <v>226</v>
      </c>
      <c r="Y19" s="130"/>
      <c r="Z19" s="130"/>
      <c r="AB19" s="130"/>
    </row>
    <row r="20" spans="1:28" x14ac:dyDescent="0.25">
      <c r="A20" s="131">
        <v>5</v>
      </c>
      <c r="B20" s="282" t="s">
        <v>5</v>
      </c>
      <c r="C20" s="432">
        <v>2</v>
      </c>
      <c r="D20" s="257">
        <v>4</v>
      </c>
      <c r="E20" s="661">
        <v>3.91</v>
      </c>
      <c r="F20" s="433">
        <v>39</v>
      </c>
      <c r="G20" s="432">
        <v>2</v>
      </c>
      <c r="H20" s="257">
        <v>3.5</v>
      </c>
      <c r="I20" s="420">
        <v>3.54</v>
      </c>
      <c r="J20" s="433">
        <v>43</v>
      </c>
      <c r="K20" s="438">
        <v>8</v>
      </c>
      <c r="L20" s="421">
        <v>3.25</v>
      </c>
      <c r="M20" s="421">
        <v>3.5</v>
      </c>
      <c r="N20" s="434">
        <v>57</v>
      </c>
      <c r="O20" s="439">
        <v>2</v>
      </c>
      <c r="P20" s="422">
        <v>3.5</v>
      </c>
      <c r="Q20" s="423">
        <v>2.86</v>
      </c>
      <c r="R20" s="434">
        <v>18</v>
      </c>
      <c r="S20" s="688"/>
      <c r="T20" s="424"/>
      <c r="U20" s="257">
        <v>3.45</v>
      </c>
      <c r="V20" s="445">
        <v>15</v>
      </c>
      <c r="W20" s="132">
        <f t="shared" si="5"/>
        <v>172</v>
      </c>
      <c r="Y20" s="130"/>
      <c r="Z20" s="130"/>
      <c r="AB20" s="130"/>
    </row>
    <row r="21" spans="1:28" x14ac:dyDescent="0.25">
      <c r="A21" s="131">
        <v>6</v>
      </c>
      <c r="B21" s="304" t="s">
        <v>93</v>
      </c>
      <c r="C21" s="432">
        <v>2</v>
      </c>
      <c r="D21" s="257">
        <v>3</v>
      </c>
      <c r="E21" s="659">
        <v>3.91</v>
      </c>
      <c r="F21" s="433">
        <v>82</v>
      </c>
      <c r="G21" s="432">
        <v>1</v>
      </c>
      <c r="H21" s="257">
        <v>3</v>
      </c>
      <c r="I21" s="420">
        <v>3.54</v>
      </c>
      <c r="J21" s="433">
        <v>72</v>
      </c>
      <c r="K21" s="438"/>
      <c r="L21" s="421"/>
      <c r="M21" s="421">
        <v>3.5</v>
      </c>
      <c r="N21" s="434">
        <v>82</v>
      </c>
      <c r="O21" s="439">
        <v>3</v>
      </c>
      <c r="P21" s="422">
        <v>4</v>
      </c>
      <c r="Q21" s="423">
        <v>2.86</v>
      </c>
      <c r="R21" s="434">
        <v>4</v>
      </c>
      <c r="S21" s="688"/>
      <c r="T21" s="424"/>
      <c r="U21" s="257">
        <v>3.45</v>
      </c>
      <c r="V21" s="445">
        <v>15</v>
      </c>
      <c r="W21" s="132">
        <f t="shared" si="5"/>
        <v>255</v>
      </c>
      <c r="Y21" s="130"/>
      <c r="Z21" s="130"/>
      <c r="AB21" s="130"/>
    </row>
    <row r="22" spans="1:28" x14ac:dyDescent="0.25">
      <c r="A22" s="131">
        <v>7</v>
      </c>
      <c r="B22" s="282" t="s">
        <v>6</v>
      </c>
      <c r="C22" s="432">
        <v>5</v>
      </c>
      <c r="D22" s="257">
        <v>3.8</v>
      </c>
      <c r="E22" s="661">
        <v>3.91</v>
      </c>
      <c r="F22" s="433">
        <v>60</v>
      </c>
      <c r="G22" s="432">
        <v>2</v>
      </c>
      <c r="H22" s="257">
        <v>3</v>
      </c>
      <c r="I22" s="420">
        <v>3.54</v>
      </c>
      <c r="J22" s="433">
        <v>65</v>
      </c>
      <c r="K22" s="438">
        <v>4</v>
      </c>
      <c r="L22" s="421">
        <v>3.75</v>
      </c>
      <c r="M22" s="421">
        <v>3.5</v>
      </c>
      <c r="N22" s="434">
        <v>28</v>
      </c>
      <c r="O22" s="439">
        <v>2</v>
      </c>
      <c r="P22" s="422">
        <v>2</v>
      </c>
      <c r="Q22" s="423">
        <v>2.86</v>
      </c>
      <c r="R22" s="434">
        <v>80</v>
      </c>
      <c r="S22" s="688"/>
      <c r="T22" s="424"/>
      <c r="U22" s="257">
        <v>3.45</v>
      </c>
      <c r="V22" s="445">
        <v>15</v>
      </c>
      <c r="W22" s="132">
        <f t="shared" si="5"/>
        <v>248</v>
      </c>
      <c r="Y22" s="130"/>
      <c r="Z22" s="130"/>
      <c r="AB22" s="130"/>
    </row>
    <row r="23" spans="1:28" x14ac:dyDescent="0.25">
      <c r="A23" s="131">
        <v>8</v>
      </c>
      <c r="B23" s="124" t="s">
        <v>60</v>
      </c>
      <c r="C23" s="432">
        <v>6</v>
      </c>
      <c r="D23" s="257">
        <v>3.33</v>
      </c>
      <c r="E23" s="420">
        <v>3.91</v>
      </c>
      <c r="F23" s="433">
        <v>75</v>
      </c>
      <c r="G23" s="704"/>
      <c r="H23" s="420"/>
      <c r="I23" s="420">
        <v>3.54</v>
      </c>
      <c r="J23" s="433">
        <v>85</v>
      </c>
      <c r="K23" s="438">
        <v>5</v>
      </c>
      <c r="L23" s="421">
        <v>3.2</v>
      </c>
      <c r="M23" s="421">
        <v>3.5</v>
      </c>
      <c r="N23" s="434">
        <v>60</v>
      </c>
      <c r="O23" s="439">
        <v>7</v>
      </c>
      <c r="P23" s="422">
        <v>2.57</v>
      </c>
      <c r="Q23" s="423">
        <v>2.86</v>
      </c>
      <c r="R23" s="434">
        <v>60</v>
      </c>
      <c r="S23" s="688"/>
      <c r="T23" s="424"/>
      <c r="U23" s="257">
        <v>3.45</v>
      </c>
      <c r="V23" s="445">
        <v>15</v>
      </c>
      <c r="W23" s="132">
        <f t="shared" si="5"/>
        <v>295</v>
      </c>
      <c r="Y23" s="130"/>
      <c r="Z23" s="130"/>
      <c r="AB23" s="130"/>
    </row>
    <row r="24" spans="1:28" x14ac:dyDescent="0.25">
      <c r="A24" s="131">
        <v>9</v>
      </c>
      <c r="B24" s="282" t="s">
        <v>7</v>
      </c>
      <c r="C24" s="432">
        <v>2</v>
      </c>
      <c r="D24" s="257">
        <v>3.5</v>
      </c>
      <c r="E24" s="661">
        <v>3.91</v>
      </c>
      <c r="F24" s="433">
        <v>72</v>
      </c>
      <c r="G24" s="432">
        <v>5</v>
      </c>
      <c r="H24" s="257">
        <v>3.2</v>
      </c>
      <c r="I24" s="420">
        <v>3.54</v>
      </c>
      <c r="J24" s="433">
        <v>56</v>
      </c>
      <c r="K24" s="438">
        <v>3</v>
      </c>
      <c r="L24" s="421">
        <v>3</v>
      </c>
      <c r="M24" s="421">
        <v>3.5</v>
      </c>
      <c r="N24" s="434">
        <v>64</v>
      </c>
      <c r="O24" s="439">
        <v>10</v>
      </c>
      <c r="P24" s="422">
        <v>2</v>
      </c>
      <c r="Q24" s="423">
        <v>2.86</v>
      </c>
      <c r="R24" s="434">
        <v>75</v>
      </c>
      <c r="S24" s="688"/>
      <c r="T24" s="424"/>
      <c r="U24" s="257">
        <v>3.45</v>
      </c>
      <c r="V24" s="445">
        <v>15</v>
      </c>
      <c r="W24" s="132">
        <f t="shared" si="5"/>
        <v>282</v>
      </c>
      <c r="Y24" s="130"/>
      <c r="Z24" s="130"/>
      <c r="AB24" s="130"/>
    </row>
    <row r="25" spans="1:28" x14ac:dyDescent="0.25">
      <c r="A25" s="131">
        <v>10</v>
      </c>
      <c r="B25" s="124" t="s">
        <v>61</v>
      </c>
      <c r="C25" s="704"/>
      <c r="D25" s="420"/>
      <c r="E25" s="420">
        <v>3.91</v>
      </c>
      <c r="F25" s="433">
        <v>89</v>
      </c>
      <c r="G25" s="704"/>
      <c r="H25" s="420"/>
      <c r="I25" s="420">
        <v>3.54</v>
      </c>
      <c r="J25" s="433">
        <v>85</v>
      </c>
      <c r="K25" s="438"/>
      <c r="L25" s="421"/>
      <c r="M25" s="421">
        <v>3.5</v>
      </c>
      <c r="N25" s="434">
        <v>82</v>
      </c>
      <c r="O25" s="439">
        <v>4</v>
      </c>
      <c r="P25" s="422">
        <v>2</v>
      </c>
      <c r="Q25" s="423">
        <v>2.86</v>
      </c>
      <c r="R25" s="434">
        <v>77</v>
      </c>
      <c r="S25" s="688"/>
      <c r="T25" s="424"/>
      <c r="U25" s="257">
        <v>3.45</v>
      </c>
      <c r="V25" s="445">
        <v>15</v>
      </c>
      <c r="W25" s="406">
        <f t="shared" si="5"/>
        <v>348</v>
      </c>
      <c r="Y25" s="130"/>
      <c r="Z25" s="130"/>
      <c r="AB25" s="130"/>
    </row>
    <row r="26" spans="1:28" x14ac:dyDescent="0.25">
      <c r="A26" s="425">
        <v>11</v>
      </c>
      <c r="B26" s="65" t="s">
        <v>8</v>
      </c>
      <c r="C26" s="704"/>
      <c r="D26" s="420"/>
      <c r="E26" s="420">
        <v>3.91</v>
      </c>
      <c r="F26" s="433">
        <v>89</v>
      </c>
      <c r="G26" s="704"/>
      <c r="H26" s="420"/>
      <c r="I26" s="420">
        <v>3.54</v>
      </c>
      <c r="J26" s="433">
        <v>85</v>
      </c>
      <c r="K26" s="438"/>
      <c r="L26" s="421"/>
      <c r="M26" s="421">
        <v>3.5</v>
      </c>
      <c r="N26" s="434">
        <v>82</v>
      </c>
      <c r="O26" s="439">
        <v>1</v>
      </c>
      <c r="P26" s="422">
        <v>3</v>
      </c>
      <c r="Q26" s="423">
        <v>2.86</v>
      </c>
      <c r="R26" s="434">
        <v>43</v>
      </c>
      <c r="S26" s="688"/>
      <c r="T26" s="424"/>
      <c r="U26" s="257">
        <v>3.45</v>
      </c>
      <c r="V26" s="445">
        <v>15</v>
      </c>
      <c r="W26" s="406">
        <f t="shared" si="5"/>
        <v>314</v>
      </c>
      <c r="Y26" s="130"/>
      <c r="Z26" s="130"/>
      <c r="AB26" s="130"/>
    </row>
    <row r="27" spans="1:28" ht="15.75" thickBot="1" x14ac:dyDescent="0.3">
      <c r="A27" s="425">
        <v>12</v>
      </c>
      <c r="B27" s="331" t="s">
        <v>118</v>
      </c>
      <c r="C27" s="432">
        <v>1</v>
      </c>
      <c r="D27" s="257">
        <v>5</v>
      </c>
      <c r="E27" s="659">
        <v>3.91</v>
      </c>
      <c r="F27" s="433">
        <v>2</v>
      </c>
      <c r="G27" s="432">
        <v>2</v>
      </c>
      <c r="H27" s="257">
        <v>3</v>
      </c>
      <c r="I27" s="420">
        <v>3.54</v>
      </c>
      <c r="J27" s="433">
        <v>66</v>
      </c>
      <c r="K27" s="438"/>
      <c r="L27" s="421"/>
      <c r="M27" s="421">
        <v>3.5</v>
      </c>
      <c r="N27" s="434">
        <v>82</v>
      </c>
      <c r="O27" s="439"/>
      <c r="P27" s="422"/>
      <c r="Q27" s="423">
        <v>2.86</v>
      </c>
      <c r="R27" s="434">
        <v>85</v>
      </c>
      <c r="S27" s="688"/>
      <c r="T27" s="424"/>
      <c r="U27" s="257">
        <v>3.45</v>
      </c>
      <c r="V27" s="445">
        <v>15</v>
      </c>
      <c r="W27" s="132">
        <f t="shared" si="5"/>
        <v>250</v>
      </c>
      <c r="Y27" s="130"/>
      <c r="Z27" s="130"/>
      <c r="AB27" s="130"/>
    </row>
    <row r="28" spans="1:28" ht="15.75" thickBot="1" x14ac:dyDescent="0.3">
      <c r="A28" s="381"/>
      <c r="B28" s="382" t="s">
        <v>125</v>
      </c>
      <c r="C28" s="383">
        <f>SUM(C29:C46)</f>
        <v>51</v>
      </c>
      <c r="D28" s="412">
        <f>AVERAGE(D29:D46)</f>
        <v>3.918333333333333</v>
      </c>
      <c r="E28" s="652">
        <v>3.91</v>
      </c>
      <c r="F28" s="384"/>
      <c r="G28" s="383">
        <f>SUM(G29:G46)</f>
        <v>33</v>
      </c>
      <c r="H28" s="412">
        <f>AVERAGE(H29:H46)</f>
        <v>3.5715000000000003</v>
      </c>
      <c r="I28" s="177">
        <f t="shared" si="0"/>
        <v>3.54</v>
      </c>
      <c r="J28" s="384"/>
      <c r="K28" s="390">
        <f>SUM(K29:K46)</f>
        <v>29</v>
      </c>
      <c r="L28" s="391">
        <f>AVERAGE(L29:L46)</f>
        <v>3.6429999999999998</v>
      </c>
      <c r="M28" s="392">
        <f t="shared" si="1"/>
        <v>3.5</v>
      </c>
      <c r="N28" s="393"/>
      <c r="O28" s="441">
        <f>SUM(O29:O46)</f>
        <v>49</v>
      </c>
      <c r="P28" s="394">
        <f>AVERAGE(P29:P46)</f>
        <v>2.9292307692307693</v>
      </c>
      <c r="Q28" s="395">
        <f t="shared" si="2"/>
        <v>2.86</v>
      </c>
      <c r="R28" s="403"/>
      <c r="S28" s="400">
        <f>SUM(S29:S46)</f>
        <v>3</v>
      </c>
      <c r="T28" s="397">
        <f>AVERAGE(T29:T46)</f>
        <v>3.33</v>
      </c>
      <c r="U28" s="419">
        <f t="shared" si="3"/>
        <v>3.45</v>
      </c>
      <c r="V28" s="398"/>
      <c r="W28" s="399"/>
      <c r="Y28" s="130"/>
      <c r="Z28" s="130"/>
      <c r="AB28" s="130"/>
    </row>
    <row r="29" spans="1:28" x14ac:dyDescent="0.25">
      <c r="A29" s="138">
        <v>1</v>
      </c>
      <c r="B29" s="72" t="s">
        <v>74</v>
      </c>
      <c r="C29" s="432">
        <v>4</v>
      </c>
      <c r="D29" s="257">
        <v>3.75</v>
      </c>
      <c r="E29" s="663">
        <v>3.91</v>
      </c>
      <c r="F29" s="433">
        <v>63</v>
      </c>
      <c r="G29" s="705">
        <v>7</v>
      </c>
      <c r="H29" s="664">
        <v>3.8570000000000002</v>
      </c>
      <c r="I29" s="663">
        <v>3.54</v>
      </c>
      <c r="J29" s="434">
        <v>23</v>
      </c>
      <c r="K29" s="444">
        <v>2</v>
      </c>
      <c r="L29" s="421">
        <v>4.5</v>
      </c>
      <c r="M29" s="421">
        <v>3.5</v>
      </c>
      <c r="N29" s="434">
        <v>4</v>
      </c>
      <c r="O29" s="693">
        <v>5</v>
      </c>
      <c r="P29" s="422">
        <v>3</v>
      </c>
      <c r="Q29" s="423">
        <v>2.86</v>
      </c>
      <c r="R29" s="434">
        <v>38</v>
      </c>
      <c r="S29" s="432">
        <v>3</v>
      </c>
      <c r="T29" s="660">
        <v>3.33</v>
      </c>
      <c r="U29" s="257">
        <v>3.45</v>
      </c>
      <c r="V29" s="445">
        <v>7</v>
      </c>
      <c r="W29" s="129">
        <f t="shared" ref="W29:W92" si="6">V29+R29+N29+J29+F29</f>
        <v>135</v>
      </c>
      <c r="Y29" s="130"/>
      <c r="Z29" s="130"/>
      <c r="AB29" s="130"/>
    </row>
    <row r="30" spans="1:28" x14ac:dyDescent="0.25">
      <c r="A30" s="131">
        <v>2</v>
      </c>
      <c r="B30" s="72" t="s">
        <v>133</v>
      </c>
      <c r="C30" s="432">
        <v>1</v>
      </c>
      <c r="D30" s="257">
        <v>5</v>
      </c>
      <c r="E30" s="663">
        <v>3.91</v>
      </c>
      <c r="F30" s="433">
        <v>3</v>
      </c>
      <c r="G30" s="705">
        <v>1</v>
      </c>
      <c r="H30" s="664">
        <v>4</v>
      </c>
      <c r="I30" s="663">
        <v>3.54</v>
      </c>
      <c r="J30" s="434">
        <v>17</v>
      </c>
      <c r="K30" s="444">
        <v>1</v>
      </c>
      <c r="L30" s="421">
        <v>3</v>
      </c>
      <c r="M30" s="421">
        <v>3.5</v>
      </c>
      <c r="N30" s="434">
        <v>71</v>
      </c>
      <c r="O30" s="693"/>
      <c r="P30" s="422"/>
      <c r="Q30" s="423">
        <v>2.86</v>
      </c>
      <c r="R30" s="434">
        <v>85</v>
      </c>
      <c r="S30" s="432"/>
      <c r="T30" s="424"/>
      <c r="U30" s="257">
        <v>3.45</v>
      </c>
      <c r="V30" s="445">
        <v>15</v>
      </c>
      <c r="W30" s="134">
        <f t="shared" si="6"/>
        <v>191</v>
      </c>
      <c r="Y30" s="130"/>
      <c r="Z30" s="130"/>
      <c r="AB30" s="130"/>
    </row>
    <row r="31" spans="1:28" x14ac:dyDescent="0.25">
      <c r="A31" s="131">
        <v>3</v>
      </c>
      <c r="B31" s="72" t="s">
        <v>75</v>
      </c>
      <c r="C31" s="432">
        <v>8</v>
      </c>
      <c r="D31" s="257">
        <v>3.88</v>
      </c>
      <c r="E31" s="663">
        <v>3.91</v>
      </c>
      <c r="F31" s="433">
        <v>56</v>
      </c>
      <c r="G31" s="705">
        <v>3</v>
      </c>
      <c r="H31" s="664">
        <v>4</v>
      </c>
      <c r="I31" s="663">
        <v>3.54</v>
      </c>
      <c r="J31" s="434">
        <v>10</v>
      </c>
      <c r="K31" s="444">
        <v>3</v>
      </c>
      <c r="L31" s="421">
        <v>3.33</v>
      </c>
      <c r="M31" s="421">
        <v>3.5</v>
      </c>
      <c r="N31" s="434">
        <v>56</v>
      </c>
      <c r="O31" s="693">
        <v>2</v>
      </c>
      <c r="P31" s="422">
        <v>3.5</v>
      </c>
      <c r="Q31" s="423">
        <v>2.86</v>
      </c>
      <c r="R31" s="434">
        <v>19</v>
      </c>
      <c r="S31" s="432"/>
      <c r="T31" s="424"/>
      <c r="U31" s="257">
        <v>3.45</v>
      </c>
      <c r="V31" s="445">
        <v>15</v>
      </c>
      <c r="W31" s="132">
        <f t="shared" si="6"/>
        <v>156</v>
      </c>
      <c r="Y31" s="130"/>
      <c r="Z31" s="130"/>
      <c r="AB31" s="130"/>
    </row>
    <row r="32" spans="1:28" x14ac:dyDescent="0.25">
      <c r="A32" s="131">
        <v>4</v>
      </c>
      <c r="B32" s="72" t="s">
        <v>73</v>
      </c>
      <c r="C32" s="705"/>
      <c r="D32" s="663"/>
      <c r="E32" s="663">
        <v>3.91</v>
      </c>
      <c r="F32" s="433">
        <v>89</v>
      </c>
      <c r="G32" s="705">
        <v>5</v>
      </c>
      <c r="H32" s="664">
        <v>3.4</v>
      </c>
      <c r="I32" s="663">
        <v>3.54</v>
      </c>
      <c r="J32" s="434">
        <v>47</v>
      </c>
      <c r="K32" s="444"/>
      <c r="L32" s="421"/>
      <c r="M32" s="421">
        <v>3.5</v>
      </c>
      <c r="N32" s="434">
        <v>82</v>
      </c>
      <c r="O32" s="693">
        <v>2</v>
      </c>
      <c r="P32" s="422">
        <v>4</v>
      </c>
      <c r="Q32" s="423">
        <v>2.86</v>
      </c>
      <c r="R32" s="434">
        <v>6</v>
      </c>
      <c r="S32" s="432"/>
      <c r="T32" s="424"/>
      <c r="U32" s="257">
        <v>3.45</v>
      </c>
      <c r="V32" s="445">
        <v>15</v>
      </c>
      <c r="W32" s="132">
        <f t="shared" si="6"/>
        <v>239</v>
      </c>
      <c r="Y32" s="130"/>
      <c r="Z32" s="130"/>
      <c r="AB32" s="130"/>
    </row>
    <row r="33" spans="1:28" x14ac:dyDescent="0.25">
      <c r="A33" s="131">
        <v>5</v>
      </c>
      <c r="B33" s="72" t="s">
        <v>77</v>
      </c>
      <c r="C33" s="432">
        <v>9</v>
      </c>
      <c r="D33" s="257">
        <v>3.78</v>
      </c>
      <c r="E33" s="663">
        <v>3.91</v>
      </c>
      <c r="F33" s="433">
        <v>62</v>
      </c>
      <c r="G33" s="705">
        <v>3</v>
      </c>
      <c r="H33" s="664">
        <v>3.3330000000000002</v>
      </c>
      <c r="I33" s="663">
        <v>3.54</v>
      </c>
      <c r="J33" s="434">
        <v>51</v>
      </c>
      <c r="K33" s="444">
        <v>1</v>
      </c>
      <c r="L33" s="421">
        <v>5</v>
      </c>
      <c r="M33" s="421">
        <v>3.5</v>
      </c>
      <c r="N33" s="434">
        <v>2</v>
      </c>
      <c r="O33" s="693">
        <v>8</v>
      </c>
      <c r="P33" s="422">
        <v>2.88</v>
      </c>
      <c r="Q33" s="423">
        <v>2.86</v>
      </c>
      <c r="R33" s="434">
        <v>47</v>
      </c>
      <c r="S33" s="432"/>
      <c r="T33" s="424"/>
      <c r="U33" s="257">
        <v>3.45</v>
      </c>
      <c r="V33" s="445">
        <v>15</v>
      </c>
      <c r="W33" s="132">
        <f t="shared" si="6"/>
        <v>177</v>
      </c>
      <c r="Y33" s="130"/>
      <c r="Z33" s="130"/>
      <c r="AB33" s="130"/>
    </row>
    <row r="34" spans="1:28" x14ac:dyDescent="0.25">
      <c r="A34" s="131">
        <v>6</v>
      </c>
      <c r="B34" s="72" t="s">
        <v>10</v>
      </c>
      <c r="C34" s="705"/>
      <c r="D34" s="663"/>
      <c r="E34" s="663">
        <v>3.91</v>
      </c>
      <c r="F34" s="433">
        <v>89</v>
      </c>
      <c r="G34" s="705"/>
      <c r="H34" s="663"/>
      <c r="I34" s="663">
        <v>3.54</v>
      </c>
      <c r="J34" s="433">
        <v>85</v>
      </c>
      <c r="K34" s="444">
        <v>1</v>
      </c>
      <c r="L34" s="421">
        <v>3</v>
      </c>
      <c r="M34" s="421">
        <v>3.5</v>
      </c>
      <c r="N34" s="434">
        <v>72</v>
      </c>
      <c r="O34" s="693"/>
      <c r="P34" s="422"/>
      <c r="Q34" s="423">
        <v>2.86</v>
      </c>
      <c r="R34" s="434">
        <v>85</v>
      </c>
      <c r="S34" s="432"/>
      <c r="T34" s="424"/>
      <c r="U34" s="257">
        <v>3.45</v>
      </c>
      <c r="V34" s="445">
        <v>15</v>
      </c>
      <c r="W34" s="132">
        <f t="shared" si="6"/>
        <v>346</v>
      </c>
      <c r="Y34" s="130"/>
      <c r="Z34" s="130"/>
      <c r="AB34" s="130"/>
    </row>
    <row r="35" spans="1:28" x14ac:dyDescent="0.25">
      <c r="A35" s="131">
        <v>7</v>
      </c>
      <c r="B35" s="72" t="s">
        <v>11</v>
      </c>
      <c r="C35" s="712">
        <v>1</v>
      </c>
      <c r="D35" s="257">
        <v>4</v>
      </c>
      <c r="E35" s="663">
        <v>3.91</v>
      </c>
      <c r="F35" s="433">
        <v>49</v>
      </c>
      <c r="G35" s="705">
        <v>2</v>
      </c>
      <c r="H35" s="664">
        <v>4</v>
      </c>
      <c r="I35" s="663">
        <v>3.54</v>
      </c>
      <c r="J35" s="433">
        <v>11</v>
      </c>
      <c r="K35" s="444"/>
      <c r="L35" s="421"/>
      <c r="M35" s="421">
        <v>3.5</v>
      </c>
      <c r="N35" s="434">
        <v>82</v>
      </c>
      <c r="O35" s="693">
        <v>3</v>
      </c>
      <c r="P35" s="422">
        <v>3.33</v>
      </c>
      <c r="Q35" s="423">
        <v>2.86</v>
      </c>
      <c r="R35" s="434">
        <v>24</v>
      </c>
      <c r="S35" s="432"/>
      <c r="T35" s="424"/>
      <c r="U35" s="257">
        <v>3.45</v>
      </c>
      <c r="V35" s="445">
        <v>15</v>
      </c>
      <c r="W35" s="132">
        <f t="shared" si="6"/>
        <v>181</v>
      </c>
      <c r="Y35" s="130"/>
      <c r="Z35" s="130"/>
      <c r="AB35" s="130"/>
    </row>
    <row r="36" spans="1:28" x14ac:dyDescent="0.25">
      <c r="A36" s="131">
        <v>8</v>
      </c>
      <c r="B36" s="122" t="s">
        <v>62</v>
      </c>
      <c r="C36" s="706"/>
      <c r="D36" s="671"/>
      <c r="E36" s="671">
        <v>3.91</v>
      </c>
      <c r="F36" s="433">
        <v>89</v>
      </c>
      <c r="G36" s="706"/>
      <c r="H36" s="671"/>
      <c r="I36" s="671">
        <v>3.54</v>
      </c>
      <c r="J36" s="433">
        <v>85</v>
      </c>
      <c r="K36" s="444">
        <v>2</v>
      </c>
      <c r="L36" s="421">
        <v>3.5</v>
      </c>
      <c r="M36" s="421">
        <v>3.5</v>
      </c>
      <c r="N36" s="434">
        <v>46</v>
      </c>
      <c r="O36" s="693">
        <v>6</v>
      </c>
      <c r="P36" s="422">
        <v>3</v>
      </c>
      <c r="Q36" s="423">
        <v>2.86</v>
      </c>
      <c r="R36" s="434">
        <v>36</v>
      </c>
      <c r="S36" s="432"/>
      <c r="T36" s="424"/>
      <c r="U36" s="257">
        <v>3.45</v>
      </c>
      <c r="V36" s="445">
        <v>15</v>
      </c>
      <c r="W36" s="132">
        <f t="shared" si="6"/>
        <v>271</v>
      </c>
      <c r="Y36" s="130"/>
      <c r="Z36" s="130"/>
      <c r="AB36" s="130"/>
    </row>
    <row r="37" spans="1:28" ht="15" customHeight="1" x14ac:dyDescent="0.25">
      <c r="A37" s="131">
        <v>9</v>
      </c>
      <c r="B37" s="72" t="s">
        <v>12</v>
      </c>
      <c r="C37" s="705"/>
      <c r="D37" s="663"/>
      <c r="E37" s="663">
        <v>3.91</v>
      </c>
      <c r="F37" s="433">
        <v>89</v>
      </c>
      <c r="G37" s="705"/>
      <c r="H37" s="663"/>
      <c r="I37" s="663">
        <v>3.54</v>
      </c>
      <c r="J37" s="433">
        <v>85</v>
      </c>
      <c r="K37" s="444"/>
      <c r="L37" s="421"/>
      <c r="M37" s="421">
        <v>3.5</v>
      </c>
      <c r="N37" s="434">
        <v>82</v>
      </c>
      <c r="O37" s="693">
        <v>10</v>
      </c>
      <c r="P37" s="422">
        <v>2.2000000000000002</v>
      </c>
      <c r="Q37" s="423">
        <v>2.86</v>
      </c>
      <c r="R37" s="434">
        <v>73</v>
      </c>
      <c r="S37" s="432"/>
      <c r="T37" s="424"/>
      <c r="U37" s="257">
        <v>3.45</v>
      </c>
      <c r="V37" s="445">
        <v>15</v>
      </c>
      <c r="W37" s="132">
        <f t="shared" si="6"/>
        <v>344</v>
      </c>
      <c r="Y37" s="130"/>
      <c r="Z37" s="130"/>
      <c r="AB37" s="130"/>
    </row>
    <row r="38" spans="1:28" x14ac:dyDescent="0.25">
      <c r="A38" s="131">
        <v>10</v>
      </c>
      <c r="B38" s="122" t="s">
        <v>63</v>
      </c>
      <c r="C38" s="706"/>
      <c r="D38" s="671"/>
      <c r="E38" s="671">
        <v>3.91</v>
      </c>
      <c r="F38" s="433">
        <v>89</v>
      </c>
      <c r="G38" s="706"/>
      <c r="H38" s="671"/>
      <c r="I38" s="671">
        <v>3.54</v>
      </c>
      <c r="J38" s="433">
        <v>85</v>
      </c>
      <c r="K38" s="444"/>
      <c r="L38" s="421"/>
      <c r="M38" s="421">
        <v>3.5</v>
      </c>
      <c r="N38" s="434">
        <v>82</v>
      </c>
      <c r="O38" s="693">
        <v>5</v>
      </c>
      <c r="P38" s="422">
        <v>2</v>
      </c>
      <c r="Q38" s="423">
        <v>2.86</v>
      </c>
      <c r="R38" s="434">
        <v>76</v>
      </c>
      <c r="S38" s="432"/>
      <c r="T38" s="424"/>
      <c r="U38" s="257">
        <v>3.45</v>
      </c>
      <c r="V38" s="445">
        <v>15</v>
      </c>
      <c r="W38" s="132">
        <f t="shared" si="6"/>
        <v>347</v>
      </c>
      <c r="Y38" s="130"/>
      <c r="Z38" s="130"/>
      <c r="AB38" s="130"/>
    </row>
    <row r="39" spans="1:28" x14ac:dyDescent="0.25">
      <c r="A39" s="131">
        <v>11</v>
      </c>
      <c r="B39" s="72" t="s">
        <v>13</v>
      </c>
      <c r="C39" s="432">
        <v>2</v>
      </c>
      <c r="D39" s="257">
        <v>3.5</v>
      </c>
      <c r="E39" s="663">
        <v>3.91</v>
      </c>
      <c r="F39" s="433">
        <v>73</v>
      </c>
      <c r="G39" s="705"/>
      <c r="H39" s="663"/>
      <c r="I39" s="663">
        <v>3.54</v>
      </c>
      <c r="J39" s="433">
        <v>85</v>
      </c>
      <c r="K39" s="444">
        <v>3</v>
      </c>
      <c r="L39" s="421">
        <v>3.67</v>
      </c>
      <c r="M39" s="421">
        <v>3.5</v>
      </c>
      <c r="N39" s="434">
        <v>32</v>
      </c>
      <c r="O39" s="693">
        <v>1</v>
      </c>
      <c r="P39" s="422">
        <v>4</v>
      </c>
      <c r="Q39" s="423">
        <v>2.86</v>
      </c>
      <c r="R39" s="434">
        <v>9</v>
      </c>
      <c r="S39" s="432"/>
      <c r="T39" s="424"/>
      <c r="U39" s="257">
        <v>3.45</v>
      </c>
      <c r="V39" s="445">
        <v>15</v>
      </c>
      <c r="W39" s="132">
        <f t="shared" si="6"/>
        <v>214</v>
      </c>
      <c r="Y39" s="130"/>
      <c r="Z39" s="130"/>
      <c r="AB39" s="130"/>
    </row>
    <row r="40" spans="1:28" x14ac:dyDescent="0.25">
      <c r="A40" s="131">
        <v>12</v>
      </c>
      <c r="B40" s="72" t="s">
        <v>14</v>
      </c>
      <c r="C40" s="432">
        <v>7</v>
      </c>
      <c r="D40" s="257">
        <v>3.86</v>
      </c>
      <c r="E40" s="663">
        <v>3.91</v>
      </c>
      <c r="F40" s="433">
        <v>57</v>
      </c>
      <c r="G40" s="705"/>
      <c r="H40" s="663"/>
      <c r="I40" s="663">
        <v>3.54</v>
      </c>
      <c r="J40" s="433">
        <v>85</v>
      </c>
      <c r="K40" s="444">
        <v>1</v>
      </c>
      <c r="L40" s="421">
        <v>4</v>
      </c>
      <c r="M40" s="421">
        <v>3.5</v>
      </c>
      <c r="N40" s="434">
        <v>13</v>
      </c>
      <c r="O40" s="693"/>
      <c r="P40" s="422"/>
      <c r="Q40" s="423">
        <v>2.86</v>
      </c>
      <c r="R40" s="434">
        <v>85</v>
      </c>
      <c r="S40" s="432"/>
      <c r="T40" s="424"/>
      <c r="U40" s="257">
        <v>3.45</v>
      </c>
      <c r="V40" s="445">
        <v>15</v>
      </c>
      <c r="W40" s="132">
        <f t="shared" si="6"/>
        <v>255</v>
      </c>
      <c r="Y40" s="130"/>
      <c r="Z40" s="130"/>
      <c r="AB40" s="130"/>
    </row>
    <row r="41" spans="1:28" x14ac:dyDescent="0.25">
      <c r="A41" s="131">
        <v>13</v>
      </c>
      <c r="B41" s="335" t="s">
        <v>134</v>
      </c>
      <c r="C41" s="713"/>
      <c r="D41" s="673"/>
      <c r="E41" s="673">
        <v>3.91</v>
      </c>
      <c r="F41" s="433">
        <v>89</v>
      </c>
      <c r="G41" s="705">
        <v>1</v>
      </c>
      <c r="H41" s="664">
        <v>3</v>
      </c>
      <c r="I41" s="663">
        <v>3.54</v>
      </c>
      <c r="J41" s="433">
        <v>73</v>
      </c>
      <c r="K41" s="444"/>
      <c r="L41" s="421"/>
      <c r="M41" s="421">
        <v>3.5</v>
      </c>
      <c r="N41" s="434">
        <v>82</v>
      </c>
      <c r="O41" s="693"/>
      <c r="P41" s="422"/>
      <c r="Q41" s="423">
        <v>2.86</v>
      </c>
      <c r="R41" s="434">
        <v>85</v>
      </c>
      <c r="S41" s="432"/>
      <c r="T41" s="424"/>
      <c r="U41" s="257">
        <v>3.45</v>
      </c>
      <c r="V41" s="445">
        <v>15</v>
      </c>
      <c r="W41" s="132">
        <f t="shared" si="6"/>
        <v>344</v>
      </c>
      <c r="Y41" s="130"/>
      <c r="Z41" s="130"/>
      <c r="AB41" s="130"/>
    </row>
    <row r="42" spans="1:28" x14ac:dyDescent="0.25">
      <c r="A42" s="131">
        <v>14</v>
      </c>
      <c r="B42" s="72" t="s">
        <v>76</v>
      </c>
      <c r="C42" s="432">
        <v>2</v>
      </c>
      <c r="D42" s="257">
        <v>4</v>
      </c>
      <c r="E42" s="663">
        <v>3.91</v>
      </c>
      <c r="F42" s="433">
        <v>40</v>
      </c>
      <c r="G42" s="705">
        <v>2</v>
      </c>
      <c r="H42" s="664">
        <v>4</v>
      </c>
      <c r="I42" s="663">
        <v>3.54</v>
      </c>
      <c r="J42" s="433">
        <v>12</v>
      </c>
      <c r="K42" s="444"/>
      <c r="L42" s="421"/>
      <c r="M42" s="421">
        <v>3.5</v>
      </c>
      <c r="N42" s="434">
        <v>82</v>
      </c>
      <c r="O42" s="693">
        <v>1</v>
      </c>
      <c r="P42" s="422">
        <v>2</v>
      </c>
      <c r="Q42" s="423">
        <v>2.86</v>
      </c>
      <c r="R42" s="434">
        <v>83</v>
      </c>
      <c r="S42" s="432"/>
      <c r="T42" s="424"/>
      <c r="U42" s="257">
        <v>3.45</v>
      </c>
      <c r="V42" s="445">
        <v>15</v>
      </c>
      <c r="W42" s="132">
        <f t="shared" si="6"/>
        <v>232</v>
      </c>
      <c r="Y42" s="130"/>
      <c r="Z42" s="130"/>
      <c r="AB42" s="130"/>
    </row>
    <row r="43" spans="1:28" x14ac:dyDescent="0.25">
      <c r="A43" s="131">
        <v>15</v>
      </c>
      <c r="B43" s="72" t="s">
        <v>15</v>
      </c>
      <c r="C43" s="432">
        <v>4</v>
      </c>
      <c r="D43" s="257">
        <v>4</v>
      </c>
      <c r="E43" s="663">
        <v>3.91</v>
      </c>
      <c r="F43" s="433">
        <v>30</v>
      </c>
      <c r="G43" s="705"/>
      <c r="H43" s="663"/>
      <c r="I43" s="663">
        <v>3.54</v>
      </c>
      <c r="J43" s="433">
        <v>85</v>
      </c>
      <c r="K43" s="444"/>
      <c r="L43" s="421"/>
      <c r="M43" s="421">
        <v>3.5</v>
      </c>
      <c r="N43" s="434">
        <v>82</v>
      </c>
      <c r="O43" s="693">
        <v>2</v>
      </c>
      <c r="P43" s="422">
        <v>2.5</v>
      </c>
      <c r="Q43" s="423">
        <v>2.86</v>
      </c>
      <c r="R43" s="434">
        <v>64</v>
      </c>
      <c r="S43" s="432"/>
      <c r="T43" s="424"/>
      <c r="U43" s="257">
        <v>3.45</v>
      </c>
      <c r="V43" s="445">
        <v>15</v>
      </c>
      <c r="W43" s="132">
        <f t="shared" si="6"/>
        <v>276</v>
      </c>
      <c r="Y43" s="130"/>
      <c r="Z43" s="130"/>
      <c r="AB43" s="130"/>
    </row>
    <row r="44" spans="1:28" x14ac:dyDescent="0.25">
      <c r="A44" s="131">
        <v>16</v>
      </c>
      <c r="B44" s="72" t="s">
        <v>16</v>
      </c>
      <c r="C44" s="432">
        <v>3</v>
      </c>
      <c r="D44" s="257">
        <v>4</v>
      </c>
      <c r="E44" s="663">
        <v>3.91</v>
      </c>
      <c r="F44" s="433">
        <v>34</v>
      </c>
      <c r="G44" s="705"/>
      <c r="H44" s="663"/>
      <c r="I44" s="663">
        <v>3.54</v>
      </c>
      <c r="J44" s="433">
        <v>85</v>
      </c>
      <c r="K44" s="444">
        <v>4</v>
      </c>
      <c r="L44" s="421">
        <v>3.25</v>
      </c>
      <c r="M44" s="421">
        <v>3.5</v>
      </c>
      <c r="N44" s="434">
        <v>59</v>
      </c>
      <c r="O44" s="693">
        <v>1</v>
      </c>
      <c r="P44" s="422">
        <v>3</v>
      </c>
      <c r="Q44" s="423">
        <v>2.86</v>
      </c>
      <c r="R44" s="434">
        <v>44</v>
      </c>
      <c r="S44" s="432"/>
      <c r="T44" s="424"/>
      <c r="U44" s="257">
        <v>3.45</v>
      </c>
      <c r="V44" s="445">
        <v>15</v>
      </c>
      <c r="W44" s="132">
        <f t="shared" si="6"/>
        <v>237</v>
      </c>
      <c r="Y44" s="130"/>
      <c r="Z44" s="130"/>
      <c r="AB44" s="130"/>
    </row>
    <row r="45" spans="1:28" x14ac:dyDescent="0.25">
      <c r="A45" s="131">
        <v>17</v>
      </c>
      <c r="B45" s="332" t="s">
        <v>17</v>
      </c>
      <c r="C45" s="432">
        <v>8</v>
      </c>
      <c r="D45" s="257">
        <v>3.25</v>
      </c>
      <c r="E45" s="665">
        <v>3.91</v>
      </c>
      <c r="F45" s="433">
        <v>78</v>
      </c>
      <c r="G45" s="432">
        <v>8</v>
      </c>
      <c r="H45" s="257">
        <v>3.125</v>
      </c>
      <c r="I45" s="663">
        <v>3.54</v>
      </c>
      <c r="J45" s="433">
        <v>60</v>
      </c>
      <c r="K45" s="444">
        <v>11</v>
      </c>
      <c r="L45" s="421">
        <v>3.18</v>
      </c>
      <c r="M45" s="421">
        <v>3.5</v>
      </c>
      <c r="N45" s="434">
        <v>61</v>
      </c>
      <c r="O45" s="693">
        <v>3</v>
      </c>
      <c r="P45" s="422">
        <v>2.67</v>
      </c>
      <c r="Q45" s="423">
        <v>2.86</v>
      </c>
      <c r="R45" s="434">
        <v>55</v>
      </c>
      <c r="S45" s="432"/>
      <c r="T45" s="424"/>
      <c r="U45" s="257">
        <v>3.45</v>
      </c>
      <c r="V45" s="445">
        <v>15</v>
      </c>
      <c r="W45" s="132">
        <f t="shared" si="6"/>
        <v>269</v>
      </c>
      <c r="Y45" s="130"/>
      <c r="Z45" s="130"/>
      <c r="AB45" s="130"/>
    </row>
    <row r="46" spans="1:28" ht="15.75" thickBot="1" x14ac:dyDescent="0.3">
      <c r="A46" s="135">
        <v>18</v>
      </c>
      <c r="B46" s="72" t="s">
        <v>119</v>
      </c>
      <c r="C46" s="432">
        <v>2</v>
      </c>
      <c r="D46" s="257">
        <v>4</v>
      </c>
      <c r="E46" s="663">
        <v>3.91</v>
      </c>
      <c r="F46" s="433">
        <v>41</v>
      </c>
      <c r="G46" s="705">
        <v>1</v>
      </c>
      <c r="H46" s="664">
        <v>3</v>
      </c>
      <c r="I46" s="663">
        <v>3.54</v>
      </c>
      <c r="J46" s="434">
        <v>74</v>
      </c>
      <c r="K46" s="444"/>
      <c r="L46" s="421"/>
      <c r="M46" s="421">
        <v>3.5</v>
      </c>
      <c r="N46" s="434">
        <v>82</v>
      </c>
      <c r="O46" s="693"/>
      <c r="P46" s="422"/>
      <c r="Q46" s="423">
        <v>2.86</v>
      </c>
      <c r="R46" s="434">
        <v>85</v>
      </c>
      <c r="S46" s="432"/>
      <c r="T46" s="424"/>
      <c r="U46" s="257">
        <v>3.45</v>
      </c>
      <c r="V46" s="445">
        <v>15</v>
      </c>
      <c r="W46" s="134">
        <f t="shared" si="6"/>
        <v>297</v>
      </c>
      <c r="Y46" s="130"/>
      <c r="Z46" s="130"/>
      <c r="AB46" s="130"/>
    </row>
    <row r="47" spans="1:28" ht="15.75" thickBot="1" x14ac:dyDescent="0.3">
      <c r="A47" s="381"/>
      <c r="B47" s="388" t="s">
        <v>126</v>
      </c>
      <c r="C47" s="401">
        <f>SUM(C48:C63)</f>
        <v>58</v>
      </c>
      <c r="D47" s="417">
        <f>AVERAGE(D48:D63)</f>
        <v>4.1149999999999993</v>
      </c>
      <c r="E47" s="653">
        <v>3.91</v>
      </c>
      <c r="F47" s="387"/>
      <c r="G47" s="401">
        <f>SUM(G48:G63)</f>
        <v>37</v>
      </c>
      <c r="H47" s="417">
        <f>AVERAGE(H48:H63)</f>
        <v>3.5407692307692309</v>
      </c>
      <c r="I47" s="386">
        <f t="shared" ref="I36:I69" si="7">$H$124</f>
        <v>3.54</v>
      </c>
      <c r="J47" s="387"/>
      <c r="K47" s="402">
        <f>SUM(K48:K63)</f>
        <v>56</v>
      </c>
      <c r="L47" s="391">
        <f>AVERAGE(L48:L63)</f>
        <v>3.6429999999999998</v>
      </c>
      <c r="M47" s="392">
        <f t="shared" ref="M36:M69" si="8">$L$124</f>
        <v>3.5</v>
      </c>
      <c r="N47" s="403"/>
      <c r="O47" s="440">
        <f>SUM(O48:O63)</f>
        <v>40</v>
      </c>
      <c r="P47" s="394">
        <f>AVERAGE(P48:P63)</f>
        <v>3.5058333333333334</v>
      </c>
      <c r="Q47" s="395">
        <f t="shared" ref="Q36:Q69" si="9">$P$124</f>
        <v>2.86</v>
      </c>
      <c r="R47" s="403"/>
      <c r="S47" s="396">
        <f>SUM(S48:S63)</f>
        <v>5</v>
      </c>
      <c r="T47" s="397">
        <f>AVERAGE(T48:T63)</f>
        <v>3.375</v>
      </c>
      <c r="U47" s="419">
        <f t="shared" ref="U36:U69" si="10">$T$124</f>
        <v>3.45</v>
      </c>
      <c r="V47" s="398"/>
      <c r="W47" s="399"/>
      <c r="Y47" s="130"/>
      <c r="Z47" s="130"/>
      <c r="AB47" s="130"/>
    </row>
    <row r="48" spans="1:28" x14ac:dyDescent="0.25">
      <c r="A48" s="128">
        <v>1</v>
      </c>
      <c r="B48" s="282" t="s">
        <v>78</v>
      </c>
      <c r="C48" s="432">
        <v>8</v>
      </c>
      <c r="D48" s="267">
        <v>4.13</v>
      </c>
      <c r="E48" s="661">
        <v>3.91</v>
      </c>
      <c r="F48" s="433">
        <v>24</v>
      </c>
      <c r="G48" s="432">
        <v>3</v>
      </c>
      <c r="H48" s="267">
        <v>3.6669999999999998</v>
      </c>
      <c r="I48" s="420">
        <v>3.54</v>
      </c>
      <c r="J48" s="433">
        <v>30</v>
      </c>
      <c r="K48" s="700">
        <v>2</v>
      </c>
      <c r="L48" s="421">
        <v>5</v>
      </c>
      <c r="M48" s="421">
        <v>3.5</v>
      </c>
      <c r="N48" s="434">
        <v>1</v>
      </c>
      <c r="O48" s="693">
        <v>8</v>
      </c>
      <c r="P48" s="422">
        <v>3</v>
      </c>
      <c r="Q48" s="423">
        <v>2.86</v>
      </c>
      <c r="R48" s="434">
        <v>33</v>
      </c>
      <c r="S48" s="444">
        <v>2</v>
      </c>
      <c r="T48" s="257">
        <v>3.5</v>
      </c>
      <c r="U48" s="257">
        <v>3.45</v>
      </c>
      <c r="V48" s="445">
        <v>6</v>
      </c>
      <c r="W48" s="129">
        <f t="shared" si="6"/>
        <v>94</v>
      </c>
      <c r="Y48" s="130"/>
      <c r="Z48" s="130"/>
      <c r="AB48" s="130"/>
    </row>
    <row r="49" spans="1:28" x14ac:dyDescent="0.25">
      <c r="A49" s="138">
        <v>2</v>
      </c>
      <c r="B49" s="331" t="s">
        <v>135</v>
      </c>
      <c r="C49" s="432">
        <v>6</v>
      </c>
      <c r="D49" s="267">
        <v>4.67</v>
      </c>
      <c r="E49" s="659">
        <v>3.91</v>
      </c>
      <c r="F49" s="433">
        <v>4</v>
      </c>
      <c r="G49" s="432">
        <v>3</v>
      </c>
      <c r="H49" s="267">
        <v>4.33</v>
      </c>
      <c r="I49" s="420">
        <v>3.54</v>
      </c>
      <c r="J49" s="433">
        <v>5</v>
      </c>
      <c r="K49" s="700">
        <v>4</v>
      </c>
      <c r="L49" s="421">
        <v>4.25</v>
      </c>
      <c r="M49" s="421">
        <v>3.5</v>
      </c>
      <c r="N49" s="434">
        <v>7</v>
      </c>
      <c r="O49" s="693">
        <v>4</v>
      </c>
      <c r="P49" s="422">
        <v>3</v>
      </c>
      <c r="Q49" s="423">
        <v>2.86</v>
      </c>
      <c r="R49" s="434">
        <v>39</v>
      </c>
      <c r="S49" s="444">
        <v>1</v>
      </c>
      <c r="T49" s="660">
        <v>3</v>
      </c>
      <c r="U49" s="257">
        <v>3.45</v>
      </c>
      <c r="V49" s="445">
        <v>9</v>
      </c>
      <c r="W49" s="132">
        <f t="shared" si="6"/>
        <v>64</v>
      </c>
      <c r="Y49" s="130"/>
      <c r="Z49" s="130"/>
      <c r="AB49" s="130"/>
    </row>
    <row r="50" spans="1:28" x14ac:dyDescent="0.25">
      <c r="A50" s="131">
        <v>3</v>
      </c>
      <c r="B50" s="282" t="s">
        <v>79</v>
      </c>
      <c r="C50" s="432">
        <v>2</v>
      </c>
      <c r="D50" s="267">
        <v>4</v>
      </c>
      <c r="E50" s="661">
        <v>3.91</v>
      </c>
      <c r="F50" s="433">
        <v>42</v>
      </c>
      <c r="G50" s="432">
        <v>2</v>
      </c>
      <c r="H50" s="267">
        <v>4.5</v>
      </c>
      <c r="I50" s="420">
        <v>3.54</v>
      </c>
      <c r="J50" s="433">
        <v>2</v>
      </c>
      <c r="K50" s="700">
        <v>19</v>
      </c>
      <c r="L50" s="421">
        <v>3.84</v>
      </c>
      <c r="M50" s="421">
        <v>3.5</v>
      </c>
      <c r="N50" s="434">
        <v>22</v>
      </c>
      <c r="O50" s="693">
        <v>2</v>
      </c>
      <c r="P50" s="422">
        <v>2.5</v>
      </c>
      <c r="Q50" s="423">
        <v>2.86</v>
      </c>
      <c r="R50" s="434">
        <v>65</v>
      </c>
      <c r="S50" s="444">
        <v>1</v>
      </c>
      <c r="T50" s="660">
        <v>3</v>
      </c>
      <c r="U50" s="257">
        <v>3.45</v>
      </c>
      <c r="V50" s="445">
        <v>10</v>
      </c>
      <c r="W50" s="132">
        <f t="shared" si="6"/>
        <v>141</v>
      </c>
      <c r="Y50" s="130"/>
      <c r="Z50" s="130"/>
      <c r="AB50" s="130"/>
    </row>
    <row r="51" spans="1:28" x14ac:dyDescent="0.25">
      <c r="A51" s="131">
        <v>4</v>
      </c>
      <c r="B51" s="282" t="s">
        <v>18</v>
      </c>
      <c r="C51" s="432">
        <v>2</v>
      </c>
      <c r="D51" s="267">
        <v>4</v>
      </c>
      <c r="E51" s="661">
        <v>3.91</v>
      </c>
      <c r="F51" s="433">
        <v>43</v>
      </c>
      <c r="G51" s="432">
        <v>8</v>
      </c>
      <c r="H51" s="267">
        <v>3.5</v>
      </c>
      <c r="I51" s="420">
        <v>3.54</v>
      </c>
      <c r="J51" s="433">
        <v>38</v>
      </c>
      <c r="K51" s="444">
        <v>9</v>
      </c>
      <c r="L51" s="421">
        <v>3.67</v>
      </c>
      <c r="M51" s="421">
        <v>3.5</v>
      </c>
      <c r="N51" s="434">
        <v>31</v>
      </c>
      <c r="O51" s="693">
        <v>3</v>
      </c>
      <c r="P51" s="422">
        <v>3.33</v>
      </c>
      <c r="Q51" s="423">
        <v>2.86</v>
      </c>
      <c r="R51" s="434">
        <v>25</v>
      </c>
      <c r="S51" s="444"/>
      <c r="T51" s="424"/>
      <c r="U51" s="257">
        <v>3.45</v>
      </c>
      <c r="V51" s="445">
        <v>15</v>
      </c>
      <c r="W51" s="132">
        <f t="shared" si="6"/>
        <v>152</v>
      </c>
      <c r="Y51" s="130"/>
      <c r="Z51" s="130"/>
      <c r="AB51" s="130"/>
    </row>
    <row r="52" spans="1:28" ht="15" customHeight="1" x14ac:dyDescent="0.25">
      <c r="A52" s="131">
        <v>5</v>
      </c>
      <c r="B52" s="331" t="s">
        <v>152</v>
      </c>
      <c r="C52" s="432">
        <v>1</v>
      </c>
      <c r="D52" s="267">
        <v>4</v>
      </c>
      <c r="E52" s="661">
        <v>3.91</v>
      </c>
      <c r="F52" s="433">
        <v>50</v>
      </c>
      <c r="G52" s="432"/>
      <c r="H52" s="257"/>
      <c r="I52" s="420">
        <v>3.54</v>
      </c>
      <c r="J52" s="433">
        <v>85</v>
      </c>
      <c r="K52" s="438"/>
      <c r="L52" s="421"/>
      <c r="M52" s="421">
        <v>3.5</v>
      </c>
      <c r="N52" s="434">
        <v>82</v>
      </c>
      <c r="O52" s="693"/>
      <c r="P52" s="422"/>
      <c r="Q52" s="423">
        <v>2.86</v>
      </c>
      <c r="R52" s="434">
        <v>85</v>
      </c>
      <c r="S52" s="444"/>
      <c r="T52" s="424"/>
      <c r="U52" s="257">
        <v>3.45</v>
      </c>
      <c r="V52" s="445">
        <v>15</v>
      </c>
      <c r="W52" s="132">
        <f t="shared" si="6"/>
        <v>317</v>
      </c>
      <c r="Y52" s="130"/>
      <c r="Z52" s="130"/>
      <c r="AB52" s="130"/>
    </row>
    <row r="53" spans="1:28" x14ac:dyDescent="0.25">
      <c r="A53" s="131">
        <v>6</v>
      </c>
      <c r="B53" s="282" t="s">
        <v>20</v>
      </c>
      <c r="C53" s="432">
        <v>3</v>
      </c>
      <c r="D53" s="267">
        <v>4</v>
      </c>
      <c r="E53" s="661">
        <v>3.91</v>
      </c>
      <c r="F53" s="433">
        <v>35</v>
      </c>
      <c r="G53" s="432">
        <v>2</v>
      </c>
      <c r="H53" s="267">
        <v>3</v>
      </c>
      <c r="I53" s="420">
        <v>3.54</v>
      </c>
      <c r="J53" s="433">
        <v>67</v>
      </c>
      <c r="K53" s="444">
        <v>1</v>
      </c>
      <c r="L53" s="421">
        <v>3</v>
      </c>
      <c r="M53" s="421">
        <v>3.5</v>
      </c>
      <c r="N53" s="434">
        <v>73</v>
      </c>
      <c r="O53" s="693">
        <v>2</v>
      </c>
      <c r="P53" s="422">
        <v>3.5</v>
      </c>
      <c r="Q53" s="423">
        <v>2.86</v>
      </c>
      <c r="R53" s="434">
        <v>20</v>
      </c>
      <c r="S53" s="444"/>
      <c r="T53" s="424"/>
      <c r="U53" s="257">
        <v>3.45</v>
      </c>
      <c r="V53" s="445">
        <v>15</v>
      </c>
      <c r="W53" s="132">
        <f t="shared" si="6"/>
        <v>210</v>
      </c>
      <c r="Y53" s="130"/>
      <c r="Z53" s="130"/>
      <c r="AB53" s="130"/>
    </row>
    <row r="54" spans="1:28" x14ac:dyDescent="0.25">
      <c r="A54" s="131">
        <v>7</v>
      </c>
      <c r="B54" s="282" t="s">
        <v>151</v>
      </c>
      <c r="C54" s="432">
        <v>2</v>
      </c>
      <c r="D54" s="267">
        <v>4.5</v>
      </c>
      <c r="E54" s="661">
        <v>3.91</v>
      </c>
      <c r="F54" s="433">
        <v>8</v>
      </c>
      <c r="G54" s="432"/>
      <c r="H54" s="257"/>
      <c r="I54" s="420">
        <v>3.54</v>
      </c>
      <c r="J54" s="433">
        <v>85</v>
      </c>
      <c r="K54" s="438"/>
      <c r="L54" s="421"/>
      <c r="M54" s="421">
        <v>3.5</v>
      </c>
      <c r="N54" s="434">
        <v>82</v>
      </c>
      <c r="O54" s="693"/>
      <c r="P54" s="422"/>
      <c r="Q54" s="423">
        <v>2.86</v>
      </c>
      <c r="R54" s="434">
        <v>85</v>
      </c>
      <c r="S54" s="444"/>
      <c r="T54" s="424"/>
      <c r="U54" s="257">
        <v>3.45</v>
      </c>
      <c r="V54" s="445">
        <v>15</v>
      </c>
      <c r="W54" s="132">
        <f t="shared" si="6"/>
        <v>275</v>
      </c>
      <c r="Y54" s="130"/>
      <c r="Z54" s="130"/>
      <c r="AB54" s="130"/>
    </row>
    <row r="55" spans="1:28" x14ac:dyDescent="0.25">
      <c r="A55" s="131">
        <v>8</v>
      </c>
      <c r="B55" s="333" t="s">
        <v>19</v>
      </c>
      <c r="C55" s="432">
        <v>2</v>
      </c>
      <c r="D55" s="267">
        <v>3.5</v>
      </c>
      <c r="E55" s="666">
        <v>3.91</v>
      </c>
      <c r="F55" s="433">
        <v>74</v>
      </c>
      <c r="G55" s="432">
        <v>1</v>
      </c>
      <c r="H55" s="267">
        <v>3</v>
      </c>
      <c r="I55" s="420">
        <v>3.54</v>
      </c>
      <c r="J55" s="433">
        <v>75</v>
      </c>
      <c r="K55" s="444"/>
      <c r="L55" s="421"/>
      <c r="M55" s="421">
        <v>3.5</v>
      </c>
      <c r="N55" s="434">
        <v>82</v>
      </c>
      <c r="O55" s="693">
        <v>1</v>
      </c>
      <c r="P55" s="422">
        <v>4</v>
      </c>
      <c r="Q55" s="423">
        <v>2.86</v>
      </c>
      <c r="R55" s="434">
        <v>10</v>
      </c>
      <c r="S55" s="444"/>
      <c r="T55" s="424"/>
      <c r="U55" s="257">
        <v>3.45</v>
      </c>
      <c r="V55" s="445">
        <v>15</v>
      </c>
      <c r="W55" s="132">
        <f t="shared" si="6"/>
        <v>256</v>
      </c>
      <c r="Y55" s="130"/>
      <c r="Z55" s="130"/>
      <c r="AB55" s="130"/>
    </row>
    <row r="56" spans="1:28" x14ac:dyDescent="0.25">
      <c r="A56" s="131">
        <v>9</v>
      </c>
      <c r="B56" s="121" t="s">
        <v>64</v>
      </c>
      <c r="C56" s="432">
        <v>3</v>
      </c>
      <c r="D56" s="658">
        <v>4.33</v>
      </c>
      <c r="E56" s="668">
        <v>3.91</v>
      </c>
      <c r="F56" s="433">
        <v>13</v>
      </c>
      <c r="G56" s="707"/>
      <c r="H56" s="668"/>
      <c r="I56" s="668">
        <v>3.54</v>
      </c>
      <c r="J56" s="433">
        <v>85</v>
      </c>
      <c r="K56" s="444">
        <v>3</v>
      </c>
      <c r="L56" s="421">
        <v>3</v>
      </c>
      <c r="M56" s="421">
        <v>3.5</v>
      </c>
      <c r="N56" s="434">
        <v>65</v>
      </c>
      <c r="O56" s="693">
        <v>5</v>
      </c>
      <c r="P56" s="422">
        <v>3.8</v>
      </c>
      <c r="Q56" s="423">
        <v>2.86</v>
      </c>
      <c r="R56" s="434">
        <v>14</v>
      </c>
      <c r="S56" s="444"/>
      <c r="T56" s="424"/>
      <c r="U56" s="257">
        <v>3.45</v>
      </c>
      <c r="V56" s="445">
        <v>15</v>
      </c>
      <c r="W56" s="132">
        <f t="shared" si="6"/>
        <v>192</v>
      </c>
      <c r="Y56" s="130"/>
      <c r="Z56" s="130"/>
      <c r="AB56" s="130"/>
    </row>
    <row r="57" spans="1:28" x14ac:dyDescent="0.25">
      <c r="A57" s="131">
        <v>10</v>
      </c>
      <c r="B57" s="65" t="s">
        <v>120</v>
      </c>
      <c r="C57" s="432">
        <v>3</v>
      </c>
      <c r="D57" s="658">
        <v>4</v>
      </c>
      <c r="E57" s="420">
        <v>3.91</v>
      </c>
      <c r="F57" s="433">
        <v>36</v>
      </c>
      <c r="G57" s="704">
        <v>5</v>
      </c>
      <c r="H57" s="662">
        <v>3.2</v>
      </c>
      <c r="I57" s="420">
        <v>3.54</v>
      </c>
      <c r="J57" s="433">
        <v>57</v>
      </c>
      <c r="K57" s="701">
        <v>3</v>
      </c>
      <c r="L57" s="421">
        <v>3.67</v>
      </c>
      <c r="M57" s="421">
        <v>3.5</v>
      </c>
      <c r="N57" s="434">
        <v>33</v>
      </c>
      <c r="O57" s="693"/>
      <c r="P57" s="422"/>
      <c r="Q57" s="423">
        <v>2.86</v>
      </c>
      <c r="R57" s="434">
        <v>85</v>
      </c>
      <c r="S57" s="444">
        <v>1</v>
      </c>
      <c r="T57" s="669">
        <v>4</v>
      </c>
      <c r="U57" s="257">
        <v>3.45</v>
      </c>
      <c r="V57" s="445">
        <v>4</v>
      </c>
      <c r="W57" s="132">
        <f t="shared" si="6"/>
        <v>215</v>
      </c>
      <c r="Y57" s="130"/>
      <c r="Z57" s="130"/>
      <c r="AB57" s="130"/>
    </row>
    <row r="58" spans="1:28" x14ac:dyDescent="0.25">
      <c r="A58" s="131">
        <v>11</v>
      </c>
      <c r="B58" s="65" t="s">
        <v>137</v>
      </c>
      <c r="C58" s="704"/>
      <c r="D58" s="420"/>
      <c r="E58" s="420">
        <v>3.91</v>
      </c>
      <c r="F58" s="433">
        <v>89</v>
      </c>
      <c r="G58" s="704">
        <v>1</v>
      </c>
      <c r="H58" s="662">
        <v>3</v>
      </c>
      <c r="I58" s="420">
        <v>3.54</v>
      </c>
      <c r="J58" s="433">
        <v>76</v>
      </c>
      <c r="K58" s="701"/>
      <c r="L58" s="421"/>
      <c r="M58" s="421">
        <v>3.5</v>
      </c>
      <c r="N58" s="434">
        <v>82</v>
      </c>
      <c r="O58" s="693"/>
      <c r="P58" s="422"/>
      <c r="Q58" s="423">
        <v>2.86</v>
      </c>
      <c r="R58" s="434">
        <v>85</v>
      </c>
      <c r="S58" s="444"/>
      <c r="T58" s="674"/>
      <c r="U58" s="257">
        <v>3.45</v>
      </c>
      <c r="V58" s="445">
        <v>15</v>
      </c>
      <c r="W58" s="132">
        <f t="shared" si="6"/>
        <v>347</v>
      </c>
      <c r="Y58" s="130"/>
      <c r="Z58" s="130"/>
      <c r="AB58" s="130"/>
    </row>
    <row r="59" spans="1:28" x14ac:dyDescent="0.25">
      <c r="A59" s="131">
        <v>12</v>
      </c>
      <c r="B59" s="65" t="s">
        <v>21</v>
      </c>
      <c r="C59" s="432">
        <v>6</v>
      </c>
      <c r="D59" s="267">
        <v>3.83</v>
      </c>
      <c r="E59" s="420">
        <v>3.91</v>
      </c>
      <c r="F59" s="433">
        <v>58</v>
      </c>
      <c r="G59" s="704">
        <v>6</v>
      </c>
      <c r="H59" s="662">
        <v>4.5</v>
      </c>
      <c r="I59" s="420">
        <v>3.54</v>
      </c>
      <c r="J59" s="433">
        <v>1</v>
      </c>
      <c r="K59" s="444">
        <v>3</v>
      </c>
      <c r="L59" s="421">
        <v>3</v>
      </c>
      <c r="M59" s="421">
        <v>3.5</v>
      </c>
      <c r="N59" s="434">
        <v>66</v>
      </c>
      <c r="O59" s="693">
        <v>2</v>
      </c>
      <c r="P59" s="422">
        <v>4</v>
      </c>
      <c r="Q59" s="423">
        <v>2.86</v>
      </c>
      <c r="R59" s="434">
        <v>7</v>
      </c>
      <c r="S59" s="444"/>
      <c r="T59" s="424"/>
      <c r="U59" s="257">
        <v>3.45</v>
      </c>
      <c r="V59" s="445">
        <v>15</v>
      </c>
      <c r="W59" s="406">
        <f t="shared" si="6"/>
        <v>147</v>
      </c>
      <c r="Y59" s="130"/>
      <c r="Z59" s="130"/>
      <c r="AB59" s="130"/>
    </row>
    <row r="60" spans="1:28" x14ac:dyDescent="0.25">
      <c r="A60" s="425">
        <v>13</v>
      </c>
      <c r="B60" s="65" t="s">
        <v>22</v>
      </c>
      <c r="C60" s="704"/>
      <c r="D60" s="420"/>
      <c r="E60" s="420">
        <v>3.91</v>
      </c>
      <c r="F60" s="433">
        <v>89</v>
      </c>
      <c r="G60" s="704">
        <v>1</v>
      </c>
      <c r="H60" s="662">
        <v>2</v>
      </c>
      <c r="I60" s="420">
        <v>3.54</v>
      </c>
      <c r="J60" s="433">
        <v>83</v>
      </c>
      <c r="K60" s="444"/>
      <c r="L60" s="421"/>
      <c r="M60" s="421">
        <v>3.5</v>
      </c>
      <c r="N60" s="434">
        <v>82</v>
      </c>
      <c r="O60" s="693">
        <v>2</v>
      </c>
      <c r="P60" s="422">
        <v>4.5</v>
      </c>
      <c r="Q60" s="423">
        <v>2.86</v>
      </c>
      <c r="R60" s="434">
        <v>3</v>
      </c>
      <c r="S60" s="444"/>
      <c r="T60" s="424"/>
      <c r="U60" s="257">
        <v>3.45</v>
      </c>
      <c r="V60" s="445">
        <v>15</v>
      </c>
      <c r="W60" s="406">
        <f t="shared" si="6"/>
        <v>272</v>
      </c>
      <c r="Y60" s="130"/>
      <c r="Z60" s="130"/>
      <c r="AB60" s="130"/>
    </row>
    <row r="61" spans="1:28" x14ac:dyDescent="0.25">
      <c r="A61" s="425">
        <v>14</v>
      </c>
      <c r="B61" s="65" t="s">
        <v>80</v>
      </c>
      <c r="C61" s="432">
        <v>10</v>
      </c>
      <c r="D61" s="267">
        <v>4.4000000000000004</v>
      </c>
      <c r="E61" s="420">
        <v>3.91</v>
      </c>
      <c r="F61" s="433">
        <v>11</v>
      </c>
      <c r="G61" s="704">
        <v>1</v>
      </c>
      <c r="H61" s="662">
        <v>3</v>
      </c>
      <c r="I61" s="420">
        <v>3.54</v>
      </c>
      <c r="J61" s="433">
        <v>77</v>
      </c>
      <c r="K61" s="444">
        <v>8</v>
      </c>
      <c r="L61" s="421">
        <v>3.25</v>
      </c>
      <c r="M61" s="421">
        <v>3.5</v>
      </c>
      <c r="N61" s="434">
        <v>58</v>
      </c>
      <c r="O61" s="693">
        <v>9</v>
      </c>
      <c r="P61" s="422">
        <v>2.44</v>
      </c>
      <c r="Q61" s="423">
        <v>2.86</v>
      </c>
      <c r="R61" s="434">
        <v>68</v>
      </c>
      <c r="S61" s="444"/>
      <c r="T61" s="424"/>
      <c r="U61" s="257">
        <v>3.45</v>
      </c>
      <c r="V61" s="445">
        <v>15</v>
      </c>
      <c r="W61" s="406">
        <f t="shared" si="6"/>
        <v>229</v>
      </c>
      <c r="Y61" s="130"/>
      <c r="Z61" s="130"/>
      <c r="AB61" s="130"/>
    </row>
    <row r="62" spans="1:28" x14ac:dyDescent="0.25">
      <c r="A62" s="425">
        <v>15</v>
      </c>
      <c r="B62" s="65" t="s">
        <v>23</v>
      </c>
      <c r="C62" s="432">
        <v>6</v>
      </c>
      <c r="D62" s="267">
        <v>4.5</v>
      </c>
      <c r="E62" s="420">
        <v>3.91</v>
      </c>
      <c r="F62" s="433">
        <v>6</v>
      </c>
      <c r="G62" s="704">
        <v>1</v>
      </c>
      <c r="H62" s="662">
        <v>4</v>
      </c>
      <c r="I62" s="420">
        <v>3.54</v>
      </c>
      <c r="J62" s="433">
        <v>18</v>
      </c>
      <c r="K62" s="700">
        <v>4</v>
      </c>
      <c r="L62" s="421">
        <v>3.75</v>
      </c>
      <c r="M62" s="421">
        <v>3.5</v>
      </c>
      <c r="N62" s="434">
        <v>29</v>
      </c>
      <c r="O62" s="694">
        <v>1</v>
      </c>
      <c r="P62" s="422">
        <v>4</v>
      </c>
      <c r="Q62" s="423">
        <v>2.86</v>
      </c>
      <c r="R62" s="434">
        <v>11</v>
      </c>
      <c r="S62" s="444"/>
      <c r="T62" s="424"/>
      <c r="U62" s="257">
        <v>3.45</v>
      </c>
      <c r="V62" s="445">
        <v>15</v>
      </c>
      <c r="W62" s="132">
        <f t="shared" si="6"/>
        <v>79</v>
      </c>
      <c r="Y62" s="130"/>
      <c r="Z62" s="130"/>
      <c r="AB62" s="130"/>
    </row>
    <row r="63" spans="1:28" ht="15.75" thickBot="1" x14ac:dyDescent="0.3">
      <c r="A63" s="135">
        <v>16</v>
      </c>
      <c r="B63" s="333" t="s">
        <v>136</v>
      </c>
      <c r="C63" s="432">
        <v>4</v>
      </c>
      <c r="D63" s="267">
        <v>3.75</v>
      </c>
      <c r="E63" s="666">
        <v>3.91</v>
      </c>
      <c r="F63" s="433">
        <v>64</v>
      </c>
      <c r="G63" s="432">
        <v>3</v>
      </c>
      <c r="H63" s="267">
        <v>4.3330000000000002</v>
      </c>
      <c r="I63" s="420">
        <v>3.54</v>
      </c>
      <c r="J63" s="433">
        <v>6</v>
      </c>
      <c r="K63" s="700"/>
      <c r="L63" s="421"/>
      <c r="M63" s="421">
        <v>3.5</v>
      </c>
      <c r="N63" s="434">
        <v>82</v>
      </c>
      <c r="O63" s="693">
        <v>1</v>
      </c>
      <c r="P63" s="422">
        <v>4</v>
      </c>
      <c r="Q63" s="423">
        <v>2.86</v>
      </c>
      <c r="R63" s="434">
        <v>12</v>
      </c>
      <c r="S63" s="444"/>
      <c r="T63" s="424"/>
      <c r="U63" s="257">
        <v>3.45</v>
      </c>
      <c r="V63" s="445">
        <v>15</v>
      </c>
      <c r="W63" s="134">
        <f t="shared" si="6"/>
        <v>179</v>
      </c>
      <c r="Y63" s="130"/>
      <c r="Z63" s="130"/>
      <c r="AB63" s="130"/>
    </row>
    <row r="64" spans="1:28" ht="15.75" thickBot="1" x14ac:dyDescent="0.3">
      <c r="A64" s="381"/>
      <c r="B64" s="382" t="s">
        <v>127</v>
      </c>
      <c r="C64" s="383">
        <f>SUM(C65:C80)</f>
        <v>42</v>
      </c>
      <c r="D64" s="412">
        <f>AVERAGE(D65:D80)</f>
        <v>3.9175000000000004</v>
      </c>
      <c r="E64" s="652">
        <v>3.91</v>
      </c>
      <c r="F64" s="384"/>
      <c r="G64" s="383">
        <f>SUM(G65:G80)</f>
        <v>43</v>
      </c>
      <c r="H64" s="412">
        <f>AVERAGE(H65:H80)</f>
        <v>3.4782312925170067</v>
      </c>
      <c r="I64" s="177">
        <f t="shared" si="7"/>
        <v>3.54</v>
      </c>
      <c r="J64" s="384"/>
      <c r="K64" s="405">
        <f>SUM(K65:K80)</f>
        <v>37</v>
      </c>
      <c r="L64" s="391">
        <f>AVERAGE(L65:L80)</f>
        <v>3.53</v>
      </c>
      <c r="M64" s="392">
        <f t="shared" si="8"/>
        <v>3.5</v>
      </c>
      <c r="N64" s="403"/>
      <c r="O64" s="440">
        <f>SUM(O65:O80)</f>
        <v>76</v>
      </c>
      <c r="P64" s="394">
        <f>AVERAGE(P65:P80)</f>
        <v>2.8153846153846156</v>
      </c>
      <c r="Q64" s="395">
        <f t="shared" si="9"/>
        <v>2.86</v>
      </c>
      <c r="R64" s="403"/>
      <c r="S64" s="402">
        <f>SUM(S65:S80)</f>
        <v>1</v>
      </c>
      <c r="T64" s="397">
        <f>AVERAGE(T65:T80)</f>
        <v>3</v>
      </c>
      <c r="U64" s="419">
        <f t="shared" si="10"/>
        <v>3.45</v>
      </c>
      <c r="V64" s="398"/>
      <c r="W64" s="399"/>
      <c r="Y64" s="130"/>
      <c r="Z64" s="130"/>
      <c r="AB64" s="130"/>
    </row>
    <row r="65" spans="1:28" x14ac:dyDescent="0.25">
      <c r="A65" s="404">
        <v>1</v>
      </c>
      <c r="B65" s="282" t="s">
        <v>83</v>
      </c>
      <c r="C65" s="432">
        <v>6</v>
      </c>
      <c r="D65" s="257">
        <v>4</v>
      </c>
      <c r="E65" s="661">
        <v>3.91</v>
      </c>
      <c r="F65" s="433">
        <v>27</v>
      </c>
      <c r="G65" s="432">
        <v>7</v>
      </c>
      <c r="H65" s="257">
        <v>3.4285714285714284</v>
      </c>
      <c r="I65" s="420">
        <v>3.54</v>
      </c>
      <c r="J65" s="433">
        <v>46</v>
      </c>
      <c r="K65" s="438">
        <v>3</v>
      </c>
      <c r="L65" s="421">
        <v>3.67</v>
      </c>
      <c r="M65" s="421">
        <v>3.5</v>
      </c>
      <c r="N65" s="434">
        <v>34</v>
      </c>
      <c r="O65" s="695">
        <v>6</v>
      </c>
      <c r="P65" s="422">
        <v>3</v>
      </c>
      <c r="Q65" s="423">
        <v>2.86</v>
      </c>
      <c r="R65" s="434">
        <v>37</v>
      </c>
      <c r="S65" s="444"/>
      <c r="T65" s="424"/>
      <c r="U65" s="257">
        <v>3.45</v>
      </c>
      <c r="V65" s="445">
        <v>15</v>
      </c>
      <c r="W65" s="450">
        <f t="shared" si="6"/>
        <v>159</v>
      </c>
      <c r="Y65" s="130"/>
      <c r="Z65" s="130"/>
      <c r="AB65" s="130"/>
    </row>
    <row r="66" spans="1:28" x14ac:dyDescent="0.25">
      <c r="A66" s="131">
        <v>2</v>
      </c>
      <c r="B66" s="282" t="s">
        <v>82</v>
      </c>
      <c r="C66" s="432">
        <v>6</v>
      </c>
      <c r="D66" s="257">
        <v>4</v>
      </c>
      <c r="E66" s="661">
        <v>3.91</v>
      </c>
      <c r="F66" s="433">
        <v>28</v>
      </c>
      <c r="G66" s="432">
        <v>9</v>
      </c>
      <c r="H66" s="257">
        <v>4</v>
      </c>
      <c r="I66" s="420">
        <v>3.54</v>
      </c>
      <c r="J66" s="433">
        <v>7</v>
      </c>
      <c r="K66" s="438">
        <v>6</v>
      </c>
      <c r="L66" s="421">
        <v>3.5</v>
      </c>
      <c r="M66" s="421">
        <v>3.5</v>
      </c>
      <c r="N66" s="434">
        <v>43</v>
      </c>
      <c r="O66" s="695">
        <v>9</v>
      </c>
      <c r="P66" s="422">
        <v>3.22</v>
      </c>
      <c r="Q66" s="423">
        <v>2.86</v>
      </c>
      <c r="R66" s="434">
        <v>27</v>
      </c>
      <c r="S66" s="444"/>
      <c r="T66" s="424"/>
      <c r="U66" s="257">
        <v>3.45</v>
      </c>
      <c r="V66" s="445">
        <v>15</v>
      </c>
      <c r="W66" s="132">
        <f t="shared" si="6"/>
        <v>120</v>
      </c>
      <c r="Y66" s="130"/>
      <c r="Z66" s="130"/>
      <c r="AB66" s="130"/>
    </row>
    <row r="67" spans="1:28" x14ac:dyDescent="0.25">
      <c r="A67" s="131">
        <v>3</v>
      </c>
      <c r="B67" s="331" t="s">
        <v>121</v>
      </c>
      <c r="C67" s="432">
        <v>3</v>
      </c>
      <c r="D67" s="269">
        <v>3.67</v>
      </c>
      <c r="E67" s="659">
        <v>3.91</v>
      </c>
      <c r="F67" s="433">
        <v>69</v>
      </c>
      <c r="G67" s="435">
        <v>1</v>
      </c>
      <c r="H67" s="268">
        <v>3</v>
      </c>
      <c r="I67" s="663">
        <v>3.54</v>
      </c>
      <c r="J67" s="433">
        <v>78</v>
      </c>
      <c r="K67" s="438"/>
      <c r="L67" s="421"/>
      <c r="M67" s="421">
        <v>3.5</v>
      </c>
      <c r="N67" s="434">
        <v>82</v>
      </c>
      <c r="O67" s="695"/>
      <c r="P67" s="422"/>
      <c r="Q67" s="423">
        <v>2.86</v>
      </c>
      <c r="R67" s="434">
        <v>85</v>
      </c>
      <c r="S67" s="444"/>
      <c r="T67" s="424"/>
      <c r="U67" s="257">
        <v>3.45</v>
      </c>
      <c r="V67" s="445">
        <v>15</v>
      </c>
      <c r="W67" s="132">
        <f t="shared" si="6"/>
        <v>329</v>
      </c>
      <c r="Y67" s="130"/>
      <c r="Z67" s="130"/>
      <c r="AB67" s="130"/>
    </row>
    <row r="68" spans="1:28" x14ac:dyDescent="0.25">
      <c r="A68" s="131">
        <v>4</v>
      </c>
      <c r="B68" s="282" t="s">
        <v>25</v>
      </c>
      <c r="C68" s="432">
        <v>2</v>
      </c>
      <c r="D68" s="257">
        <v>5</v>
      </c>
      <c r="E68" s="661">
        <v>3.91</v>
      </c>
      <c r="F68" s="433">
        <v>1</v>
      </c>
      <c r="G68" s="432">
        <v>2</v>
      </c>
      <c r="H68" s="257">
        <v>4.5</v>
      </c>
      <c r="I68" s="420">
        <v>3.54</v>
      </c>
      <c r="J68" s="433">
        <v>3</v>
      </c>
      <c r="K68" s="438">
        <v>1</v>
      </c>
      <c r="L68" s="421">
        <v>3</v>
      </c>
      <c r="M68" s="421">
        <v>3.5</v>
      </c>
      <c r="N68" s="434">
        <v>74</v>
      </c>
      <c r="O68" s="695">
        <v>3</v>
      </c>
      <c r="P68" s="422">
        <v>2.67</v>
      </c>
      <c r="Q68" s="423">
        <v>2.86</v>
      </c>
      <c r="R68" s="434">
        <v>56</v>
      </c>
      <c r="S68" s="444"/>
      <c r="T68" s="424"/>
      <c r="U68" s="257">
        <v>3.45</v>
      </c>
      <c r="V68" s="445">
        <v>15</v>
      </c>
      <c r="W68" s="449">
        <f t="shared" si="6"/>
        <v>149</v>
      </c>
      <c r="Y68" s="130"/>
      <c r="Z68" s="130"/>
      <c r="AB68" s="130"/>
    </row>
    <row r="69" spans="1:28" x14ac:dyDescent="0.25">
      <c r="A69" s="131">
        <v>5</v>
      </c>
      <c r="B69" s="282" t="s">
        <v>94</v>
      </c>
      <c r="C69" s="435">
        <v>4</v>
      </c>
      <c r="D69" s="268">
        <v>4.25</v>
      </c>
      <c r="E69" s="661">
        <v>3.91</v>
      </c>
      <c r="F69" s="433">
        <v>17</v>
      </c>
      <c r="G69" s="432">
        <v>1</v>
      </c>
      <c r="H69" s="257">
        <v>4</v>
      </c>
      <c r="I69" s="420">
        <v>3.54</v>
      </c>
      <c r="J69" s="433">
        <v>19</v>
      </c>
      <c r="K69" s="438">
        <v>1</v>
      </c>
      <c r="L69" s="421">
        <v>4</v>
      </c>
      <c r="M69" s="421">
        <v>3.5</v>
      </c>
      <c r="N69" s="434">
        <v>14</v>
      </c>
      <c r="O69" s="695">
        <v>2</v>
      </c>
      <c r="P69" s="422">
        <v>4</v>
      </c>
      <c r="Q69" s="423">
        <v>2.86</v>
      </c>
      <c r="R69" s="434">
        <v>8</v>
      </c>
      <c r="S69" s="444"/>
      <c r="T69" s="424"/>
      <c r="U69" s="257">
        <v>3.45</v>
      </c>
      <c r="V69" s="445">
        <v>15</v>
      </c>
      <c r="W69" s="132">
        <f t="shared" si="6"/>
        <v>73</v>
      </c>
      <c r="Y69" s="130"/>
      <c r="Z69" s="130"/>
      <c r="AB69" s="130"/>
    </row>
    <row r="70" spans="1:28" x14ac:dyDescent="0.25">
      <c r="A70" s="131">
        <v>6</v>
      </c>
      <c r="B70" s="123" t="s">
        <v>98</v>
      </c>
      <c r="C70" s="708"/>
      <c r="D70" s="672"/>
      <c r="E70" s="672">
        <v>3.91</v>
      </c>
      <c r="F70" s="433">
        <v>89</v>
      </c>
      <c r="G70" s="708"/>
      <c r="H70" s="672"/>
      <c r="I70" s="672">
        <v>3.54</v>
      </c>
      <c r="J70" s="433">
        <v>85</v>
      </c>
      <c r="K70" s="438">
        <v>1</v>
      </c>
      <c r="L70" s="421">
        <v>3</v>
      </c>
      <c r="M70" s="421">
        <v>3.5</v>
      </c>
      <c r="N70" s="434">
        <v>75</v>
      </c>
      <c r="O70" s="695">
        <v>12</v>
      </c>
      <c r="P70" s="422">
        <v>2</v>
      </c>
      <c r="Q70" s="423">
        <v>2.86</v>
      </c>
      <c r="R70" s="434">
        <v>74</v>
      </c>
      <c r="S70" s="444"/>
      <c r="T70" s="424"/>
      <c r="U70" s="257">
        <v>3.45</v>
      </c>
      <c r="V70" s="445">
        <v>15</v>
      </c>
      <c r="W70" s="132">
        <f t="shared" si="6"/>
        <v>338</v>
      </c>
      <c r="Y70" s="130"/>
      <c r="Z70" s="130"/>
      <c r="AB70" s="130"/>
    </row>
    <row r="71" spans="1:28" x14ac:dyDescent="0.25">
      <c r="A71" s="131">
        <v>7</v>
      </c>
      <c r="B71" s="333" t="s">
        <v>138</v>
      </c>
      <c r="C71" s="432">
        <v>4</v>
      </c>
      <c r="D71" s="257">
        <v>4</v>
      </c>
      <c r="E71" s="666">
        <v>3.91</v>
      </c>
      <c r="F71" s="433">
        <v>31</v>
      </c>
      <c r="G71" s="432">
        <v>1</v>
      </c>
      <c r="H71" s="257">
        <v>3</v>
      </c>
      <c r="I71" s="672">
        <v>3.54</v>
      </c>
      <c r="J71" s="433">
        <v>79</v>
      </c>
      <c r="K71" s="438"/>
      <c r="L71" s="421"/>
      <c r="M71" s="421">
        <v>3.5</v>
      </c>
      <c r="N71" s="434">
        <v>82</v>
      </c>
      <c r="O71" s="695"/>
      <c r="P71" s="422"/>
      <c r="Q71" s="423">
        <v>2.86</v>
      </c>
      <c r="R71" s="434">
        <v>85</v>
      </c>
      <c r="S71" s="444"/>
      <c r="T71" s="424"/>
      <c r="U71" s="257">
        <v>3.45</v>
      </c>
      <c r="V71" s="445">
        <v>15</v>
      </c>
      <c r="W71" s="132">
        <f t="shared" si="6"/>
        <v>292</v>
      </c>
      <c r="Y71" s="130"/>
      <c r="Z71" s="130"/>
      <c r="AB71" s="130"/>
    </row>
    <row r="72" spans="1:28" x14ac:dyDescent="0.25">
      <c r="A72" s="131">
        <v>8</v>
      </c>
      <c r="B72" s="332" t="s">
        <v>84</v>
      </c>
      <c r="C72" s="432">
        <v>4</v>
      </c>
      <c r="D72" s="257">
        <v>3.75</v>
      </c>
      <c r="E72" s="665">
        <v>3.91</v>
      </c>
      <c r="F72" s="433">
        <v>66</v>
      </c>
      <c r="G72" s="432">
        <v>2</v>
      </c>
      <c r="H72" s="269">
        <v>4</v>
      </c>
      <c r="I72" s="663">
        <v>3.54</v>
      </c>
      <c r="J72" s="433">
        <v>13</v>
      </c>
      <c r="K72" s="438">
        <v>6</v>
      </c>
      <c r="L72" s="421">
        <v>3.83</v>
      </c>
      <c r="M72" s="421">
        <v>3.5</v>
      </c>
      <c r="N72" s="434">
        <v>23</v>
      </c>
      <c r="O72" s="695">
        <v>6</v>
      </c>
      <c r="P72" s="422">
        <v>3.17</v>
      </c>
      <c r="Q72" s="423">
        <v>2.86</v>
      </c>
      <c r="R72" s="434">
        <v>28</v>
      </c>
      <c r="S72" s="444"/>
      <c r="T72" s="424"/>
      <c r="U72" s="257">
        <v>3.45</v>
      </c>
      <c r="V72" s="445">
        <v>15</v>
      </c>
      <c r="W72" s="132">
        <f t="shared" si="6"/>
        <v>145</v>
      </c>
      <c r="Y72" s="130"/>
      <c r="Z72" s="130"/>
      <c r="AB72" s="130"/>
    </row>
    <row r="73" spans="1:28" x14ac:dyDescent="0.25">
      <c r="A73" s="131">
        <v>9</v>
      </c>
      <c r="B73" s="332" t="s">
        <v>85</v>
      </c>
      <c r="C73" s="432">
        <v>6</v>
      </c>
      <c r="D73" s="257">
        <v>3.67</v>
      </c>
      <c r="E73" s="665">
        <v>3.91</v>
      </c>
      <c r="F73" s="433">
        <v>68</v>
      </c>
      <c r="G73" s="432">
        <v>3</v>
      </c>
      <c r="H73" s="257">
        <v>3</v>
      </c>
      <c r="I73" s="663">
        <v>3.54</v>
      </c>
      <c r="J73" s="433">
        <v>63</v>
      </c>
      <c r="K73" s="438">
        <v>5</v>
      </c>
      <c r="L73" s="421">
        <v>4</v>
      </c>
      <c r="M73" s="421">
        <v>3.5</v>
      </c>
      <c r="N73" s="434">
        <v>9</v>
      </c>
      <c r="O73" s="695">
        <v>3</v>
      </c>
      <c r="P73" s="422">
        <v>2.33</v>
      </c>
      <c r="Q73" s="423">
        <v>2.86</v>
      </c>
      <c r="R73" s="434">
        <v>70</v>
      </c>
      <c r="S73" s="444"/>
      <c r="T73" s="424"/>
      <c r="U73" s="257">
        <v>3.45</v>
      </c>
      <c r="V73" s="445">
        <v>15</v>
      </c>
      <c r="W73" s="132">
        <f t="shared" si="6"/>
        <v>225</v>
      </c>
      <c r="Y73" s="130"/>
      <c r="Z73" s="130"/>
      <c r="AB73" s="130"/>
    </row>
    <row r="74" spans="1:28" x14ac:dyDescent="0.25">
      <c r="A74" s="131">
        <v>10</v>
      </c>
      <c r="B74" s="332" t="s">
        <v>26</v>
      </c>
      <c r="C74" s="714"/>
      <c r="D74" s="665"/>
      <c r="E74" s="665">
        <v>3.91</v>
      </c>
      <c r="F74" s="433">
        <v>89</v>
      </c>
      <c r="G74" s="432">
        <v>3</v>
      </c>
      <c r="H74" s="257">
        <v>3.6666666666666665</v>
      </c>
      <c r="I74" s="663">
        <v>3.54</v>
      </c>
      <c r="J74" s="433">
        <v>31</v>
      </c>
      <c r="K74" s="438">
        <v>1</v>
      </c>
      <c r="L74" s="421">
        <v>4</v>
      </c>
      <c r="M74" s="421">
        <v>3.5</v>
      </c>
      <c r="N74" s="434">
        <v>15</v>
      </c>
      <c r="O74" s="695"/>
      <c r="P74" s="422"/>
      <c r="Q74" s="423">
        <v>2.86</v>
      </c>
      <c r="R74" s="434">
        <v>85</v>
      </c>
      <c r="S74" s="444"/>
      <c r="T74" s="424"/>
      <c r="U74" s="257">
        <v>3.45</v>
      </c>
      <c r="V74" s="445">
        <v>15</v>
      </c>
      <c r="W74" s="132">
        <f t="shared" si="6"/>
        <v>235</v>
      </c>
      <c r="Y74" s="130"/>
      <c r="Z74" s="130"/>
      <c r="AB74" s="130"/>
    </row>
    <row r="75" spans="1:28" x14ac:dyDescent="0.25">
      <c r="A75" s="131">
        <v>11</v>
      </c>
      <c r="B75" s="333" t="s">
        <v>86</v>
      </c>
      <c r="C75" s="432">
        <v>1</v>
      </c>
      <c r="D75" s="257">
        <v>4</v>
      </c>
      <c r="E75" s="666">
        <v>3.91</v>
      </c>
      <c r="F75" s="433">
        <v>51</v>
      </c>
      <c r="G75" s="432">
        <v>5</v>
      </c>
      <c r="H75" s="257">
        <v>3.6</v>
      </c>
      <c r="I75" s="663">
        <v>3.54</v>
      </c>
      <c r="J75" s="433">
        <v>35</v>
      </c>
      <c r="K75" s="438"/>
      <c r="L75" s="421"/>
      <c r="M75" s="421">
        <v>3.5</v>
      </c>
      <c r="N75" s="434">
        <v>82</v>
      </c>
      <c r="O75" s="695">
        <v>5</v>
      </c>
      <c r="P75" s="422">
        <v>3.4</v>
      </c>
      <c r="Q75" s="423">
        <v>2.86</v>
      </c>
      <c r="R75" s="434">
        <v>22</v>
      </c>
      <c r="S75" s="444"/>
      <c r="T75" s="424"/>
      <c r="U75" s="257">
        <v>3.45</v>
      </c>
      <c r="V75" s="445">
        <v>15</v>
      </c>
      <c r="W75" s="132">
        <f t="shared" si="6"/>
        <v>205</v>
      </c>
      <c r="Y75" s="130"/>
      <c r="Z75" s="130"/>
      <c r="AB75" s="130"/>
    </row>
    <row r="76" spans="1:28" x14ac:dyDescent="0.25">
      <c r="A76" s="131">
        <v>12</v>
      </c>
      <c r="B76" s="334" t="s">
        <v>99</v>
      </c>
      <c r="C76" s="432">
        <v>2</v>
      </c>
      <c r="D76" s="257">
        <v>3</v>
      </c>
      <c r="E76" s="670">
        <v>3.91</v>
      </c>
      <c r="F76" s="433">
        <v>83</v>
      </c>
      <c r="G76" s="432">
        <v>1</v>
      </c>
      <c r="H76" s="257">
        <v>2</v>
      </c>
      <c r="I76" s="672">
        <v>3.54</v>
      </c>
      <c r="J76" s="433">
        <v>84</v>
      </c>
      <c r="K76" s="438">
        <v>7</v>
      </c>
      <c r="L76" s="421">
        <v>3.86</v>
      </c>
      <c r="M76" s="421">
        <v>3.5</v>
      </c>
      <c r="N76" s="434">
        <v>21</v>
      </c>
      <c r="O76" s="695">
        <v>2</v>
      </c>
      <c r="P76" s="422">
        <v>2</v>
      </c>
      <c r="Q76" s="423">
        <v>2.86</v>
      </c>
      <c r="R76" s="434">
        <v>81</v>
      </c>
      <c r="S76" s="444"/>
      <c r="T76" s="424"/>
      <c r="U76" s="257">
        <v>3.45</v>
      </c>
      <c r="V76" s="445">
        <v>15</v>
      </c>
      <c r="W76" s="132">
        <f t="shared" si="6"/>
        <v>284</v>
      </c>
      <c r="Y76" s="130"/>
      <c r="Z76" s="130"/>
      <c r="AB76" s="130"/>
    </row>
    <row r="77" spans="1:28" x14ac:dyDescent="0.25">
      <c r="A77" s="131">
        <v>13</v>
      </c>
      <c r="B77" s="282" t="s">
        <v>81</v>
      </c>
      <c r="C77" s="715"/>
      <c r="D77" s="661"/>
      <c r="E77" s="661">
        <v>3.91</v>
      </c>
      <c r="F77" s="433">
        <v>89</v>
      </c>
      <c r="G77" s="432">
        <v>1</v>
      </c>
      <c r="H77" s="257">
        <v>4</v>
      </c>
      <c r="I77" s="420">
        <v>3.54</v>
      </c>
      <c r="J77" s="433">
        <v>20</v>
      </c>
      <c r="K77" s="438">
        <v>2</v>
      </c>
      <c r="L77" s="421">
        <v>3.5</v>
      </c>
      <c r="M77" s="421">
        <v>3.5</v>
      </c>
      <c r="N77" s="434">
        <v>47</v>
      </c>
      <c r="O77" s="695">
        <v>7</v>
      </c>
      <c r="P77" s="422">
        <v>3</v>
      </c>
      <c r="Q77" s="423">
        <v>2.86</v>
      </c>
      <c r="R77" s="434">
        <v>35</v>
      </c>
      <c r="S77" s="444">
        <v>1</v>
      </c>
      <c r="T77" s="660">
        <v>3</v>
      </c>
      <c r="U77" s="257">
        <v>3.45</v>
      </c>
      <c r="V77" s="445">
        <v>11</v>
      </c>
      <c r="W77" s="132">
        <f t="shared" si="6"/>
        <v>202</v>
      </c>
      <c r="Y77" s="130"/>
      <c r="Z77" s="130"/>
      <c r="AB77" s="130"/>
    </row>
    <row r="78" spans="1:28" x14ac:dyDescent="0.25">
      <c r="A78" s="131">
        <v>14</v>
      </c>
      <c r="B78" s="334" t="s">
        <v>87</v>
      </c>
      <c r="C78" s="432">
        <v>1</v>
      </c>
      <c r="D78" s="257">
        <v>3</v>
      </c>
      <c r="E78" s="670">
        <v>3.91</v>
      </c>
      <c r="F78" s="433">
        <v>86</v>
      </c>
      <c r="G78" s="432">
        <v>4</v>
      </c>
      <c r="H78" s="257">
        <v>3.5</v>
      </c>
      <c r="I78" s="420">
        <v>3.54</v>
      </c>
      <c r="J78" s="433">
        <v>39</v>
      </c>
      <c r="K78" s="438">
        <v>1</v>
      </c>
      <c r="L78" s="421">
        <v>3</v>
      </c>
      <c r="M78" s="421">
        <v>3.5</v>
      </c>
      <c r="N78" s="434">
        <v>76</v>
      </c>
      <c r="O78" s="695">
        <v>3</v>
      </c>
      <c r="P78" s="422">
        <v>2.67</v>
      </c>
      <c r="Q78" s="423">
        <v>2.86</v>
      </c>
      <c r="R78" s="434">
        <v>57</v>
      </c>
      <c r="S78" s="444"/>
      <c r="T78" s="424"/>
      <c r="U78" s="257">
        <v>3.45</v>
      </c>
      <c r="V78" s="445">
        <v>15</v>
      </c>
      <c r="W78" s="406">
        <f t="shared" si="6"/>
        <v>273</v>
      </c>
      <c r="Y78" s="130"/>
      <c r="Z78" s="130"/>
      <c r="AB78" s="130"/>
    </row>
    <row r="79" spans="1:28" x14ac:dyDescent="0.25">
      <c r="A79" s="425">
        <v>15</v>
      </c>
      <c r="B79" s="65" t="s">
        <v>27</v>
      </c>
      <c r="C79" s="704"/>
      <c r="D79" s="420"/>
      <c r="E79" s="420">
        <v>3.91</v>
      </c>
      <c r="F79" s="433">
        <v>89</v>
      </c>
      <c r="G79" s="704"/>
      <c r="H79" s="420"/>
      <c r="I79" s="420">
        <v>3.54</v>
      </c>
      <c r="J79" s="433">
        <v>85</v>
      </c>
      <c r="K79" s="438"/>
      <c r="L79" s="421"/>
      <c r="M79" s="421">
        <v>3.5</v>
      </c>
      <c r="N79" s="434">
        <v>82</v>
      </c>
      <c r="O79" s="695">
        <v>3</v>
      </c>
      <c r="P79" s="422">
        <v>2.67</v>
      </c>
      <c r="Q79" s="423">
        <v>2.86</v>
      </c>
      <c r="R79" s="434">
        <v>58</v>
      </c>
      <c r="S79" s="444"/>
      <c r="T79" s="424"/>
      <c r="U79" s="257">
        <v>3.45</v>
      </c>
      <c r="V79" s="445">
        <v>15</v>
      </c>
      <c r="W79" s="132">
        <f t="shared" si="6"/>
        <v>329</v>
      </c>
      <c r="Y79" s="130"/>
      <c r="Z79" s="130"/>
      <c r="AB79" s="130"/>
    </row>
    <row r="80" spans="1:28" ht="15.75" thickBot="1" x14ac:dyDescent="0.3">
      <c r="A80" s="135">
        <v>16</v>
      </c>
      <c r="B80" s="334" t="s">
        <v>95</v>
      </c>
      <c r="C80" s="432">
        <v>3</v>
      </c>
      <c r="D80" s="257">
        <v>4.67</v>
      </c>
      <c r="E80" s="670">
        <v>3.91</v>
      </c>
      <c r="F80" s="433">
        <v>5</v>
      </c>
      <c r="G80" s="432">
        <v>3</v>
      </c>
      <c r="H80" s="257">
        <v>3</v>
      </c>
      <c r="I80" s="420">
        <v>3.54</v>
      </c>
      <c r="J80" s="433">
        <v>64</v>
      </c>
      <c r="K80" s="438">
        <v>3</v>
      </c>
      <c r="L80" s="421">
        <v>3</v>
      </c>
      <c r="M80" s="421">
        <v>3.5</v>
      </c>
      <c r="N80" s="434">
        <v>67</v>
      </c>
      <c r="O80" s="695">
        <v>15</v>
      </c>
      <c r="P80" s="422">
        <v>2.4700000000000002</v>
      </c>
      <c r="Q80" s="423">
        <v>2.86</v>
      </c>
      <c r="R80" s="434">
        <v>66</v>
      </c>
      <c r="S80" s="444"/>
      <c r="T80" s="424"/>
      <c r="U80" s="257">
        <v>3.45</v>
      </c>
      <c r="V80" s="445">
        <v>15</v>
      </c>
      <c r="W80" s="134">
        <f t="shared" si="6"/>
        <v>217</v>
      </c>
      <c r="Y80" s="130"/>
      <c r="Z80" s="130"/>
      <c r="AB80" s="130"/>
    </row>
    <row r="81" spans="1:28" ht="15.75" thickBot="1" x14ac:dyDescent="0.3">
      <c r="A81" s="381"/>
      <c r="B81" s="382" t="s">
        <v>128</v>
      </c>
      <c r="C81" s="383">
        <f>SUM(C82:C111)</f>
        <v>119</v>
      </c>
      <c r="D81" s="412">
        <f>AVERAGE(D82:D111)</f>
        <v>3.915999999999999</v>
      </c>
      <c r="E81" s="652">
        <v>3.91</v>
      </c>
      <c r="F81" s="384"/>
      <c r="G81" s="383">
        <f>SUM(G82:G111)</f>
        <v>133</v>
      </c>
      <c r="H81" s="412">
        <f>AVERAGE(H82:H111)</f>
        <v>3.4462669275169278</v>
      </c>
      <c r="I81" s="177">
        <f t="shared" ref="I70:I101" si="11">$H$124</f>
        <v>3.54</v>
      </c>
      <c r="J81" s="384"/>
      <c r="K81" s="390">
        <f>SUM(K82:K111)</f>
        <v>154</v>
      </c>
      <c r="L81" s="391">
        <f>AVERAGE(L82:L111)</f>
        <v>3.6392307692307693</v>
      </c>
      <c r="M81" s="392">
        <f t="shared" ref="M70:M101" si="12">$L$124</f>
        <v>3.5</v>
      </c>
      <c r="N81" s="403"/>
      <c r="O81" s="442">
        <f>SUM(O82:O111)</f>
        <v>233</v>
      </c>
      <c r="P81" s="394">
        <f>AVERAGE(P82:P111)</f>
        <v>2.8020833333333335</v>
      </c>
      <c r="Q81" s="395">
        <f t="shared" ref="Q70:Q101" si="13">$P$124</f>
        <v>2.86</v>
      </c>
      <c r="R81" s="403"/>
      <c r="S81" s="402">
        <f>SUM(S82:S111)</f>
        <v>4</v>
      </c>
      <c r="T81" s="397">
        <f>AVERAGE(T82:T111)</f>
        <v>3.3333333333333335</v>
      </c>
      <c r="U81" s="419">
        <f t="shared" ref="U70:U101" si="14">$T$124</f>
        <v>3.45</v>
      </c>
      <c r="V81" s="398"/>
      <c r="W81" s="407"/>
      <c r="Y81" s="130"/>
      <c r="Z81" s="130"/>
      <c r="AB81" s="130"/>
    </row>
    <row r="82" spans="1:28" x14ac:dyDescent="0.25">
      <c r="A82" s="128">
        <v>1</v>
      </c>
      <c r="B82" s="65" t="s">
        <v>29</v>
      </c>
      <c r="C82" s="432">
        <v>3</v>
      </c>
      <c r="D82" s="257">
        <v>4.33</v>
      </c>
      <c r="E82" s="420">
        <v>3.91</v>
      </c>
      <c r="F82" s="433">
        <v>14</v>
      </c>
      <c r="G82" s="704">
        <v>3</v>
      </c>
      <c r="H82" s="662">
        <v>3.6666666666666665</v>
      </c>
      <c r="I82" s="420">
        <v>3.54</v>
      </c>
      <c r="J82" s="433">
        <v>32</v>
      </c>
      <c r="K82" s="444">
        <v>12</v>
      </c>
      <c r="L82" s="421">
        <v>3.58</v>
      </c>
      <c r="M82" s="421">
        <v>3.5</v>
      </c>
      <c r="N82" s="434">
        <v>40</v>
      </c>
      <c r="O82" s="693">
        <v>9</v>
      </c>
      <c r="P82" s="422">
        <v>2.56</v>
      </c>
      <c r="Q82" s="423">
        <v>2.86</v>
      </c>
      <c r="R82" s="434">
        <v>61</v>
      </c>
      <c r="S82" s="432">
        <v>1</v>
      </c>
      <c r="T82" s="660">
        <v>4</v>
      </c>
      <c r="U82" s="257">
        <v>3.45</v>
      </c>
      <c r="V82" s="445">
        <v>5</v>
      </c>
      <c r="W82" s="132">
        <f t="shared" si="6"/>
        <v>152</v>
      </c>
      <c r="Y82" s="130"/>
      <c r="Z82" s="130"/>
      <c r="AB82" s="130"/>
    </row>
    <row r="83" spans="1:28" x14ac:dyDescent="0.25">
      <c r="A83" s="131">
        <v>2</v>
      </c>
      <c r="B83" s="65" t="s">
        <v>30</v>
      </c>
      <c r="C83" s="704"/>
      <c r="D83" s="420"/>
      <c r="E83" s="420">
        <v>3.91</v>
      </c>
      <c r="F83" s="433">
        <v>89</v>
      </c>
      <c r="G83" s="704"/>
      <c r="H83" s="420"/>
      <c r="I83" s="420">
        <v>3.54</v>
      </c>
      <c r="J83" s="433">
        <v>85</v>
      </c>
      <c r="K83" s="444">
        <v>3</v>
      </c>
      <c r="L83" s="421">
        <v>3.67</v>
      </c>
      <c r="M83" s="421">
        <v>3.5</v>
      </c>
      <c r="N83" s="434">
        <v>35</v>
      </c>
      <c r="O83" s="693">
        <v>1</v>
      </c>
      <c r="P83" s="422">
        <v>2</v>
      </c>
      <c r="Q83" s="423">
        <v>2.86</v>
      </c>
      <c r="R83" s="434">
        <v>84</v>
      </c>
      <c r="S83" s="432"/>
      <c r="T83" s="424"/>
      <c r="U83" s="257">
        <v>3.45</v>
      </c>
      <c r="V83" s="445">
        <v>15</v>
      </c>
      <c r="W83" s="132">
        <f t="shared" si="6"/>
        <v>308</v>
      </c>
      <c r="Y83" s="130"/>
      <c r="Z83" s="130"/>
      <c r="AB83" s="130"/>
    </row>
    <row r="84" spans="1:28" x14ac:dyDescent="0.25">
      <c r="A84" s="131">
        <v>3</v>
      </c>
      <c r="B84" s="65" t="s">
        <v>31</v>
      </c>
      <c r="C84" s="432">
        <v>3</v>
      </c>
      <c r="D84" s="257">
        <v>4.33</v>
      </c>
      <c r="E84" s="420">
        <v>3.91</v>
      </c>
      <c r="F84" s="433">
        <v>15</v>
      </c>
      <c r="G84" s="704"/>
      <c r="H84" s="420"/>
      <c r="I84" s="420">
        <v>3.54</v>
      </c>
      <c r="J84" s="433">
        <v>85</v>
      </c>
      <c r="K84" s="444">
        <v>13</v>
      </c>
      <c r="L84" s="421">
        <v>3.38</v>
      </c>
      <c r="M84" s="421">
        <v>3.5</v>
      </c>
      <c r="N84" s="434">
        <v>55</v>
      </c>
      <c r="O84" s="693">
        <v>7</v>
      </c>
      <c r="P84" s="422">
        <v>2.86</v>
      </c>
      <c r="Q84" s="423">
        <v>2.86</v>
      </c>
      <c r="R84" s="434">
        <v>48</v>
      </c>
      <c r="S84" s="432"/>
      <c r="T84" s="424"/>
      <c r="U84" s="257">
        <v>3.45</v>
      </c>
      <c r="V84" s="445">
        <v>15</v>
      </c>
      <c r="W84" s="132">
        <f t="shared" si="6"/>
        <v>218</v>
      </c>
      <c r="Y84" s="130"/>
      <c r="Z84" s="130"/>
      <c r="AB84" s="130"/>
    </row>
    <row r="85" spans="1:28" x14ac:dyDescent="0.25">
      <c r="A85" s="131">
        <v>4</v>
      </c>
      <c r="B85" s="282" t="s">
        <v>32</v>
      </c>
      <c r="C85" s="432">
        <v>4</v>
      </c>
      <c r="D85" s="257">
        <v>4.25</v>
      </c>
      <c r="E85" s="661">
        <v>3.91</v>
      </c>
      <c r="F85" s="433">
        <v>18</v>
      </c>
      <c r="G85" s="432">
        <v>5</v>
      </c>
      <c r="H85" s="257">
        <v>3.4</v>
      </c>
      <c r="I85" s="420">
        <v>3.54</v>
      </c>
      <c r="J85" s="433">
        <v>48</v>
      </c>
      <c r="K85" s="444">
        <v>5</v>
      </c>
      <c r="L85" s="421">
        <v>3.8</v>
      </c>
      <c r="M85" s="421">
        <v>3.5</v>
      </c>
      <c r="N85" s="434">
        <v>25</v>
      </c>
      <c r="O85" s="693">
        <v>25</v>
      </c>
      <c r="P85" s="422">
        <v>2.44</v>
      </c>
      <c r="Q85" s="423">
        <v>2.86</v>
      </c>
      <c r="R85" s="434">
        <v>67</v>
      </c>
      <c r="S85" s="432"/>
      <c r="T85" s="424"/>
      <c r="U85" s="257">
        <v>3.45</v>
      </c>
      <c r="V85" s="445">
        <v>15</v>
      </c>
      <c r="W85" s="132">
        <f t="shared" si="6"/>
        <v>173</v>
      </c>
      <c r="Y85" s="130"/>
      <c r="Z85" s="130"/>
      <c r="AB85" s="130"/>
    </row>
    <row r="86" spans="1:28" x14ac:dyDescent="0.25">
      <c r="A86" s="131">
        <v>5</v>
      </c>
      <c r="B86" s="65" t="s">
        <v>33</v>
      </c>
      <c r="C86" s="432">
        <v>4</v>
      </c>
      <c r="D86" s="257">
        <v>4</v>
      </c>
      <c r="E86" s="420">
        <v>3.91</v>
      </c>
      <c r="F86" s="433">
        <v>32</v>
      </c>
      <c r="G86" s="432">
        <v>4</v>
      </c>
      <c r="H86" s="257">
        <v>3.75</v>
      </c>
      <c r="I86" s="420">
        <v>3.54</v>
      </c>
      <c r="J86" s="433">
        <v>26</v>
      </c>
      <c r="K86" s="444">
        <v>1</v>
      </c>
      <c r="L86" s="421">
        <v>3</v>
      </c>
      <c r="M86" s="421">
        <v>3.5</v>
      </c>
      <c r="N86" s="434">
        <v>77</v>
      </c>
      <c r="O86" s="693">
        <v>5</v>
      </c>
      <c r="P86" s="422">
        <v>2.6</v>
      </c>
      <c r="Q86" s="423">
        <v>2.86</v>
      </c>
      <c r="R86" s="434">
        <v>59</v>
      </c>
      <c r="S86" s="432"/>
      <c r="T86" s="424"/>
      <c r="U86" s="257">
        <v>3.45</v>
      </c>
      <c r="V86" s="445">
        <v>15</v>
      </c>
      <c r="W86" s="132">
        <f t="shared" si="6"/>
        <v>209</v>
      </c>
      <c r="Y86" s="130"/>
      <c r="Z86" s="130"/>
      <c r="AB86" s="130"/>
    </row>
    <row r="87" spans="1:28" x14ac:dyDescent="0.25">
      <c r="A87" s="131">
        <v>6</v>
      </c>
      <c r="B87" s="282" t="s">
        <v>34</v>
      </c>
      <c r="C87" s="432">
        <v>1</v>
      </c>
      <c r="D87" s="257">
        <v>4</v>
      </c>
      <c r="E87" s="661">
        <v>3.91</v>
      </c>
      <c r="F87" s="433">
        <v>52</v>
      </c>
      <c r="G87" s="432">
        <v>2</v>
      </c>
      <c r="H87" s="257">
        <v>4</v>
      </c>
      <c r="I87" s="420">
        <v>3.54</v>
      </c>
      <c r="J87" s="433">
        <v>14</v>
      </c>
      <c r="K87" s="444">
        <v>1</v>
      </c>
      <c r="L87" s="421">
        <v>3</v>
      </c>
      <c r="M87" s="421">
        <v>3.5</v>
      </c>
      <c r="N87" s="434">
        <v>78</v>
      </c>
      <c r="O87" s="693">
        <v>9</v>
      </c>
      <c r="P87" s="422">
        <v>2.67</v>
      </c>
      <c r="Q87" s="423">
        <v>2.86</v>
      </c>
      <c r="R87" s="434">
        <v>53</v>
      </c>
      <c r="S87" s="432"/>
      <c r="T87" s="424"/>
      <c r="U87" s="257">
        <v>3.45</v>
      </c>
      <c r="V87" s="445">
        <v>15</v>
      </c>
      <c r="W87" s="132">
        <f t="shared" si="6"/>
        <v>212</v>
      </c>
      <c r="Y87" s="130"/>
      <c r="Z87" s="130"/>
      <c r="AB87" s="130"/>
    </row>
    <row r="88" spans="1:28" x14ac:dyDescent="0.25">
      <c r="A88" s="131">
        <v>7</v>
      </c>
      <c r="B88" s="282" t="s">
        <v>35</v>
      </c>
      <c r="C88" s="432">
        <v>9</v>
      </c>
      <c r="D88" s="257">
        <v>4.1100000000000003</v>
      </c>
      <c r="E88" s="661">
        <v>3.91</v>
      </c>
      <c r="F88" s="433">
        <v>25</v>
      </c>
      <c r="G88" s="432">
        <v>16</v>
      </c>
      <c r="H88" s="257">
        <v>3.8125</v>
      </c>
      <c r="I88" s="420">
        <v>3.54</v>
      </c>
      <c r="J88" s="433">
        <v>24</v>
      </c>
      <c r="K88" s="444">
        <v>2</v>
      </c>
      <c r="L88" s="421">
        <v>4</v>
      </c>
      <c r="M88" s="421">
        <v>3.5</v>
      </c>
      <c r="N88" s="434">
        <v>11</v>
      </c>
      <c r="O88" s="693">
        <v>16</v>
      </c>
      <c r="P88" s="422">
        <v>3.06</v>
      </c>
      <c r="Q88" s="423">
        <v>2.86</v>
      </c>
      <c r="R88" s="434">
        <v>32</v>
      </c>
      <c r="S88" s="432"/>
      <c r="T88" s="424"/>
      <c r="U88" s="257">
        <v>3.45</v>
      </c>
      <c r="V88" s="445">
        <v>15</v>
      </c>
      <c r="W88" s="132">
        <f t="shared" si="6"/>
        <v>107</v>
      </c>
      <c r="Y88" s="130"/>
      <c r="Z88" s="130"/>
      <c r="AB88" s="130"/>
    </row>
    <row r="89" spans="1:28" x14ac:dyDescent="0.25">
      <c r="A89" s="131">
        <v>8</v>
      </c>
      <c r="B89" s="65" t="s">
        <v>36</v>
      </c>
      <c r="C89" s="432">
        <v>2</v>
      </c>
      <c r="D89" s="257">
        <v>4.5</v>
      </c>
      <c r="E89" s="420">
        <v>3.91</v>
      </c>
      <c r="F89" s="433">
        <v>9</v>
      </c>
      <c r="G89" s="704"/>
      <c r="H89" s="420"/>
      <c r="I89" s="420">
        <v>3.54</v>
      </c>
      <c r="J89" s="433">
        <v>85</v>
      </c>
      <c r="K89" s="444"/>
      <c r="L89" s="421"/>
      <c r="M89" s="421">
        <v>3.5</v>
      </c>
      <c r="N89" s="434">
        <v>82</v>
      </c>
      <c r="O89" s="693">
        <v>2</v>
      </c>
      <c r="P89" s="422">
        <v>3</v>
      </c>
      <c r="Q89" s="423">
        <v>2.86</v>
      </c>
      <c r="R89" s="434">
        <v>41</v>
      </c>
      <c r="S89" s="432"/>
      <c r="T89" s="424"/>
      <c r="U89" s="257">
        <v>3.45</v>
      </c>
      <c r="V89" s="445">
        <v>15</v>
      </c>
      <c r="W89" s="132">
        <f t="shared" si="6"/>
        <v>232</v>
      </c>
      <c r="Y89" s="130"/>
      <c r="Z89" s="130"/>
      <c r="AB89" s="130"/>
    </row>
    <row r="90" spans="1:28" x14ac:dyDescent="0.25">
      <c r="A90" s="131">
        <v>9</v>
      </c>
      <c r="B90" s="65" t="s">
        <v>37</v>
      </c>
      <c r="C90" s="704"/>
      <c r="D90" s="420"/>
      <c r="E90" s="420">
        <v>3.91</v>
      </c>
      <c r="F90" s="433">
        <v>89</v>
      </c>
      <c r="G90" s="704"/>
      <c r="H90" s="420"/>
      <c r="I90" s="420">
        <v>3.54</v>
      </c>
      <c r="J90" s="433">
        <v>85</v>
      </c>
      <c r="K90" s="444">
        <v>1</v>
      </c>
      <c r="L90" s="421">
        <v>4</v>
      </c>
      <c r="M90" s="421">
        <v>3.5</v>
      </c>
      <c r="N90" s="434">
        <v>16</v>
      </c>
      <c r="O90" s="693">
        <v>3</v>
      </c>
      <c r="P90" s="422">
        <v>2</v>
      </c>
      <c r="Q90" s="423">
        <v>2.86</v>
      </c>
      <c r="R90" s="434">
        <v>79</v>
      </c>
      <c r="S90" s="432"/>
      <c r="T90" s="424"/>
      <c r="U90" s="257">
        <v>3.45</v>
      </c>
      <c r="V90" s="445">
        <v>15</v>
      </c>
      <c r="W90" s="132">
        <f t="shared" si="6"/>
        <v>284</v>
      </c>
      <c r="Y90" s="130"/>
      <c r="Z90" s="130"/>
      <c r="AB90" s="130"/>
    </row>
    <row r="91" spans="1:28" x14ac:dyDescent="0.25">
      <c r="A91" s="131">
        <v>10</v>
      </c>
      <c r="B91" s="282" t="s">
        <v>28</v>
      </c>
      <c r="C91" s="432">
        <v>7</v>
      </c>
      <c r="D91" s="257">
        <v>3.14</v>
      </c>
      <c r="E91" s="661">
        <v>3.91</v>
      </c>
      <c r="F91" s="433">
        <v>80</v>
      </c>
      <c r="G91" s="432">
        <v>3</v>
      </c>
      <c r="H91" s="257">
        <v>3.6666666666666665</v>
      </c>
      <c r="I91" s="420">
        <v>3.54</v>
      </c>
      <c r="J91" s="433">
        <v>33</v>
      </c>
      <c r="K91" s="444">
        <v>2</v>
      </c>
      <c r="L91" s="421">
        <v>3.5</v>
      </c>
      <c r="M91" s="421">
        <v>3.5</v>
      </c>
      <c r="N91" s="434">
        <v>48</v>
      </c>
      <c r="O91" s="693"/>
      <c r="P91" s="422"/>
      <c r="Q91" s="423">
        <v>2.86</v>
      </c>
      <c r="R91" s="434">
        <v>85</v>
      </c>
      <c r="S91" s="432"/>
      <c r="T91" s="424"/>
      <c r="U91" s="257">
        <v>3.45</v>
      </c>
      <c r="V91" s="445">
        <v>15</v>
      </c>
      <c r="W91" s="132">
        <f t="shared" si="6"/>
        <v>261</v>
      </c>
      <c r="Y91" s="130"/>
      <c r="Z91" s="130"/>
      <c r="AB91" s="130"/>
    </row>
    <row r="92" spans="1:28" x14ac:dyDescent="0.25">
      <c r="A92" s="131">
        <v>11</v>
      </c>
      <c r="B92" s="65" t="s">
        <v>38</v>
      </c>
      <c r="C92" s="704"/>
      <c r="D92" s="420"/>
      <c r="E92" s="420">
        <v>3.91</v>
      </c>
      <c r="F92" s="433">
        <v>89</v>
      </c>
      <c r="G92" s="704"/>
      <c r="H92" s="420"/>
      <c r="I92" s="420">
        <v>3.54</v>
      </c>
      <c r="J92" s="433">
        <v>85</v>
      </c>
      <c r="K92" s="444">
        <v>5</v>
      </c>
      <c r="L92" s="421">
        <v>3.8</v>
      </c>
      <c r="M92" s="421">
        <v>3.5</v>
      </c>
      <c r="N92" s="434">
        <v>26</v>
      </c>
      <c r="O92" s="693">
        <v>4</v>
      </c>
      <c r="P92" s="422">
        <v>2.25</v>
      </c>
      <c r="Q92" s="423">
        <v>2.86</v>
      </c>
      <c r="R92" s="434">
        <v>72</v>
      </c>
      <c r="S92" s="432"/>
      <c r="T92" s="424"/>
      <c r="U92" s="257">
        <v>3.45</v>
      </c>
      <c r="V92" s="445">
        <v>15</v>
      </c>
      <c r="W92" s="132">
        <f t="shared" si="6"/>
        <v>287</v>
      </c>
      <c r="Y92" s="130"/>
      <c r="Z92" s="130"/>
      <c r="AB92" s="130"/>
    </row>
    <row r="93" spans="1:28" x14ac:dyDescent="0.25">
      <c r="A93" s="131">
        <v>12</v>
      </c>
      <c r="B93" s="282" t="s">
        <v>39</v>
      </c>
      <c r="C93" s="432">
        <v>2</v>
      </c>
      <c r="D93" s="257">
        <v>3</v>
      </c>
      <c r="E93" s="661">
        <v>3.91</v>
      </c>
      <c r="F93" s="433">
        <v>84</v>
      </c>
      <c r="G93" s="432">
        <v>2</v>
      </c>
      <c r="H93" s="257">
        <v>3</v>
      </c>
      <c r="I93" s="420">
        <v>3.54</v>
      </c>
      <c r="J93" s="433">
        <v>68</v>
      </c>
      <c r="K93" s="444">
        <v>7</v>
      </c>
      <c r="L93" s="421">
        <v>3.43</v>
      </c>
      <c r="M93" s="421">
        <v>3.5</v>
      </c>
      <c r="N93" s="434">
        <v>52</v>
      </c>
      <c r="O93" s="693">
        <v>2</v>
      </c>
      <c r="P93" s="422">
        <v>3</v>
      </c>
      <c r="Q93" s="423">
        <v>2.86</v>
      </c>
      <c r="R93" s="434">
        <v>42</v>
      </c>
      <c r="S93" s="432"/>
      <c r="T93" s="424"/>
      <c r="U93" s="257">
        <v>3.45</v>
      </c>
      <c r="V93" s="445">
        <v>15</v>
      </c>
      <c r="W93" s="132">
        <f t="shared" ref="W93:W122" si="15">V93+R93+N93+J93+F93</f>
        <v>261</v>
      </c>
      <c r="Y93" s="130"/>
      <c r="Z93" s="130"/>
      <c r="AB93" s="130"/>
    </row>
    <row r="94" spans="1:28" x14ac:dyDescent="0.25">
      <c r="A94" s="131">
        <v>13</v>
      </c>
      <c r="B94" s="282" t="s">
        <v>40</v>
      </c>
      <c r="C94" s="432">
        <v>5</v>
      </c>
      <c r="D94" s="257">
        <v>3.8</v>
      </c>
      <c r="E94" s="661">
        <v>3.91</v>
      </c>
      <c r="F94" s="433">
        <v>61</v>
      </c>
      <c r="G94" s="432">
        <v>2</v>
      </c>
      <c r="H94" s="257">
        <v>4</v>
      </c>
      <c r="I94" s="420">
        <v>3.54</v>
      </c>
      <c r="J94" s="433">
        <v>15</v>
      </c>
      <c r="K94" s="444">
        <v>5</v>
      </c>
      <c r="L94" s="421">
        <v>3.6</v>
      </c>
      <c r="M94" s="421">
        <v>3.5</v>
      </c>
      <c r="N94" s="434">
        <v>38</v>
      </c>
      <c r="O94" s="693">
        <v>8</v>
      </c>
      <c r="P94" s="422">
        <v>2.38</v>
      </c>
      <c r="Q94" s="423">
        <v>2.86</v>
      </c>
      <c r="R94" s="434">
        <v>69</v>
      </c>
      <c r="S94" s="432"/>
      <c r="T94" s="424"/>
      <c r="U94" s="257">
        <v>3.45</v>
      </c>
      <c r="V94" s="445">
        <v>15</v>
      </c>
      <c r="W94" s="134">
        <f t="shared" si="15"/>
        <v>198</v>
      </c>
      <c r="Y94" s="130"/>
      <c r="Z94" s="130"/>
      <c r="AB94" s="130"/>
    </row>
    <row r="95" spans="1:28" x14ac:dyDescent="0.25">
      <c r="A95" s="131">
        <v>14</v>
      </c>
      <c r="B95" s="282" t="s">
        <v>41</v>
      </c>
      <c r="C95" s="432">
        <v>2</v>
      </c>
      <c r="D95" s="257">
        <v>4.5</v>
      </c>
      <c r="E95" s="661">
        <v>3.91</v>
      </c>
      <c r="F95" s="433">
        <v>10</v>
      </c>
      <c r="G95" s="432">
        <v>4</v>
      </c>
      <c r="H95" s="257">
        <v>4</v>
      </c>
      <c r="I95" s="420">
        <v>3.54</v>
      </c>
      <c r="J95" s="433">
        <v>9</v>
      </c>
      <c r="K95" s="444">
        <v>5</v>
      </c>
      <c r="L95" s="421">
        <v>3.6</v>
      </c>
      <c r="M95" s="421">
        <v>3.5</v>
      </c>
      <c r="N95" s="434">
        <v>39</v>
      </c>
      <c r="O95" s="693">
        <v>1</v>
      </c>
      <c r="P95" s="422">
        <v>3</v>
      </c>
      <c r="Q95" s="423">
        <v>2.86</v>
      </c>
      <c r="R95" s="434">
        <v>45</v>
      </c>
      <c r="S95" s="432"/>
      <c r="T95" s="424"/>
      <c r="U95" s="257">
        <v>3.45</v>
      </c>
      <c r="V95" s="445">
        <v>15</v>
      </c>
      <c r="W95" s="132">
        <f t="shared" si="15"/>
        <v>118</v>
      </c>
      <c r="Y95" s="130"/>
      <c r="Z95" s="130"/>
      <c r="AB95" s="130"/>
    </row>
    <row r="96" spans="1:28" x14ac:dyDescent="0.25">
      <c r="A96" s="131">
        <v>15</v>
      </c>
      <c r="B96" s="65" t="s">
        <v>42</v>
      </c>
      <c r="C96" s="432">
        <v>4</v>
      </c>
      <c r="D96" s="257">
        <v>3.75</v>
      </c>
      <c r="E96" s="420">
        <v>3.91</v>
      </c>
      <c r="F96" s="433">
        <v>67</v>
      </c>
      <c r="G96" s="704">
        <v>8</v>
      </c>
      <c r="H96" s="662">
        <v>3</v>
      </c>
      <c r="I96" s="420">
        <v>3.54</v>
      </c>
      <c r="J96" s="433">
        <v>61</v>
      </c>
      <c r="K96" s="444">
        <v>1</v>
      </c>
      <c r="L96" s="421">
        <v>5</v>
      </c>
      <c r="M96" s="421">
        <v>3.5</v>
      </c>
      <c r="N96" s="434">
        <v>3</v>
      </c>
      <c r="O96" s="694">
        <v>12</v>
      </c>
      <c r="P96" s="422">
        <v>2.75</v>
      </c>
      <c r="Q96" s="423">
        <v>2.86</v>
      </c>
      <c r="R96" s="434">
        <v>50</v>
      </c>
      <c r="S96" s="432"/>
      <c r="T96" s="424"/>
      <c r="U96" s="257">
        <v>3.45</v>
      </c>
      <c r="V96" s="445">
        <v>15</v>
      </c>
      <c r="W96" s="134">
        <f t="shared" si="15"/>
        <v>196</v>
      </c>
      <c r="Y96" s="130"/>
      <c r="Z96" s="130"/>
      <c r="AB96" s="130"/>
    </row>
    <row r="97" spans="1:28" x14ac:dyDescent="0.25">
      <c r="A97" s="131">
        <v>16</v>
      </c>
      <c r="B97" s="65" t="s">
        <v>43</v>
      </c>
      <c r="C97" s="704"/>
      <c r="D97" s="420"/>
      <c r="E97" s="420">
        <v>3.91</v>
      </c>
      <c r="F97" s="433">
        <v>89</v>
      </c>
      <c r="G97" s="704">
        <v>5</v>
      </c>
      <c r="H97" s="662">
        <v>3.2</v>
      </c>
      <c r="I97" s="420">
        <v>3.54</v>
      </c>
      <c r="J97" s="433">
        <v>58</v>
      </c>
      <c r="K97" s="444">
        <v>4</v>
      </c>
      <c r="L97" s="421">
        <v>4.25</v>
      </c>
      <c r="M97" s="421">
        <v>3.5</v>
      </c>
      <c r="N97" s="434">
        <v>8</v>
      </c>
      <c r="O97" s="693"/>
      <c r="P97" s="422"/>
      <c r="Q97" s="423">
        <v>2.86</v>
      </c>
      <c r="R97" s="434">
        <v>85</v>
      </c>
      <c r="S97" s="432"/>
      <c r="T97" s="424"/>
      <c r="U97" s="257">
        <v>3.45</v>
      </c>
      <c r="V97" s="445">
        <v>15</v>
      </c>
      <c r="W97" s="132">
        <f t="shared" si="15"/>
        <v>255</v>
      </c>
      <c r="Y97" s="130"/>
      <c r="Z97" s="130"/>
      <c r="AB97" s="130"/>
    </row>
    <row r="98" spans="1:28" x14ac:dyDescent="0.25">
      <c r="A98" s="131">
        <v>17</v>
      </c>
      <c r="B98" s="65" t="s">
        <v>44</v>
      </c>
      <c r="C98" s="432">
        <v>1</v>
      </c>
      <c r="D98" s="257">
        <v>3</v>
      </c>
      <c r="E98" s="420">
        <v>3.91</v>
      </c>
      <c r="F98" s="433">
        <v>87</v>
      </c>
      <c r="G98" s="704">
        <v>2</v>
      </c>
      <c r="H98" s="662">
        <v>3</v>
      </c>
      <c r="I98" s="420">
        <v>3.54</v>
      </c>
      <c r="J98" s="433">
        <v>69</v>
      </c>
      <c r="K98" s="444">
        <v>4</v>
      </c>
      <c r="L98" s="421">
        <v>3</v>
      </c>
      <c r="M98" s="421">
        <v>3.5</v>
      </c>
      <c r="N98" s="434">
        <v>63</v>
      </c>
      <c r="O98" s="693"/>
      <c r="P98" s="422"/>
      <c r="Q98" s="423">
        <v>2.86</v>
      </c>
      <c r="R98" s="434">
        <v>85</v>
      </c>
      <c r="S98" s="432"/>
      <c r="T98" s="424"/>
      <c r="U98" s="257">
        <v>3.45</v>
      </c>
      <c r="V98" s="445">
        <v>15</v>
      </c>
      <c r="W98" s="132">
        <f t="shared" si="15"/>
        <v>319</v>
      </c>
      <c r="Y98" s="130"/>
      <c r="Z98" s="130"/>
      <c r="AB98" s="130"/>
    </row>
    <row r="99" spans="1:28" x14ac:dyDescent="0.25">
      <c r="A99" s="131">
        <v>18</v>
      </c>
      <c r="B99" s="65" t="s">
        <v>45</v>
      </c>
      <c r="C99" s="432">
        <v>5</v>
      </c>
      <c r="D99" s="257">
        <v>3.6</v>
      </c>
      <c r="E99" s="420">
        <v>3.91</v>
      </c>
      <c r="F99" s="433">
        <v>70</v>
      </c>
      <c r="G99" s="704"/>
      <c r="H99" s="420"/>
      <c r="I99" s="420">
        <v>3.54</v>
      </c>
      <c r="J99" s="433">
        <v>85</v>
      </c>
      <c r="K99" s="444"/>
      <c r="L99" s="421"/>
      <c r="M99" s="421">
        <v>3.5</v>
      </c>
      <c r="N99" s="434">
        <v>82</v>
      </c>
      <c r="O99" s="693">
        <v>6</v>
      </c>
      <c r="P99" s="422">
        <v>2.5</v>
      </c>
      <c r="Q99" s="423">
        <v>2.86</v>
      </c>
      <c r="R99" s="434">
        <v>62</v>
      </c>
      <c r="S99" s="432"/>
      <c r="T99" s="424"/>
      <c r="U99" s="257">
        <v>3.45</v>
      </c>
      <c r="V99" s="445">
        <v>15</v>
      </c>
      <c r="W99" s="132">
        <f t="shared" si="15"/>
        <v>314</v>
      </c>
      <c r="Y99" s="130"/>
      <c r="Z99" s="130"/>
      <c r="AB99" s="130"/>
    </row>
    <row r="100" spans="1:28" x14ac:dyDescent="0.25">
      <c r="A100" s="131">
        <v>19</v>
      </c>
      <c r="B100" s="282" t="s">
        <v>46</v>
      </c>
      <c r="C100" s="432">
        <v>3</v>
      </c>
      <c r="D100" s="257">
        <v>4.33</v>
      </c>
      <c r="E100" s="661">
        <v>3.91</v>
      </c>
      <c r="F100" s="433">
        <v>16</v>
      </c>
      <c r="G100" s="432">
        <v>2</v>
      </c>
      <c r="H100" s="257">
        <v>3.5</v>
      </c>
      <c r="I100" s="420">
        <v>3.54</v>
      </c>
      <c r="J100" s="433">
        <v>44</v>
      </c>
      <c r="K100" s="444">
        <v>3</v>
      </c>
      <c r="L100" s="421">
        <v>3.67</v>
      </c>
      <c r="M100" s="421">
        <v>3.5</v>
      </c>
      <c r="N100" s="434">
        <v>36</v>
      </c>
      <c r="O100" s="693"/>
      <c r="P100" s="422"/>
      <c r="Q100" s="423">
        <v>2.86</v>
      </c>
      <c r="R100" s="434">
        <v>85</v>
      </c>
      <c r="S100" s="432"/>
      <c r="T100" s="424"/>
      <c r="U100" s="257">
        <v>3.45</v>
      </c>
      <c r="V100" s="445">
        <v>15</v>
      </c>
      <c r="W100" s="132">
        <f t="shared" si="15"/>
        <v>196</v>
      </c>
      <c r="Y100" s="130"/>
      <c r="Z100" s="130"/>
      <c r="AB100" s="130"/>
    </row>
    <row r="101" spans="1:28" x14ac:dyDescent="0.25">
      <c r="A101" s="131">
        <v>20</v>
      </c>
      <c r="B101" s="282" t="s">
        <v>47</v>
      </c>
      <c r="C101" s="432">
        <v>1</v>
      </c>
      <c r="D101" s="257">
        <v>4</v>
      </c>
      <c r="E101" s="661">
        <v>3.91</v>
      </c>
      <c r="F101" s="433">
        <v>53</v>
      </c>
      <c r="G101" s="432">
        <v>4</v>
      </c>
      <c r="H101" s="257">
        <v>3.25</v>
      </c>
      <c r="I101" s="420">
        <v>3.54</v>
      </c>
      <c r="J101" s="433">
        <v>53</v>
      </c>
      <c r="K101" s="444">
        <v>3</v>
      </c>
      <c r="L101" s="421">
        <v>3</v>
      </c>
      <c r="M101" s="421">
        <v>3.5</v>
      </c>
      <c r="N101" s="434">
        <v>68</v>
      </c>
      <c r="O101" s="693">
        <v>1</v>
      </c>
      <c r="P101" s="422">
        <v>5</v>
      </c>
      <c r="Q101" s="423">
        <v>2.86</v>
      </c>
      <c r="R101" s="434">
        <v>1</v>
      </c>
      <c r="S101" s="432"/>
      <c r="T101" s="424"/>
      <c r="U101" s="257">
        <v>3.45</v>
      </c>
      <c r="V101" s="445">
        <v>15</v>
      </c>
      <c r="W101" s="132">
        <f t="shared" si="15"/>
        <v>190</v>
      </c>
      <c r="Y101" s="130"/>
      <c r="Z101" s="130"/>
      <c r="AB101" s="130"/>
    </row>
    <row r="102" spans="1:28" x14ac:dyDescent="0.25">
      <c r="A102" s="131">
        <v>21</v>
      </c>
      <c r="B102" s="282" t="s">
        <v>48</v>
      </c>
      <c r="C102" s="432">
        <v>1</v>
      </c>
      <c r="D102" s="257">
        <v>4</v>
      </c>
      <c r="E102" s="661">
        <v>3.91</v>
      </c>
      <c r="F102" s="433">
        <v>54</v>
      </c>
      <c r="G102" s="432">
        <v>9</v>
      </c>
      <c r="H102" s="257">
        <v>3.5555555555555554</v>
      </c>
      <c r="I102" s="420">
        <v>3.54</v>
      </c>
      <c r="J102" s="433">
        <v>36</v>
      </c>
      <c r="K102" s="444">
        <v>15</v>
      </c>
      <c r="L102" s="421">
        <v>3.87</v>
      </c>
      <c r="M102" s="421">
        <v>3.5</v>
      </c>
      <c r="N102" s="434">
        <v>20</v>
      </c>
      <c r="O102" s="693">
        <v>9</v>
      </c>
      <c r="P102" s="422">
        <v>2.78</v>
      </c>
      <c r="Q102" s="423">
        <v>2.86</v>
      </c>
      <c r="R102" s="434">
        <v>49</v>
      </c>
      <c r="S102" s="432"/>
      <c r="T102" s="424"/>
      <c r="U102" s="257">
        <v>3.45</v>
      </c>
      <c r="V102" s="445">
        <v>15</v>
      </c>
      <c r="W102" s="132">
        <f t="shared" si="15"/>
        <v>174</v>
      </c>
      <c r="Y102" s="130"/>
      <c r="Z102" s="130"/>
      <c r="AB102" s="130"/>
    </row>
    <row r="103" spans="1:28" x14ac:dyDescent="0.25">
      <c r="A103" s="131">
        <v>22</v>
      </c>
      <c r="B103" s="65" t="s">
        <v>139</v>
      </c>
      <c r="C103" s="432">
        <v>10</v>
      </c>
      <c r="D103" s="257">
        <v>3.3</v>
      </c>
      <c r="E103" s="420">
        <v>3.91</v>
      </c>
      <c r="F103" s="433">
        <v>77</v>
      </c>
      <c r="G103" s="704">
        <v>18</v>
      </c>
      <c r="H103" s="662">
        <v>3.5</v>
      </c>
      <c r="I103" s="420">
        <v>3.54</v>
      </c>
      <c r="J103" s="433">
        <v>37</v>
      </c>
      <c r="K103" s="444">
        <v>18</v>
      </c>
      <c r="L103" s="421">
        <v>3.39</v>
      </c>
      <c r="M103" s="421">
        <v>3.5</v>
      </c>
      <c r="N103" s="434">
        <v>54</v>
      </c>
      <c r="O103" s="693">
        <v>10</v>
      </c>
      <c r="P103" s="422">
        <v>3.1</v>
      </c>
      <c r="Q103" s="423">
        <v>2.86</v>
      </c>
      <c r="R103" s="434">
        <v>30</v>
      </c>
      <c r="S103" s="432"/>
      <c r="T103" s="424"/>
      <c r="U103" s="257">
        <v>3.45</v>
      </c>
      <c r="V103" s="445">
        <v>15</v>
      </c>
      <c r="W103" s="134">
        <f t="shared" si="15"/>
        <v>213</v>
      </c>
      <c r="Y103" s="130"/>
      <c r="Z103" s="130"/>
      <c r="AB103" s="130"/>
    </row>
    <row r="104" spans="1:28" x14ac:dyDescent="0.25">
      <c r="A104" s="131">
        <v>23</v>
      </c>
      <c r="B104" s="282" t="s">
        <v>49</v>
      </c>
      <c r="C104" s="432">
        <v>4</v>
      </c>
      <c r="D104" s="257">
        <v>4</v>
      </c>
      <c r="E104" s="661">
        <v>3.91</v>
      </c>
      <c r="F104" s="433">
        <v>33</v>
      </c>
      <c r="G104" s="432">
        <v>2</v>
      </c>
      <c r="H104" s="257">
        <v>3</v>
      </c>
      <c r="I104" s="420">
        <v>3.54</v>
      </c>
      <c r="J104" s="433">
        <v>70</v>
      </c>
      <c r="K104" s="444">
        <v>1</v>
      </c>
      <c r="L104" s="421">
        <v>4</v>
      </c>
      <c r="M104" s="421">
        <v>3.5</v>
      </c>
      <c r="N104" s="434">
        <v>17</v>
      </c>
      <c r="O104" s="693">
        <v>4</v>
      </c>
      <c r="P104" s="422">
        <v>2.5</v>
      </c>
      <c r="Q104" s="423">
        <v>2.86</v>
      </c>
      <c r="R104" s="434">
        <v>63</v>
      </c>
      <c r="S104" s="432"/>
      <c r="T104" s="424"/>
      <c r="U104" s="257">
        <v>3.45</v>
      </c>
      <c r="V104" s="445">
        <v>15</v>
      </c>
      <c r="W104" s="132">
        <f t="shared" si="15"/>
        <v>198</v>
      </c>
      <c r="Y104" s="130"/>
      <c r="Z104" s="130"/>
      <c r="AB104" s="130"/>
    </row>
    <row r="105" spans="1:28" x14ac:dyDescent="0.25">
      <c r="A105" s="131">
        <v>24</v>
      </c>
      <c r="B105" s="65" t="s">
        <v>140</v>
      </c>
      <c r="C105" s="432">
        <v>3</v>
      </c>
      <c r="D105" s="257">
        <v>4</v>
      </c>
      <c r="E105" s="420">
        <v>3.91</v>
      </c>
      <c r="F105" s="433">
        <v>37</v>
      </c>
      <c r="G105" s="704">
        <v>1</v>
      </c>
      <c r="H105" s="662">
        <v>3</v>
      </c>
      <c r="I105" s="420">
        <v>3.54</v>
      </c>
      <c r="J105" s="433">
        <v>80</v>
      </c>
      <c r="K105" s="444">
        <v>3</v>
      </c>
      <c r="L105" s="421">
        <v>3.67</v>
      </c>
      <c r="M105" s="421">
        <v>3.5</v>
      </c>
      <c r="N105" s="434">
        <v>37</v>
      </c>
      <c r="O105" s="693">
        <v>17</v>
      </c>
      <c r="P105" s="422">
        <v>3.29</v>
      </c>
      <c r="Q105" s="423">
        <v>2.86</v>
      </c>
      <c r="R105" s="434">
        <v>26</v>
      </c>
      <c r="S105" s="432"/>
      <c r="T105" s="424"/>
      <c r="U105" s="257">
        <v>3.45</v>
      </c>
      <c r="V105" s="445">
        <v>15</v>
      </c>
      <c r="W105" s="132">
        <f t="shared" si="15"/>
        <v>195</v>
      </c>
      <c r="Y105" s="130"/>
      <c r="Z105" s="130"/>
      <c r="AB105" s="130"/>
    </row>
    <row r="106" spans="1:28" x14ac:dyDescent="0.25">
      <c r="A106" s="131">
        <v>25</v>
      </c>
      <c r="B106" s="65" t="s">
        <v>50</v>
      </c>
      <c r="C106" s="704"/>
      <c r="D106" s="420"/>
      <c r="E106" s="420">
        <v>3.91</v>
      </c>
      <c r="F106" s="433">
        <v>89</v>
      </c>
      <c r="G106" s="704"/>
      <c r="H106" s="420"/>
      <c r="I106" s="420">
        <v>3.54</v>
      </c>
      <c r="J106" s="433">
        <v>85</v>
      </c>
      <c r="K106" s="444">
        <v>1</v>
      </c>
      <c r="L106" s="421">
        <v>4</v>
      </c>
      <c r="M106" s="421">
        <v>3.5</v>
      </c>
      <c r="N106" s="434">
        <v>18</v>
      </c>
      <c r="O106" s="693"/>
      <c r="P106" s="422"/>
      <c r="Q106" s="423">
        <v>2.86</v>
      </c>
      <c r="R106" s="434">
        <v>85</v>
      </c>
      <c r="S106" s="432"/>
      <c r="T106" s="424"/>
      <c r="U106" s="257">
        <v>3.45</v>
      </c>
      <c r="V106" s="445">
        <v>15</v>
      </c>
      <c r="W106" s="132">
        <f t="shared" si="15"/>
        <v>292</v>
      </c>
      <c r="Y106" s="130"/>
      <c r="Z106" s="130"/>
      <c r="AB106" s="130"/>
    </row>
    <row r="107" spans="1:28" x14ac:dyDescent="0.25">
      <c r="A107" s="131">
        <v>26</v>
      </c>
      <c r="B107" s="65" t="s">
        <v>141</v>
      </c>
      <c r="C107" s="432">
        <v>16</v>
      </c>
      <c r="D107" s="257">
        <v>4</v>
      </c>
      <c r="E107" s="420">
        <v>3.91</v>
      </c>
      <c r="F107" s="433">
        <v>26</v>
      </c>
      <c r="G107" s="704">
        <v>13</v>
      </c>
      <c r="H107" s="662">
        <v>3.2307692307692308</v>
      </c>
      <c r="I107" s="420">
        <v>3.54</v>
      </c>
      <c r="J107" s="433">
        <v>55</v>
      </c>
      <c r="K107" s="444">
        <v>11</v>
      </c>
      <c r="L107" s="421">
        <v>3.82</v>
      </c>
      <c r="M107" s="421">
        <v>3.5</v>
      </c>
      <c r="N107" s="434">
        <v>24</v>
      </c>
      <c r="O107" s="693">
        <v>33</v>
      </c>
      <c r="P107" s="422">
        <v>2.7</v>
      </c>
      <c r="Q107" s="423">
        <v>2.86</v>
      </c>
      <c r="R107" s="434">
        <v>52</v>
      </c>
      <c r="S107" s="432"/>
      <c r="T107" s="424"/>
      <c r="U107" s="257">
        <v>3.45</v>
      </c>
      <c r="V107" s="445">
        <v>15</v>
      </c>
      <c r="W107" s="132">
        <f t="shared" si="15"/>
        <v>172</v>
      </c>
      <c r="Y107" s="130"/>
      <c r="Z107" s="130"/>
      <c r="AB107" s="130"/>
    </row>
    <row r="108" spans="1:28" x14ac:dyDescent="0.25">
      <c r="A108" s="131">
        <v>27</v>
      </c>
      <c r="B108" s="65" t="s">
        <v>142</v>
      </c>
      <c r="C108" s="432">
        <v>16</v>
      </c>
      <c r="D108" s="257">
        <v>4.1900000000000004</v>
      </c>
      <c r="E108" s="420">
        <v>3.91</v>
      </c>
      <c r="F108" s="433">
        <v>23</v>
      </c>
      <c r="G108" s="704">
        <v>12</v>
      </c>
      <c r="H108" s="662">
        <v>3.6666666666666665</v>
      </c>
      <c r="I108" s="420">
        <v>3.54</v>
      </c>
      <c r="J108" s="433">
        <v>28</v>
      </c>
      <c r="K108" s="444">
        <v>17</v>
      </c>
      <c r="L108" s="421">
        <v>3.41</v>
      </c>
      <c r="M108" s="421">
        <v>3.5</v>
      </c>
      <c r="N108" s="434">
        <v>53</v>
      </c>
      <c r="O108" s="693">
        <v>35</v>
      </c>
      <c r="P108" s="422">
        <v>3.14</v>
      </c>
      <c r="Q108" s="423">
        <v>2.86</v>
      </c>
      <c r="R108" s="434">
        <v>29</v>
      </c>
      <c r="S108" s="432">
        <v>1</v>
      </c>
      <c r="T108" s="660">
        <v>3</v>
      </c>
      <c r="U108" s="257">
        <v>3.45</v>
      </c>
      <c r="V108" s="445">
        <v>12</v>
      </c>
      <c r="W108" s="132">
        <f t="shared" si="15"/>
        <v>145</v>
      </c>
      <c r="Y108" s="130"/>
      <c r="Z108" s="130"/>
      <c r="AB108" s="130"/>
    </row>
    <row r="109" spans="1:28" x14ac:dyDescent="0.25">
      <c r="A109" s="131">
        <v>28</v>
      </c>
      <c r="B109" s="65" t="s">
        <v>51</v>
      </c>
      <c r="C109" s="432">
        <v>1</v>
      </c>
      <c r="D109" s="257">
        <v>4</v>
      </c>
      <c r="E109" s="420">
        <v>3.91</v>
      </c>
      <c r="F109" s="433">
        <v>55</v>
      </c>
      <c r="G109" s="704">
        <v>7</v>
      </c>
      <c r="H109" s="662">
        <v>3.2857142857142856</v>
      </c>
      <c r="I109" s="420">
        <v>3.54</v>
      </c>
      <c r="J109" s="433">
        <v>52</v>
      </c>
      <c r="K109" s="444">
        <v>11</v>
      </c>
      <c r="L109" s="421">
        <v>3.18</v>
      </c>
      <c r="M109" s="421">
        <v>3.5</v>
      </c>
      <c r="N109" s="434">
        <v>62</v>
      </c>
      <c r="O109" s="693">
        <v>8</v>
      </c>
      <c r="P109" s="422">
        <v>3</v>
      </c>
      <c r="Q109" s="423">
        <v>2.86</v>
      </c>
      <c r="R109" s="434">
        <v>34</v>
      </c>
      <c r="S109" s="432">
        <v>2</v>
      </c>
      <c r="T109" s="660">
        <v>3</v>
      </c>
      <c r="U109" s="257">
        <v>3.45</v>
      </c>
      <c r="V109" s="445">
        <v>8</v>
      </c>
      <c r="W109" s="132">
        <f t="shared" si="15"/>
        <v>211</v>
      </c>
      <c r="Y109" s="130"/>
      <c r="Z109" s="130"/>
      <c r="AB109" s="130"/>
    </row>
    <row r="110" spans="1:28" x14ac:dyDescent="0.25">
      <c r="A110" s="131">
        <v>29</v>
      </c>
      <c r="B110" s="65" t="s">
        <v>96</v>
      </c>
      <c r="C110" s="432">
        <v>7</v>
      </c>
      <c r="D110" s="257">
        <v>3.57</v>
      </c>
      <c r="E110" s="420">
        <v>3.91</v>
      </c>
      <c r="F110" s="433">
        <v>71</v>
      </c>
      <c r="G110" s="704">
        <v>9</v>
      </c>
      <c r="H110" s="662">
        <v>3.3333333333333335</v>
      </c>
      <c r="I110" s="420">
        <v>3.54</v>
      </c>
      <c r="J110" s="433">
        <v>49</v>
      </c>
      <c r="K110" s="444"/>
      <c r="L110" s="421"/>
      <c r="M110" s="421">
        <v>3.5</v>
      </c>
      <c r="N110" s="434">
        <v>82</v>
      </c>
      <c r="O110" s="693">
        <v>6</v>
      </c>
      <c r="P110" s="422">
        <v>2.67</v>
      </c>
      <c r="Q110" s="423">
        <v>2.86</v>
      </c>
      <c r="R110" s="434">
        <v>54</v>
      </c>
      <c r="S110" s="432"/>
      <c r="T110" s="424"/>
      <c r="U110" s="257">
        <v>3.45</v>
      </c>
      <c r="V110" s="445">
        <v>15</v>
      </c>
      <c r="W110" s="132">
        <f t="shared" si="15"/>
        <v>271</v>
      </c>
      <c r="Y110" s="130"/>
      <c r="Z110" s="130"/>
      <c r="AB110" s="130"/>
    </row>
    <row r="111" spans="1:28" ht="15.75" thickBot="1" x14ac:dyDescent="0.3">
      <c r="A111" s="137">
        <v>30</v>
      </c>
      <c r="B111" s="331" t="s">
        <v>153</v>
      </c>
      <c r="C111" s="432">
        <v>5</v>
      </c>
      <c r="D111" s="257">
        <v>4.2</v>
      </c>
      <c r="E111" s="666">
        <v>3.91</v>
      </c>
      <c r="F111" s="433">
        <v>21</v>
      </c>
      <c r="G111" s="432"/>
      <c r="H111" s="257"/>
      <c r="I111" s="672">
        <v>3.54</v>
      </c>
      <c r="J111" s="433">
        <v>85</v>
      </c>
      <c r="K111" s="438"/>
      <c r="L111" s="421"/>
      <c r="M111" s="421">
        <v>3.5</v>
      </c>
      <c r="N111" s="434">
        <v>82</v>
      </c>
      <c r="O111" s="695"/>
      <c r="P111" s="422"/>
      <c r="Q111" s="423">
        <v>2.86</v>
      </c>
      <c r="R111" s="434">
        <v>85</v>
      </c>
      <c r="S111" s="444"/>
      <c r="T111" s="424"/>
      <c r="U111" s="257">
        <v>3.45</v>
      </c>
      <c r="V111" s="445">
        <v>15</v>
      </c>
      <c r="W111" s="132">
        <f t="shared" si="15"/>
        <v>288</v>
      </c>
      <c r="Y111" s="130"/>
      <c r="Z111" s="130"/>
      <c r="AB111" s="130"/>
    </row>
    <row r="112" spans="1:28" ht="15.75" thickBot="1" x14ac:dyDescent="0.3">
      <c r="A112" s="381"/>
      <c r="B112" s="382" t="s">
        <v>129</v>
      </c>
      <c r="C112" s="383">
        <f>SUM(C113:C122)</f>
        <v>34</v>
      </c>
      <c r="D112" s="412">
        <f>AVERAGE(D113:D122)</f>
        <v>3.6471428571428568</v>
      </c>
      <c r="E112" s="652">
        <v>3.91</v>
      </c>
      <c r="F112" s="384"/>
      <c r="G112" s="383">
        <f>SUM(G113:G122)</f>
        <v>27</v>
      </c>
      <c r="H112" s="412">
        <f>AVERAGE(H113:H122)</f>
        <v>3.49925</v>
      </c>
      <c r="I112" s="177">
        <f t="shared" ref="I102:I122" si="16">$H$124</f>
        <v>3.54</v>
      </c>
      <c r="J112" s="384"/>
      <c r="K112" s="402">
        <f>SUM(K113:K122)</f>
        <v>17</v>
      </c>
      <c r="L112" s="391">
        <f>AVERAGE(L113:L122)</f>
        <v>3.3928571428571428</v>
      </c>
      <c r="M112" s="392">
        <f t="shared" ref="M102:M122" si="17">$L$124</f>
        <v>3.5</v>
      </c>
      <c r="N112" s="403"/>
      <c r="O112" s="440">
        <f>SUM(O114:O122)</f>
        <v>34</v>
      </c>
      <c r="P112" s="394">
        <f>AVERAGE(P114:P122)</f>
        <v>3.02</v>
      </c>
      <c r="Q112" s="395">
        <f t="shared" ref="Q102:Q122" si="18">$P$124</f>
        <v>2.86</v>
      </c>
      <c r="R112" s="403"/>
      <c r="S112" s="396">
        <f>SUM(S113:S122)</f>
        <v>0</v>
      </c>
      <c r="T112" s="397">
        <v>0</v>
      </c>
      <c r="U112" s="419">
        <f t="shared" ref="U102:U122" si="19">$T$124</f>
        <v>3.45</v>
      </c>
      <c r="V112" s="398"/>
      <c r="W112" s="399"/>
      <c r="Y112" s="130"/>
      <c r="Z112" s="130"/>
      <c r="AB112" s="130"/>
    </row>
    <row r="113" spans="1:28" x14ac:dyDescent="0.25">
      <c r="A113" s="447">
        <v>1</v>
      </c>
      <c r="B113" s="721" t="s">
        <v>154</v>
      </c>
      <c r="C113" s="452">
        <v>2</v>
      </c>
      <c r="D113" s="453">
        <v>4</v>
      </c>
      <c r="E113" s="717">
        <v>3.91</v>
      </c>
      <c r="F113" s="709">
        <v>44</v>
      </c>
      <c r="G113" s="452"/>
      <c r="H113" s="453"/>
      <c r="I113" s="718">
        <v>3.54</v>
      </c>
      <c r="J113" s="709">
        <v>85</v>
      </c>
      <c r="K113" s="702"/>
      <c r="L113" s="678"/>
      <c r="M113" s="678">
        <v>3.5</v>
      </c>
      <c r="N113" s="697">
        <v>82</v>
      </c>
      <c r="O113" s="720"/>
      <c r="P113" s="680"/>
      <c r="Q113" s="679">
        <v>2.86</v>
      </c>
      <c r="R113" s="697">
        <v>85</v>
      </c>
      <c r="S113" s="689"/>
      <c r="T113" s="681"/>
      <c r="U113" s="453">
        <v>3.45</v>
      </c>
      <c r="V113" s="690">
        <v>15</v>
      </c>
      <c r="W113" s="129">
        <f t="shared" si="15"/>
        <v>311</v>
      </c>
      <c r="Y113" s="130"/>
      <c r="Z113" s="130"/>
      <c r="AB113" s="130"/>
    </row>
    <row r="114" spans="1:28" ht="15" customHeight="1" x14ac:dyDescent="0.25">
      <c r="A114" s="138">
        <v>2</v>
      </c>
      <c r="B114" s="331" t="s">
        <v>131</v>
      </c>
      <c r="C114" s="711"/>
      <c r="D114" s="659"/>
      <c r="E114" s="659">
        <v>3.91</v>
      </c>
      <c r="F114" s="433">
        <v>89</v>
      </c>
      <c r="G114" s="432">
        <v>1</v>
      </c>
      <c r="H114" s="257">
        <v>4</v>
      </c>
      <c r="I114" s="420">
        <v>3.54</v>
      </c>
      <c r="J114" s="433">
        <v>21</v>
      </c>
      <c r="K114" s="438">
        <v>1</v>
      </c>
      <c r="L114" s="421">
        <v>3</v>
      </c>
      <c r="M114" s="421">
        <v>3.5</v>
      </c>
      <c r="N114" s="434">
        <v>79</v>
      </c>
      <c r="O114" s="693"/>
      <c r="P114" s="422"/>
      <c r="Q114" s="423">
        <v>2.86</v>
      </c>
      <c r="R114" s="434">
        <v>85</v>
      </c>
      <c r="S114" s="444"/>
      <c r="T114" s="424"/>
      <c r="U114" s="257">
        <v>3.45</v>
      </c>
      <c r="V114" s="445">
        <v>15</v>
      </c>
      <c r="W114" s="132">
        <f t="shared" si="15"/>
        <v>289</v>
      </c>
      <c r="Y114" s="130"/>
      <c r="Z114" s="130"/>
      <c r="AB114" s="130"/>
    </row>
    <row r="115" spans="1:28" ht="15" customHeight="1" x14ac:dyDescent="0.25">
      <c r="A115" s="138">
        <v>3</v>
      </c>
      <c r="B115" s="282" t="s">
        <v>89</v>
      </c>
      <c r="C115" s="432">
        <v>5</v>
      </c>
      <c r="D115" s="257">
        <v>4.2</v>
      </c>
      <c r="E115" s="661">
        <v>3.91</v>
      </c>
      <c r="F115" s="433">
        <v>22</v>
      </c>
      <c r="G115" s="432">
        <v>4</v>
      </c>
      <c r="H115" s="257">
        <v>3.25</v>
      </c>
      <c r="I115" s="420">
        <v>3.54</v>
      </c>
      <c r="J115" s="433">
        <v>54</v>
      </c>
      <c r="K115" s="438">
        <v>4</v>
      </c>
      <c r="L115" s="421">
        <v>3.75</v>
      </c>
      <c r="M115" s="421">
        <v>3.5</v>
      </c>
      <c r="N115" s="434">
        <v>30</v>
      </c>
      <c r="O115" s="693">
        <v>8</v>
      </c>
      <c r="P115" s="422">
        <v>3.75</v>
      </c>
      <c r="Q115" s="423">
        <v>2.86</v>
      </c>
      <c r="R115" s="434">
        <v>15</v>
      </c>
      <c r="S115" s="444"/>
      <c r="T115" s="424"/>
      <c r="U115" s="257">
        <v>3.45</v>
      </c>
      <c r="V115" s="445">
        <v>15</v>
      </c>
      <c r="W115" s="132">
        <f t="shared" si="15"/>
        <v>136</v>
      </c>
      <c r="Y115" s="130"/>
      <c r="Z115" s="130"/>
      <c r="AB115" s="130"/>
    </row>
    <row r="116" spans="1:28" ht="15" customHeight="1" x14ac:dyDescent="0.25">
      <c r="A116" s="138">
        <v>4</v>
      </c>
      <c r="B116" s="282" t="s">
        <v>88</v>
      </c>
      <c r="C116" s="432">
        <v>4</v>
      </c>
      <c r="D116" s="257">
        <v>4.25</v>
      </c>
      <c r="E116" s="661">
        <v>3.91</v>
      </c>
      <c r="F116" s="433">
        <v>19</v>
      </c>
      <c r="G116" s="432">
        <v>6</v>
      </c>
      <c r="H116" s="257">
        <v>4.33</v>
      </c>
      <c r="I116" s="420">
        <v>3.54</v>
      </c>
      <c r="J116" s="433">
        <v>4</v>
      </c>
      <c r="K116" s="438">
        <v>2</v>
      </c>
      <c r="L116" s="421">
        <v>3.5</v>
      </c>
      <c r="M116" s="421">
        <v>3.5</v>
      </c>
      <c r="N116" s="434">
        <v>49</v>
      </c>
      <c r="O116" s="693">
        <v>1</v>
      </c>
      <c r="P116" s="422">
        <v>5</v>
      </c>
      <c r="Q116" s="423">
        <v>2.86</v>
      </c>
      <c r="R116" s="434">
        <v>2</v>
      </c>
      <c r="S116" s="444"/>
      <c r="T116" s="424"/>
      <c r="U116" s="257">
        <v>3.45</v>
      </c>
      <c r="V116" s="445">
        <v>15</v>
      </c>
      <c r="W116" s="132">
        <f t="shared" si="15"/>
        <v>89</v>
      </c>
      <c r="Y116" s="130"/>
      <c r="Z116" s="130"/>
      <c r="AB116" s="130"/>
    </row>
    <row r="117" spans="1:28" ht="15" customHeight="1" x14ac:dyDescent="0.25">
      <c r="A117" s="138">
        <v>5</v>
      </c>
      <c r="B117" s="282" t="s">
        <v>149</v>
      </c>
      <c r="C117" s="432">
        <v>2</v>
      </c>
      <c r="D117" s="257">
        <v>2.5</v>
      </c>
      <c r="E117" s="666">
        <v>3.91</v>
      </c>
      <c r="F117" s="433">
        <v>88</v>
      </c>
      <c r="G117" s="432"/>
      <c r="H117" s="257"/>
      <c r="I117" s="672">
        <v>3.54</v>
      </c>
      <c r="J117" s="433">
        <v>85</v>
      </c>
      <c r="K117" s="438"/>
      <c r="L117" s="421"/>
      <c r="M117" s="421">
        <v>3.5</v>
      </c>
      <c r="N117" s="434">
        <v>82</v>
      </c>
      <c r="O117" s="695"/>
      <c r="P117" s="422"/>
      <c r="Q117" s="423">
        <v>2.86</v>
      </c>
      <c r="R117" s="434">
        <v>85</v>
      </c>
      <c r="S117" s="444"/>
      <c r="T117" s="424"/>
      <c r="U117" s="257">
        <v>3.45</v>
      </c>
      <c r="V117" s="445">
        <v>15</v>
      </c>
      <c r="W117" s="132">
        <f t="shared" si="15"/>
        <v>355</v>
      </c>
      <c r="Y117" s="130"/>
      <c r="Z117" s="130"/>
      <c r="AB117" s="130"/>
    </row>
    <row r="118" spans="1:28" ht="15" customHeight="1" x14ac:dyDescent="0.25">
      <c r="A118" s="138">
        <v>6</v>
      </c>
      <c r="B118" s="331" t="s">
        <v>132</v>
      </c>
      <c r="C118" s="432">
        <v>8</v>
      </c>
      <c r="D118" s="257">
        <v>4.38</v>
      </c>
      <c r="E118" s="659">
        <v>3.91</v>
      </c>
      <c r="F118" s="433">
        <v>12</v>
      </c>
      <c r="G118" s="432">
        <v>7</v>
      </c>
      <c r="H118" s="257">
        <v>3.714</v>
      </c>
      <c r="I118" s="420">
        <v>3.54</v>
      </c>
      <c r="J118" s="433">
        <v>27</v>
      </c>
      <c r="K118" s="438">
        <v>6</v>
      </c>
      <c r="L118" s="421">
        <v>3.5</v>
      </c>
      <c r="M118" s="421">
        <v>3.5</v>
      </c>
      <c r="N118" s="434">
        <v>44</v>
      </c>
      <c r="O118" s="693">
        <v>12</v>
      </c>
      <c r="P118" s="422">
        <v>3.08</v>
      </c>
      <c r="Q118" s="423">
        <v>2.86</v>
      </c>
      <c r="R118" s="434">
        <v>31</v>
      </c>
      <c r="S118" s="444"/>
      <c r="T118" s="424"/>
      <c r="U118" s="257">
        <v>3.45</v>
      </c>
      <c r="V118" s="445">
        <v>15</v>
      </c>
      <c r="W118" s="406">
        <f t="shared" si="15"/>
        <v>129</v>
      </c>
      <c r="Y118" s="130"/>
      <c r="Z118" s="130"/>
      <c r="AB118" s="130"/>
    </row>
    <row r="119" spans="1:28" ht="15" customHeight="1" x14ac:dyDescent="0.25">
      <c r="A119" s="138">
        <v>7</v>
      </c>
      <c r="B119" s="331" t="s">
        <v>92</v>
      </c>
      <c r="C119" s="711"/>
      <c r="D119" s="659"/>
      <c r="E119" s="659">
        <v>3.91</v>
      </c>
      <c r="F119" s="433">
        <v>89</v>
      </c>
      <c r="G119" s="432">
        <v>1</v>
      </c>
      <c r="H119" s="257">
        <v>3</v>
      </c>
      <c r="I119" s="420">
        <v>3.54</v>
      </c>
      <c r="J119" s="433">
        <v>81</v>
      </c>
      <c r="K119" s="438"/>
      <c r="L119" s="421"/>
      <c r="M119" s="421">
        <v>3.5</v>
      </c>
      <c r="N119" s="434">
        <v>82</v>
      </c>
      <c r="O119" s="693">
        <v>2</v>
      </c>
      <c r="P119" s="422">
        <v>2</v>
      </c>
      <c r="Q119" s="423">
        <v>2.86</v>
      </c>
      <c r="R119" s="434">
        <v>82</v>
      </c>
      <c r="S119" s="444"/>
      <c r="T119" s="424"/>
      <c r="U119" s="257">
        <v>3.45</v>
      </c>
      <c r="V119" s="445">
        <v>15</v>
      </c>
      <c r="W119" s="406">
        <f t="shared" si="15"/>
        <v>349</v>
      </c>
      <c r="Y119" s="130"/>
      <c r="Z119" s="130"/>
      <c r="AB119" s="130"/>
    </row>
    <row r="120" spans="1:28" ht="15" customHeight="1" x14ac:dyDescent="0.25">
      <c r="A120" s="138">
        <v>8</v>
      </c>
      <c r="B120" s="282" t="s">
        <v>90</v>
      </c>
      <c r="C120" s="432">
        <v>3</v>
      </c>
      <c r="D120" s="257">
        <v>3</v>
      </c>
      <c r="E120" s="661">
        <v>3.91</v>
      </c>
      <c r="F120" s="433">
        <v>81</v>
      </c>
      <c r="G120" s="432">
        <v>2</v>
      </c>
      <c r="H120" s="257">
        <v>3.5</v>
      </c>
      <c r="I120" s="420">
        <v>3.54</v>
      </c>
      <c r="J120" s="433">
        <v>45</v>
      </c>
      <c r="K120" s="438">
        <v>2</v>
      </c>
      <c r="L120" s="421">
        <v>3</v>
      </c>
      <c r="M120" s="421">
        <v>3.5</v>
      </c>
      <c r="N120" s="434">
        <v>69</v>
      </c>
      <c r="O120" s="693"/>
      <c r="P120" s="422"/>
      <c r="Q120" s="423">
        <v>2.86</v>
      </c>
      <c r="R120" s="434">
        <v>85</v>
      </c>
      <c r="S120" s="444"/>
      <c r="T120" s="424"/>
      <c r="U120" s="257">
        <v>3.45</v>
      </c>
      <c r="V120" s="445">
        <v>15</v>
      </c>
      <c r="W120" s="406">
        <f t="shared" si="15"/>
        <v>295</v>
      </c>
      <c r="Y120" s="130"/>
      <c r="Z120" s="130"/>
      <c r="AB120" s="130"/>
    </row>
    <row r="121" spans="1:28" ht="15" customHeight="1" x14ac:dyDescent="0.25">
      <c r="A121" s="131">
        <v>9</v>
      </c>
      <c r="B121" s="282" t="s">
        <v>52</v>
      </c>
      <c r="C121" s="715"/>
      <c r="D121" s="661"/>
      <c r="E121" s="661">
        <v>3.91</v>
      </c>
      <c r="F121" s="433">
        <v>89</v>
      </c>
      <c r="G121" s="432">
        <v>1</v>
      </c>
      <c r="H121" s="257">
        <v>3</v>
      </c>
      <c r="I121" s="420">
        <v>3.54</v>
      </c>
      <c r="J121" s="433">
        <v>82</v>
      </c>
      <c r="K121" s="438">
        <v>1</v>
      </c>
      <c r="L121" s="421">
        <v>3</v>
      </c>
      <c r="M121" s="421">
        <v>3.5</v>
      </c>
      <c r="N121" s="434">
        <v>80</v>
      </c>
      <c r="O121" s="693">
        <v>4</v>
      </c>
      <c r="P121" s="422">
        <v>2</v>
      </c>
      <c r="Q121" s="423">
        <v>2.86</v>
      </c>
      <c r="R121" s="434">
        <v>78</v>
      </c>
      <c r="S121" s="444"/>
      <c r="T121" s="424"/>
      <c r="U121" s="257">
        <v>3.45</v>
      </c>
      <c r="V121" s="445">
        <v>15</v>
      </c>
      <c r="W121" s="132">
        <f t="shared" si="15"/>
        <v>344</v>
      </c>
      <c r="Y121" s="130"/>
      <c r="Z121" s="130"/>
      <c r="AB121" s="130"/>
    </row>
    <row r="122" spans="1:28" ht="15" customHeight="1" thickBot="1" x14ac:dyDescent="0.3">
      <c r="A122" s="137">
        <v>10</v>
      </c>
      <c r="B122" s="357" t="s">
        <v>147</v>
      </c>
      <c r="C122" s="436">
        <v>10</v>
      </c>
      <c r="D122" s="437">
        <v>3.2</v>
      </c>
      <c r="E122" s="682">
        <v>3.91</v>
      </c>
      <c r="F122" s="710">
        <v>79</v>
      </c>
      <c r="G122" s="436">
        <v>5</v>
      </c>
      <c r="H122" s="437">
        <v>3.2</v>
      </c>
      <c r="I122" s="683">
        <v>3.54</v>
      </c>
      <c r="J122" s="710">
        <v>59</v>
      </c>
      <c r="K122" s="691">
        <v>1</v>
      </c>
      <c r="L122" s="684">
        <v>4</v>
      </c>
      <c r="M122" s="684">
        <v>3.5</v>
      </c>
      <c r="N122" s="699">
        <v>19</v>
      </c>
      <c r="O122" s="698">
        <v>7</v>
      </c>
      <c r="P122" s="686">
        <v>2.29</v>
      </c>
      <c r="Q122" s="685">
        <v>2.86</v>
      </c>
      <c r="R122" s="699">
        <v>71</v>
      </c>
      <c r="S122" s="436"/>
      <c r="T122" s="719"/>
      <c r="U122" s="437">
        <v>3.45</v>
      </c>
      <c r="V122" s="692">
        <v>15</v>
      </c>
      <c r="W122" s="448">
        <f t="shared" si="15"/>
        <v>243</v>
      </c>
      <c r="Y122" s="130"/>
      <c r="Z122" s="130"/>
      <c r="AB122" s="130"/>
    </row>
    <row r="123" spans="1:28" x14ac:dyDescent="0.25">
      <c r="A123" s="427" t="s">
        <v>145</v>
      </c>
      <c r="B123" s="139"/>
      <c r="C123" s="139"/>
      <c r="D123" s="675">
        <f>$D$4</f>
        <v>3.9122727272727271</v>
      </c>
      <c r="E123" s="139"/>
      <c r="F123" s="139"/>
      <c r="G123" s="139"/>
      <c r="H123" s="295">
        <f>$H$4</f>
        <v>3.4845489345310758</v>
      </c>
      <c r="I123" s="139"/>
      <c r="J123" s="139"/>
      <c r="K123" s="427"/>
      <c r="L123" s="295">
        <f>$L$4</f>
        <v>3.5876543209876548</v>
      </c>
      <c r="M123" s="426"/>
      <c r="N123" s="426"/>
      <c r="O123" s="426"/>
      <c r="P123" s="426">
        <f>$P$4</f>
        <v>2.9951190476190468</v>
      </c>
      <c r="Q123" s="426"/>
      <c r="R123" s="426"/>
      <c r="S123" s="426"/>
      <c r="T123" s="426">
        <f>$T$4</f>
        <v>3.4164285714285714</v>
      </c>
      <c r="U123" s="140"/>
    </row>
    <row r="124" spans="1:28" x14ac:dyDescent="0.25">
      <c r="A124" s="428" t="s">
        <v>146</v>
      </c>
      <c r="D124" s="655">
        <v>3.91</v>
      </c>
      <c r="H124" s="413">
        <v>3.54</v>
      </c>
      <c r="I124" s="413"/>
      <c r="J124" s="413"/>
      <c r="K124" s="413"/>
      <c r="L124" s="416">
        <v>3.5</v>
      </c>
      <c r="M124" s="414"/>
      <c r="N124" s="414"/>
      <c r="O124" s="414"/>
      <c r="P124" s="415">
        <v>2.86</v>
      </c>
      <c r="Q124" s="414"/>
      <c r="R124" s="414"/>
      <c r="S124" s="414"/>
      <c r="T124" s="415">
        <v>3.45</v>
      </c>
      <c r="U124" s="414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T4:T124">
    <cfRule type="cellIs" dxfId="95" priority="15" stopIfTrue="1" operator="greaterThanOrEqual">
      <formula>4.5</formula>
    </cfRule>
    <cfRule type="cellIs" dxfId="94" priority="14" stopIfTrue="1" operator="between">
      <formula>4.499</formula>
      <formula>3.499</formula>
    </cfRule>
    <cfRule type="cellIs" dxfId="93" priority="13" stopIfTrue="1" operator="lessThan">
      <formula>3.5</formula>
    </cfRule>
    <cfRule type="containsBlanks" dxfId="92" priority="12" stopIfTrue="1">
      <formula>LEN(TRIM(T4))=0</formula>
    </cfRule>
    <cfRule type="cellIs" dxfId="91" priority="3" stopIfTrue="1" operator="equal">
      <formula>3.5</formula>
    </cfRule>
  </conditionalFormatting>
  <conditionalFormatting sqref="P4:P124">
    <cfRule type="cellIs" dxfId="90" priority="11" stopIfTrue="1" operator="greaterThanOrEqual">
      <formula>4.5</formula>
    </cfRule>
    <cfRule type="cellIs" dxfId="89" priority="10" stopIfTrue="1" operator="between">
      <formula>4.499</formula>
      <formula>3.5</formula>
    </cfRule>
    <cfRule type="cellIs" dxfId="88" priority="9" stopIfTrue="1" operator="lessThan">
      <formula>3.5</formula>
    </cfRule>
    <cfRule type="containsBlanks" dxfId="87" priority="8" stopIfTrue="1">
      <formula>LEN(TRIM(P4))=0</formula>
    </cfRule>
    <cfRule type="cellIs" dxfId="86" priority="2" stopIfTrue="1" operator="equal">
      <formula>3.5</formula>
    </cfRule>
  </conditionalFormatting>
  <conditionalFormatting sqref="L4:L124">
    <cfRule type="cellIs" dxfId="85" priority="21" stopIfTrue="1" operator="greaterThanOrEqual">
      <formula>4.5</formula>
    </cfRule>
    <cfRule type="cellIs" dxfId="84" priority="20" stopIfTrue="1" operator="between">
      <formula>4.499</formula>
      <formula>$L$123</formula>
    </cfRule>
    <cfRule type="cellIs" dxfId="83" priority="19" stopIfTrue="1" operator="between">
      <formula>$L$123</formula>
      <formula>3.5</formula>
    </cfRule>
    <cfRule type="cellIs" dxfId="82" priority="18" stopIfTrue="1" operator="lessThan">
      <formula>3.5</formula>
    </cfRule>
    <cfRule type="containsBlanks" dxfId="81" priority="17" stopIfTrue="1">
      <formula>LEN(TRIM(L4))=0</formula>
    </cfRule>
    <cfRule type="cellIs" dxfId="80" priority="16" stopIfTrue="1" operator="equal">
      <formula>$L$123</formula>
    </cfRule>
  </conditionalFormatting>
  <conditionalFormatting sqref="H4:H124">
    <cfRule type="cellIs" dxfId="79" priority="7" stopIfTrue="1" operator="greaterThanOrEqual">
      <formula>4.5</formula>
    </cfRule>
    <cfRule type="cellIs" dxfId="78" priority="6" stopIfTrue="1" operator="between">
      <formula>4.499</formula>
      <formula>3.5</formula>
    </cfRule>
    <cfRule type="cellIs" dxfId="77" priority="5" stopIfTrue="1" operator="equal">
      <formula>3.5</formula>
    </cfRule>
    <cfRule type="cellIs" dxfId="76" priority="4" stopIfTrue="1" operator="lessThan">
      <formula>3.5</formula>
    </cfRule>
    <cfRule type="containsBlanks" dxfId="75" priority="1" stopIfTrue="1">
      <formula>LEN(TRIM(H4))=0</formula>
    </cfRule>
  </conditionalFormatting>
  <conditionalFormatting sqref="D4:D124">
    <cfRule type="cellIs" dxfId="74" priority="27" stopIfTrue="1" operator="greaterThanOrEqual">
      <formula>4.5</formula>
    </cfRule>
    <cfRule type="cellIs" dxfId="72" priority="26" stopIfTrue="1" operator="between">
      <formula>4.499</formula>
      <formula>$D$123</formula>
    </cfRule>
    <cfRule type="cellIs" dxfId="71" priority="25" stopIfTrue="1" operator="between">
      <formula>3.5</formula>
      <formula>$D$123</formula>
    </cfRule>
    <cfRule type="cellIs" dxfId="73" priority="24" stopIfTrue="1" operator="lessThan">
      <formula>3.5</formula>
    </cfRule>
    <cfRule type="cellIs" dxfId="70" priority="23" stopIfTrue="1" operator="between">
      <formula>$D$123</formula>
      <formula>3.91</formula>
    </cfRule>
    <cfRule type="containsBlanks" dxfId="69" priority="22" stopIfTrue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zoomScale="90" zoomScaleNormal="90" workbookViewId="0">
      <selection activeCell="F125" sqref="F125:F126"/>
    </sheetView>
  </sheetViews>
  <sheetFormatPr defaultRowHeight="15" x14ac:dyDescent="0.25"/>
  <cols>
    <col min="1" max="1" width="5.7109375" customWidth="1"/>
    <col min="2" max="2" width="33.5703125" customWidth="1"/>
    <col min="3" max="23" width="7.7109375" customWidth="1"/>
    <col min="24" max="24" width="9.140625" customWidth="1"/>
  </cols>
  <sheetData>
    <row r="1" spans="1:28" ht="409.5" customHeight="1" thickBot="1" x14ac:dyDescent="0.3"/>
    <row r="2" spans="1:28" ht="15" customHeight="1" x14ac:dyDescent="0.25">
      <c r="A2" s="474" t="s">
        <v>91</v>
      </c>
      <c r="B2" s="476" t="s">
        <v>117</v>
      </c>
      <c r="C2" s="478">
        <v>2019</v>
      </c>
      <c r="D2" s="479"/>
      <c r="E2" s="479"/>
      <c r="F2" s="480"/>
      <c r="G2" s="478">
        <v>2018</v>
      </c>
      <c r="H2" s="479"/>
      <c r="I2" s="479"/>
      <c r="J2" s="480"/>
      <c r="K2" s="478">
        <v>2017</v>
      </c>
      <c r="L2" s="479"/>
      <c r="M2" s="479"/>
      <c r="N2" s="480"/>
      <c r="O2" s="481">
        <v>2016</v>
      </c>
      <c r="P2" s="482"/>
      <c r="Q2" s="482"/>
      <c r="R2" s="483"/>
      <c r="S2" s="481">
        <v>2015</v>
      </c>
      <c r="T2" s="482"/>
      <c r="U2" s="482"/>
      <c r="V2" s="483"/>
      <c r="W2" s="472" t="s">
        <v>101</v>
      </c>
    </row>
    <row r="3" spans="1:28" ht="45" customHeight="1" thickBot="1" x14ac:dyDescent="0.3">
      <c r="A3" s="475"/>
      <c r="B3" s="477"/>
      <c r="C3" s="408" t="s">
        <v>113</v>
      </c>
      <c r="D3" s="650" t="s">
        <v>114</v>
      </c>
      <c r="E3" s="654" t="s">
        <v>115</v>
      </c>
      <c r="F3" s="468" t="s">
        <v>100</v>
      </c>
      <c r="G3" s="408" t="s">
        <v>113</v>
      </c>
      <c r="H3" s="409" t="s">
        <v>114</v>
      </c>
      <c r="I3" s="409" t="s">
        <v>115</v>
      </c>
      <c r="J3" s="468" t="s">
        <v>100</v>
      </c>
      <c r="K3" s="410" t="s">
        <v>113</v>
      </c>
      <c r="L3" s="409" t="s">
        <v>114</v>
      </c>
      <c r="M3" s="409" t="s">
        <v>115</v>
      </c>
      <c r="N3" s="411" t="s">
        <v>100</v>
      </c>
      <c r="O3" s="410" t="s">
        <v>113</v>
      </c>
      <c r="P3" s="409" t="s">
        <v>114</v>
      </c>
      <c r="Q3" s="409" t="s">
        <v>115</v>
      </c>
      <c r="R3" s="411" t="s">
        <v>100</v>
      </c>
      <c r="S3" s="410" t="s">
        <v>113</v>
      </c>
      <c r="T3" s="409" t="s">
        <v>114</v>
      </c>
      <c r="U3" s="409" t="s">
        <v>115</v>
      </c>
      <c r="V3" s="411" t="s">
        <v>100</v>
      </c>
      <c r="W3" s="473"/>
    </row>
    <row r="4" spans="1:28" ht="15" customHeight="1" thickBot="1" x14ac:dyDescent="0.3">
      <c r="A4" s="372"/>
      <c r="B4" s="373" t="s">
        <v>122</v>
      </c>
      <c r="C4" s="374">
        <f>C5+C6+C15+C28+C47+C64+C81+C112</f>
        <v>355</v>
      </c>
      <c r="D4" s="429">
        <f>AVERAGE(D5,D7:D14,D16:D27,D29:D46,D48:D63,D65:D80,D82:D111,D113:D122)</f>
        <v>3.9122727272727271</v>
      </c>
      <c r="E4" s="651">
        <v>3.91</v>
      </c>
      <c r="F4" s="375"/>
      <c r="G4" s="374">
        <f>G5+G6+G15+G28+G47+G64+G81+G112</f>
        <v>336</v>
      </c>
      <c r="H4" s="429">
        <f>AVERAGE(H5,H7:H14,H16:H27,H29:H46,H48:H63,H65:H80,H82:H111,H113:H122)</f>
        <v>3.4845489345310758</v>
      </c>
      <c r="I4" s="173">
        <v>3.54</v>
      </c>
      <c r="J4" s="375"/>
      <c r="K4" s="376">
        <f>K5+K6+K15+K28+K47+K64+K81+K112</f>
        <v>370</v>
      </c>
      <c r="L4" s="430">
        <f>AVERAGE(L5,L7:L14,L16:L27,L29:L46,L48:L63,L65:L80,L82:L111,L113:L122)</f>
        <v>3.5876543209876548</v>
      </c>
      <c r="M4" s="377">
        <v>3.5</v>
      </c>
      <c r="N4" s="378"/>
      <c r="O4" s="376">
        <f>O5+O6+O15+O28+O47+O64+O81+O112</f>
        <v>509</v>
      </c>
      <c r="P4" s="430">
        <f>AVERAGE(P5,P7:P14,P16:P27,P29:P46,P48:P63,P65:P80,P82:P111,P113:P122)</f>
        <v>2.9951190476190468</v>
      </c>
      <c r="Q4" s="377">
        <v>2.86</v>
      </c>
      <c r="R4" s="380"/>
      <c r="S4" s="379">
        <f>S5+S6+S15+S28+S47+S64+S81+S112</f>
        <v>20</v>
      </c>
      <c r="T4" s="430">
        <f>AVERAGE(T5,T7:T14,T16:T27,T29:T46,T48:T63,T65:T80,T82:T111,T113:T122)</f>
        <v>3.4164285714285714</v>
      </c>
      <c r="U4" s="377">
        <v>3.45</v>
      </c>
      <c r="V4" s="380"/>
      <c r="W4" s="378"/>
      <c r="Y4" s="279"/>
      <c r="Z4" s="41" t="s">
        <v>108</v>
      </c>
    </row>
    <row r="5" spans="1:28" ht="15" customHeight="1" thickBot="1" x14ac:dyDescent="0.3">
      <c r="A5" s="128">
        <v>1</v>
      </c>
      <c r="B5" s="431" t="s">
        <v>24</v>
      </c>
      <c r="C5" s="432">
        <v>4</v>
      </c>
      <c r="D5" s="257">
        <v>3.75</v>
      </c>
      <c r="E5" s="661">
        <v>3.91</v>
      </c>
      <c r="F5" s="433">
        <v>65</v>
      </c>
      <c r="G5" s="432">
        <v>6</v>
      </c>
      <c r="H5" s="257">
        <v>3</v>
      </c>
      <c r="I5" s="420">
        <v>3.54</v>
      </c>
      <c r="J5" s="433">
        <v>62</v>
      </c>
      <c r="K5" s="438">
        <v>2</v>
      </c>
      <c r="L5" s="421">
        <v>4.5</v>
      </c>
      <c r="M5" s="421">
        <v>3.5</v>
      </c>
      <c r="N5" s="434">
        <v>5</v>
      </c>
      <c r="O5" s="439"/>
      <c r="P5" s="422"/>
      <c r="Q5" s="423">
        <v>2.86</v>
      </c>
      <c r="R5" s="434">
        <v>85</v>
      </c>
      <c r="S5" s="444"/>
      <c r="T5" s="424"/>
      <c r="U5" s="257">
        <v>3.45</v>
      </c>
      <c r="V5" s="445">
        <v>15</v>
      </c>
      <c r="W5" s="656">
        <f>SUM(V5+R5+N5+J5+F5)</f>
        <v>232</v>
      </c>
      <c r="Y5" s="170"/>
      <c r="Z5" s="41" t="s">
        <v>109</v>
      </c>
    </row>
    <row r="6" spans="1:28" ht="15" customHeight="1" thickBot="1" x14ac:dyDescent="0.3">
      <c r="A6" s="381"/>
      <c r="B6" s="382" t="s">
        <v>123</v>
      </c>
      <c r="C6" s="383">
        <f>SUM(C7:C14)</f>
        <v>22</v>
      </c>
      <c r="D6" s="412">
        <f>AVERAGE(D7:D14)</f>
        <v>3.9042857142857139</v>
      </c>
      <c r="E6" s="652">
        <v>3.91</v>
      </c>
      <c r="F6" s="384"/>
      <c r="G6" s="383">
        <f>SUM(G7:G14)</f>
        <v>19</v>
      </c>
      <c r="H6" s="412">
        <f>AVERAGE(H7:H14)</f>
        <v>3.5475714285714282</v>
      </c>
      <c r="I6" s="177">
        <v>3.54</v>
      </c>
      <c r="J6" s="384"/>
      <c r="K6" s="385">
        <f>SUM(K7:K14)</f>
        <v>21</v>
      </c>
      <c r="L6" s="417">
        <f>AVERAGE(L7:L14)</f>
        <v>3.7157142857142857</v>
      </c>
      <c r="M6" s="386">
        <v>3.5</v>
      </c>
      <c r="N6" s="387"/>
      <c r="O6" s="385">
        <f>SUM(O7:O14)</f>
        <v>19</v>
      </c>
      <c r="P6" s="417">
        <f>AVERAGE(P7:P14)</f>
        <v>3.3280000000000003</v>
      </c>
      <c r="Q6" s="386">
        <v>2.86</v>
      </c>
      <c r="R6" s="389"/>
      <c r="S6" s="176">
        <f>SUM(S7:S14)</f>
        <v>5</v>
      </c>
      <c r="T6" s="417">
        <f>AVERAGE(T7:T14)</f>
        <v>3.6666666666666665</v>
      </c>
      <c r="U6" s="386">
        <v>3.45</v>
      </c>
      <c r="V6" s="389"/>
      <c r="W6" s="387"/>
      <c r="Y6" s="168"/>
      <c r="Z6" s="41" t="s">
        <v>110</v>
      </c>
    </row>
    <row r="7" spans="1:28" x14ac:dyDescent="0.25">
      <c r="A7" s="128">
        <v>1</v>
      </c>
      <c r="B7" s="65" t="s">
        <v>67</v>
      </c>
      <c r="C7" s="432">
        <v>5</v>
      </c>
      <c r="D7" s="257">
        <v>4.2</v>
      </c>
      <c r="E7" s="420">
        <v>3.91</v>
      </c>
      <c r="F7" s="433">
        <v>20</v>
      </c>
      <c r="G7" s="704"/>
      <c r="H7" s="420"/>
      <c r="I7" s="420">
        <v>3.54</v>
      </c>
      <c r="J7" s="433">
        <v>85</v>
      </c>
      <c r="K7" s="438">
        <v>3</v>
      </c>
      <c r="L7" s="421">
        <v>4</v>
      </c>
      <c r="M7" s="421">
        <v>3.5</v>
      </c>
      <c r="N7" s="434">
        <v>10</v>
      </c>
      <c r="O7" s="693"/>
      <c r="P7" s="422"/>
      <c r="Q7" s="423">
        <v>2.86</v>
      </c>
      <c r="R7" s="434">
        <v>85</v>
      </c>
      <c r="S7" s="432"/>
      <c r="T7" s="667"/>
      <c r="U7" s="257">
        <v>3.45</v>
      </c>
      <c r="V7" s="445">
        <v>15</v>
      </c>
      <c r="W7" s="129">
        <f t="shared" ref="W7:W14" si="0">SUM(V7+R7+N7+J7+F7)</f>
        <v>215</v>
      </c>
      <c r="Y7" s="42"/>
      <c r="Z7" s="41" t="s">
        <v>111</v>
      </c>
      <c r="AB7" s="130"/>
    </row>
    <row r="8" spans="1:28" x14ac:dyDescent="0.25">
      <c r="A8" s="131">
        <v>2</v>
      </c>
      <c r="B8" s="282" t="s">
        <v>68</v>
      </c>
      <c r="C8" s="432">
        <v>1</v>
      </c>
      <c r="D8" s="257">
        <v>4</v>
      </c>
      <c r="E8" s="661">
        <v>3.91</v>
      </c>
      <c r="F8" s="433">
        <v>45</v>
      </c>
      <c r="G8" s="432">
        <v>2</v>
      </c>
      <c r="H8" s="257">
        <v>3.5</v>
      </c>
      <c r="I8" s="420">
        <v>3.54</v>
      </c>
      <c r="J8" s="433">
        <v>40</v>
      </c>
      <c r="K8" s="444">
        <v>3</v>
      </c>
      <c r="L8" s="421">
        <v>4.33</v>
      </c>
      <c r="M8" s="421">
        <v>3.5</v>
      </c>
      <c r="N8" s="434">
        <v>6</v>
      </c>
      <c r="O8" s="693">
        <v>2</v>
      </c>
      <c r="P8" s="422">
        <v>4</v>
      </c>
      <c r="Q8" s="423">
        <v>2.86</v>
      </c>
      <c r="R8" s="434">
        <v>5</v>
      </c>
      <c r="S8" s="432">
        <v>1</v>
      </c>
      <c r="T8" s="257">
        <v>5</v>
      </c>
      <c r="U8" s="257">
        <v>3.45</v>
      </c>
      <c r="V8" s="445">
        <v>1</v>
      </c>
      <c r="W8" s="132">
        <f t="shared" si="0"/>
        <v>97</v>
      </c>
      <c r="AB8" s="130"/>
    </row>
    <row r="9" spans="1:28" x14ac:dyDescent="0.25">
      <c r="A9" s="131">
        <v>3</v>
      </c>
      <c r="B9" s="282" t="s">
        <v>66</v>
      </c>
      <c r="C9" s="432">
        <v>2</v>
      </c>
      <c r="D9" s="257">
        <v>4</v>
      </c>
      <c r="E9" s="661">
        <v>3.91</v>
      </c>
      <c r="F9" s="433">
        <v>38</v>
      </c>
      <c r="G9" s="432">
        <v>2</v>
      </c>
      <c r="H9" s="257">
        <v>3.5</v>
      </c>
      <c r="I9" s="420">
        <v>3.54</v>
      </c>
      <c r="J9" s="433">
        <v>41</v>
      </c>
      <c r="K9" s="438">
        <v>1</v>
      </c>
      <c r="L9" s="421">
        <v>3</v>
      </c>
      <c r="M9" s="421">
        <v>3.5</v>
      </c>
      <c r="N9" s="434">
        <v>70</v>
      </c>
      <c r="O9" s="693">
        <v>5</v>
      </c>
      <c r="P9" s="422">
        <v>3.6</v>
      </c>
      <c r="Q9" s="423">
        <v>2.86</v>
      </c>
      <c r="R9" s="434">
        <v>17</v>
      </c>
      <c r="S9" s="432"/>
      <c r="T9" s="667"/>
      <c r="U9" s="257">
        <v>3.45</v>
      </c>
      <c r="V9" s="445">
        <v>15</v>
      </c>
      <c r="W9" s="132">
        <f t="shared" si="0"/>
        <v>181</v>
      </c>
      <c r="AB9" s="130"/>
    </row>
    <row r="10" spans="1:28" ht="15" customHeight="1" x14ac:dyDescent="0.25">
      <c r="A10" s="131">
        <v>4</v>
      </c>
      <c r="B10" s="331" t="s">
        <v>70</v>
      </c>
      <c r="C10" s="432">
        <v>1</v>
      </c>
      <c r="D10" s="257">
        <v>4</v>
      </c>
      <c r="E10" s="659">
        <v>3.91</v>
      </c>
      <c r="F10" s="433">
        <v>46</v>
      </c>
      <c r="G10" s="432">
        <v>2</v>
      </c>
      <c r="H10" s="257">
        <v>3.5</v>
      </c>
      <c r="I10" s="420">
        <v>3.54</v>
      </c>
      <c r="J10" s="433">
        <v>42</v>
      </c>
      <c r="K10" s="438"/>
      <c r="L10" s="421"/>
      <c r="M10" s="421">
        <v>3.5</v>
      </c>
      <c r="N10" s="434">
        <v>82</v>
      </c>
      <c r="O10" s="693">
        <v>3</v>
      </c>
      <c r="P10" s="422">
        <v>3.33</v>
      </c>
      <c r="Q10" s="423">
        <v>2.86</v>
      </c>
      <c r="R10" s="434">
        <v>23</v>
      </c>
      <c r="S10" s="432"/>
      <c r="T10" s="667"/>
      <c r="U10" s="257">
        <v>3.45</v>
      </c>
      <c r="V10" s="445">
        <v>15</v>
      </c>
      <c r="W10" s="132">
        <f t="shared" si="0"/>
        <v>208</v>
      </c>
      <c r="AB10" s="130"/>
    </row>
    <row r="11" spans="1:28" x14ac:dyDescent="0.25">
      <c r="A11" s="131">
        <v>5</v>
      </c>
      <c r="B11" s="282" t="s">
        <v>71</v>
      </c>
      <c r="C11" s="432">
        <v>5</v>
      </c>
      <c r="D11" s="257">
        <v>4</v>
      </c>
      <c r="E11" s="661">
        <v>3.91</v>
      </c>
      <c r="F11" s="433">
        <v>29</v>
      </c>
      <c r="G11" s="432">
        <v>6</v>
      </c>
      <c r="H11" s="257">
        <v>3.3330000000000002</v>
      </c>
      <c r="I11" s="420">
        <v>3.54</v>
      </c>
      <c r="J11" s="433">
        <v>50</v>
      </c>
      <c r="K11" s="438">
        <v>4</v>
      </c>
      <c r="L11" s="421">
        <v>3.75</v>
      </c>
      <c r="M11" s="421">
        <v>3.5</v>
      </c>
      <c r="N11" s="434">
        <v>27</v>
      </c>
      <c r="O11" s="693"/>
      <c r="P11" s="422"/>
      <c r="Q11" s="423">
        <v>2.86</v>
      </c>
      <c r="R11" s="434">
        <v>85</v>
      </c>
      <c r="S11" s="432"/>
      <c r="T11" s="667"/>
      <c r="U11" s="257">
        <v>3.45</v>
      </c>
      <c r="V11" s="445">
        <v>15</v>
      </c>
      <c r="W11" s="132">
        <f t="shared" si="0"/>
        <v>206</v>
      </c>
      <c r="Y11" s="133"/>
      <c r="Z11" s="130"/>
      <c r="AB11" s="130"/>
    </row>
    <row r="12" spans="1:28" x14ac:dyDescent="0.25">
      <c r="A12" s="131">
        <v>6</v>
      </c>
      <c r="B12" s="282" t="s">
        <v>69</v>
      </c>
      <c r="C12" s="432">
        <v>5</v>
      </c>
      <c r="D12" s="257">
        <v>3.8</v>
      </c>
      <c r="E12" s="661">
        <v>3.91</v>
      </c>
      <c r="F12" s="433">
        <v>59</v>
      </c>
      <c r="G12" s="432">
        <v>5</v>
      </c>
      <c r="H12" s="257">
        <v>4</v>
      </c>
      <c r="I12" s="420">
        <v>3.54</v>
      </c>
      <c r="J12" s="433">
        <v>8</v>
      </c>
      <c r="K12" s="444">
        <v>7</v>
      </c>
      <c r="L12" s="421">
        <v>3.43</v>
      </c>
      <c r="M12" s="421">
        <v>3.5</v>
      </c>
      <c r="N12" s="434">
        <v>50</v>
      </c>
      <c r="O12" s="693">
        <v>7</v>
      </c>
      <c r="P12" s="422">
        <v>2.71</v>
      </c>
      <c r="Q12" s="423">
        <v>2.86</v>
      </c>
      <c r="R12" s="434">
        <v>51</v>
      </c>
      <c r="S12" s="432">
        <v>3</v>
      </c>
      <c r="T12" s="257">
        <v>4</v>
      </c>
      <c r="U12" s="257">
        <v>3.45</v>
      </c>
      <c r="V12" s="445">
        <v>3</v>
      </c>
      <c r="W12" s="132">
        <f t="shared" si="0"/>
        <v>171</v>
      </c>
      <c r="Y12" s="133"/>
      <c r="Z12" s="130"/>
      <c r="AB12" s="130"/>
    </row>
    <row r="13" spans="1:28" x14ac:dyDescent="0.25">
      <c r="A13" s="131">
        <v>7</v>
      </c>
      <c r="B13" s="282" t="s">
        <v>72</v>
      </c>
      <c r="C13" s="432">
        <v>3</v>
      </c>
      <c r="D13" s="257">
        <v>3.33</v>
      </c>
      <c r="E13" s="661">
        <v>3.91</v>
      </c>
      <c r="F13" s="433">
        <v>76</v>
      </c>
      <c r="G13" s="432">
        <v>1</v>
      </c>
      <c r="H13" s="257">
        <v>3</v>
      </c>
      <c r="I13" s="420">
        <v>3.54</v>
      </c>
      <c r="J13" s="433">
        <v>71</v>
      </c>
      <c r="K13" s="444">
        <v>2</v>
      </c>
      <c r="L13" s="421">
        <v>3.5</v>
      </c>
      <c r="M13" s="421">
        <v>3.5</v>
      </c>
      <c r="N13" s="434">
        <v>45</v>
      </c>
      <c r="O13" s="693">
        <v>2</v>
      </c>
      <c r="P13" s="422">
        <v>3</v>
      </c>
      <c r="Q13" s="423">
        <v>2.86</v>
      </c>
      <c r="R13" s="434">
        <v>40</v>
      </c>
      <c r="S13" s="432">
        <v>1</v>
      </c>
      <c r="T13" s="257">
        <v>2</v>
      </c>
      <c r="U13" s="257">
        <v>3.45</v>
      </c>
      <c r="V13" s="445">
        <v>13</v>
      </c>
      <c r="W13" s="134">
        <f t="shared" si="0"/>
        <v>245</v>
      </c>
      <c r="Y13" s="133"/>
      <c r="Z13" s="130"/>
      <c r="AB13" s="130"/>
    </row>
    <row r="14" spans="1:28" ht="15.75" thickBot="1" x14ac:dyDescent="0.3">
      <c r="A14" s="131">
        <v>8</v>
      </c>
      <c r="B14" s="331" t="s">
        <v>130</v>
      </c>
      <c r="C14" s="711"/>
      <c r="D14" s="659"/>
      <c r="E14" s="659">
        <v>3.91</v>
      </c>
      <c r="F14" s="433">
        <v>89</v>
      </c>
      <c r="G14" s="432">
        <v>1</v>
      </c>
      <c r="H14" s="257">
        <v>4</v>
      </c>
      <c r="I14" s="420">
        <v>3.54</v>
      </c>
      <c r="J14" s="433">
        <v>16</v>
      </c>
      <c r="K14" s="438">
        <v>1</v>
      </c>
      <c r="L14" s="421">
        <v>4</v>
      </c>
      <c r="M14" s="421">
        <v>3.5</v>
      </c>
      <c r="N14" s="434">
        <v>12</v>
      </c>
      <c r="O14" s="693"/>
      <c r="P14" s="422"/>
      <c r="Q14" s="423">
        <v>2.86</v>
      </c>
      <c r="R14" s="434">
        <v>85</v>
      </c>
      <c r="S14" s="432"/>
      <c r="T14" s="667"/>
      <c r="U14" s="257">
        <v>3.45</v>
      </c>
      <c r="V14" s="445">
        <v>15</v>
      </c>
      <c r="W14" s="132">
        <f t="shared" si="0"/>
        <v>217</v>
      </c>
      <c r="Y14" s="133"/>
      <c r="Z14" s="130"/>
      <c r="AB14" s="130"/>
    </row>
    <row r="15" spans="1:28" ht="15.75" thickBot="1" x14ac:dyDescent="0.3">
      <c r="A15" s="381"/>
      <c r="B15" s="382" t="s">
        <v>124</v>
      </c>
      <c r="C15" s="383">
        <f>SUM(C16:C27)</f>
        <v>25</v>
      </c>
      <c r="D15" s="412">
        <f>AVERAGE(D16:D27)</f>
        <v>3.8130000000000002</v>
      </c>
      <c r="E15" s="652">
        <v>3.91</v>
      </c>
      <c r="F15" s="384"/>
      <c r="G15" s="383">
        <f>SUM(G16:G27)</f>
        <v>38</v>
      </c>
      <c r="H15" s="412">
        <f>AVERAGE(H16:H27)</f>
        <v>3.4018888888888887</v>
      </c>
      <c r="I15" s="177">
        <v>3.54</v>
      </c>
      <c r="J15" s="384"/>
      <c r="K15" s="390">
        <f>SUM(K16:K27)</f>
        <v>54</v>
      </c>
      <c r="L15" s="391">
        <f>AVERAGE(L16:L27)</f>
        <v>3.3125</v>
      </c>
      <c r="M15" s="392">
        <v>3.5</v>
      </c>
      <c r="N15" s="393"/>
      <c r="O15" s="440">
        <f>SUM(O16:O27)</f>
        <v>58</v>
      </c>
      <c r="P15" s="394">
        <f>AVERAGE(P16:P27)</f>
        <v>2.9845454545454544</v>
      </c>
      <c r="Q15" s="395">
        <v>2.86</v>
      </c>
      <c r="R15" s="403"/>
      <c r="S15" s="396">
        <f>SUM(S16:S27)</f>
        <v>2</v>
      </c>
      <c r="T15" s="397">
        <f>AVERAGE(T16:T27)</f>
        <v>3.5</v>
      </c>
      <c r="U15" s="418">
        <v>3.45</v>
      </c>
      <c r="V15" s="398"/>
      <c r="W15" s="399"/>
      <c r="Y15" s="133"/>
      <c r="Z15" s="130"/>
      <c r="AB15" s="130"/>
    </row>
    <row r="16" spans="1:28" x14ac:dyDescent="0.25">
      <c r="A16" s="138">
        <v>1</v>
      </c>
      <c r="B16" s="331" t="s">
        <v>118</v>
      </c>
      <c r="C16" s="432">
        <v>1</v>
      </c>
      <c r="D16" s="257">
        <v>5</v>
      </c>
      <c r="E16" s="659">
        <v>3.91</v>
      </c>
      <c r="F16" s="433">
        <v>2</v>
      </c>
      <c r="G16" s="432">
        <v>2</v>
      </c>
      <c r="H16" s="257">
        <v>3</v>
      </c>
      <c r="I16" s="420">
        <v>3.54</v>
      </c>
      <c r="J16" s="433">
        <v>66</v>
      </c>
      <c r="K16" s="438"/>
      <c r="L16" s="421"/>
      <c r="M16" s="421">
        <v>3.5</v>
      </c>
      <c r="N16" s="434">
        <v>82</v>
      </c>
      <c r="O16" s="439"/>
      <c r="P16" s="422"/>
      <c r="Q16" s="423">
        <v>2.86</v>
      </c>
      <c r="R16" s="434">
        <v>85</v>
      </c>
      <c r="S16" s="688"/>
      <c r="T16" s="424"/>
      <c r="U16" s="257">
        <v>3.45</v>
      </c>
      <c r="V16" s="445">
        <v>15</v>
      </c>
      <c r="W16" s="134">
        <f t="shared" ref="W16:W80" si="1">SUM(V16+R16+N16+J16+F16)</f>
        <v>250</v>
      </c>
      <c r="Y16" s="130"/>
      <c r="Z16" s="130"/>
      <c r="AB16" s="130"/>
    </row>
    <row r="17" spans="1:28" x14ac:dyDescent="0.25">
      <c r="A17" s="131">
        <v>2</v>
      </c>
      <c r="B17" s="282" t="s">
        <v>9</v>
      </c>
      <c r="C17" s="432">
        <v>4</v>
      </c>
      <c r="D17" s="257">
        <v>4.5</v>
      </c>
      <c r="E17" s="661">
        <v>3.91</v>
      </c>
      <c r="F17" s="433">
        <v>7</v>
      </c>
      <c r="G17" s="432">
        <v>8</v>
      </c>
      <c r="H17" s="257">
        <v>3.625</v>
      </c>
      <c r="I17" s="420">
        <v>3.54</v>
      </c>
      <c r="J17" s="433">
        <v>34</v>
      </c>
      <c r="K17" s="444">
        <v>6</v>
      </c>
      <c r="L17" s="421">
        <v>3.5</v>
      </c>
      <c r="M17" s="421">
        <v>3.5</v>
      </c>
      <c r="N17" s="434">
        <v>42</v>
      </c>
      <c r="O17" s="439">
        <v>8</v>
      </c>
      <c r="P17" s="422">
        <v>3.63</v>
      </c>
      <c r="Q17" s="423">
        <v>2.86</v>
      </c>
      <c r="R17" s="434">
        <v>16</v>
      </c>
      <c r="S17" s="688">
        <v>1</v>
      </c>
      <c r="T17" s="660">
        <v>2</v>
      </c>
      <c r="U17" s="257">
        <v>3.45</v>
      </c>
      <c r="V17" s="445">
        <v>14</v>
      </c>
      <c r="W17" s="132">
        <f t="shared" si="1"/>
        <v>113</v>
      </c>
      <c r="Y17" s="130"/>
      <c r="Z17" s="130"/>
      <c r="AB17" s="130"/>
    </row>
    <row r="18" spans="1:28" x14ac:dyDescent="0.25">
      <c r="A18" s="131">
        <v>3</v>
      </c>
      <c r="B18" s="282" t="s">
        <v>2</v>
      </c>
      <c r="C18" s="432">
        <v>1</v>
      </c>
      <c r="D18" s="257">
        <v>4</v>
      </c>
      <c r="E18" s="661">
        <v>3.91</v>
      </c>
      <c r="F18" s="433">
        <v>47</v>
      </c>
      <c r="G18" s="432">
        <v>8</v>
      </c>
      <c r="H18" s="257">
        <v>3.875</v>
      </c>
      <c r="I18" s="420">
        <v>3.54</v>
      </c>
      <c r="J18" s="433">
        <v>22</v>
      </c>
      <c r="K18" s="438">
        <v>15</v>
      </c>
      <c r="L18" s="421">
        <v>2.87</v>
      </c>
      <c r="M18" s="421">
        <v>3.5</v>
      </c>
      <c r="N18" s="434">
        <v>81</v>
      </c>
      <c r="O18" s="439">
        <v>5</v>
      </c>
      <c r="P18" s="422">
        <v>3.4</v>
      </c>
      <c r="Q18" s="423">
        <v>2.86</v>
      </c>
      <c r="R18" s="434">
        <v>21</v>
      </c>
      <c r="S18" s="688"/>
      <c r="T18" s="424"/>
      <c r="U18" s="257">
        <v>3.45</v>
      </c>
      <c r="V18" s="445">
        <v>15</v>
      </c>
      <c r="W18" s="132">
        <f t="shared" si="1"/>
        <v>186</v>
      </c>
      <c r="Y18" s="130"/>
      <c r="Z18" s="130"/>
      <c r="AB18" s="130"/>
    </row>
    <row r="19" spans="1:28" x14ac:dyDescent="0.25">
      <c r="A19" s="131">
        <v>4</v>
      </c>
      <c r="B19" s="282" t="s">
        <v>4</v>
      </c>
      <c r="C19" s="432">
        <v>1</v>
      </c>
      <c r="D19" s="257">
        <v>4</v>
      </c>
      <c r="E19" s="661">
        <v>3.91</v>
      </c>
      <c r="F19" s="433">
        <v>48</v>
      </c>
      <c r="G19" s="432">
        <v>4</v>
      </c>
      <c r="H19" s="257">
        <v>3.75</v>
      </c>
      <c r="I19" s="420">
        <v>3.54</v>
      </c>
      <c r="J19" s="433">
        <v>25</v>
      </c>
      <c r="K19" s="444">
        <v>6</v>
      </c>
      <c r="L19" s="421">
        <v>3.5</v>
      </c>
      <c r="M19" s="421">
        <v>3.5</v>
      </c>
      <c r="N19" s="434">
        <v>41</v>
      </c>
      <c r="O19" s="439">
        <v>6</v>
      </c>
      <c r="P19" s="422">
        <v>3.83</v>
      </c>
      <c r="Q19" s="423">
        <v>2.86</v>
      </c>
      <c r="R19" s="434">
        <v>13</v>
      </c>
      <c r="S19" s="688">
        <v>1</v>
      </c>
      <c r="T19" s="660">
        <v>5</v>
      </c>
      <c r="U19" s="257">
        <v>3.45</v>
      </c>
      <c r="V19" s="445">
        <v>2</v>
      </c>
      <c r="W19" s="132">
        <f t="shared" si="1"/>
        <v>129</v>
      </c>
      <c r="Y19" s="130"/>
      <c r="Z19" s="130"/>
      <c r="AB19" s="130"/>
    </row>
    <row r="20" spans="1:28" x14ac:dyDescent="0.25">
      <c r="A20" s="131">
        <v>5</v>
      </c>
      <c r="B20" s="282" t="s">
        <v>5</v>
      </c>
      <c r="C20" s="432">
        <v>2</v>
      </c>
      <c r="D20" s="257">
        <v>4</v>
      </c>
      <c r="E20" s="661">
        <v>3.91</v>
      </c>
      <c r="F20" s="433">
        <v>39</v>
      </c>
      <c r="G20" s="432">
        <v>2</v>
      </c>
      <c r="H20" s="257">
        <v>3.5</v>
      </c>
      <c r="I20" s="420">
        <v>3.54</v>
      </c>
      <c r="J20" s="433">
        <v>43</v>
      </c>
      <c r="K20" s="438">
        <v>8</v>
      </c>
      <c r="L20" s="421">
        <v>3.25</v>
      </c>
      <c r="M20" s="421">
        <v>3.5</v>
      </c>
      <c r="N20" s="434">
        <v>57</v>
      </c>
      <c r="O20" s="439">
        <v>2</v>
      </c>
      <c r="P20" s="422">
        <v>3.5</v>
      </c>
      <c r="Q20" s="423">
        <v>2.86</v>
      </c>
      <c r="R20" s="434">
        <v>18</v>
      </c>
      <c r="S20" s="688"/>
      <c r="T20" s="424"/>
      <c r="U20" s="257">
        <v>3.45</v>
      </c>
      <c r="V20" s="445">
        <v>15</v>
      </c>
      <c r="W20" s="132">
        <f t="shared" si="1"/>
        <v>172</v>
      </c>
      <c r="Y20" s="130"/>
      <c r="Z20" s="130"/>
      <c r="AB20" s="130"/>
    </row>
    <row r="21" spans="1:28" x14ac:dyDescent="0.25">
      <c r="A21" s="131">
        <v>6</v>
      </c>
      <c r="B21" s="282" t="s">
        <v>6</v>
      </c>
      <c r="C21" s="432">
        <v>5</v>
      </c>
      <c r="D21" s="257">
        <v>3.8</v>
      </c>
      <c r="E21" s="661">
        <v>3.91</v>
      </c>
      <c r="F21" s="433">
        <v>60</v>
      </c>
      <c r="G21" s="432">
        <v>2</v>
      </c>
      <c r="H21" s="257">
        <v>3</v>
      </c>
      <c r="I21" s="420">
        <v>3.54</v>
      </c>
      <c r="J21" s="433">
        <v>65</v>
      </c>
      <c r="K21" s="438">
        <v>4</v>
      </c>
      <c r="L21" s="421">
        <v>3.75</v>
      </c>
      <c r="M21" s="421">
        <v>3.5</v>
      </c>
      <c r="N21" s="434">
        <v>28</v>
      </c>
      <c r="O21" s="439">
        <v>2</v>
      </c>
      <c r="P21" s="422">
        <v>2</v>
      </c>
      <c r="Q21" s="423">
        <v>2.86</v>
      </c>
      <c r="R21" s="434">
        <v>80</v>
      </c>
      <c r="S21" s="688"/>
      <c r="T21" s="424"/>
      <c r="U21" s="257">
        <v>3.45</v>
      </c>
      <c r="V21" s="445">
        <v>15</v>
      </c>
      <c r="W21" s="132">
        <f t="shared" si="1"/>
        <v>248</v>
      </c>
      <c r="Y21" s="130"/>
      <c r="Z21" s="130"/>
      <c r="AB21" s="130"/>
    </row>
    <row r="22" spans="1:28" x14ac:dyDescent="0.25">
      <c r="A22" s="131">
        <v>7</v>
      </c>
      <c r="B22" s="282" t="s">
        <v>7</v>
      </c>
      <c r="C22" s="432">
        <v>2</v>
      </c>
      <c r="D22" s="257">
        <v>3.5</v>
      </c>
      <c r="E22" s="661">
        <v>3.91</v>
      </c>
      <c r="F22" s="433">
        <v>72</v>
      </c>
      <c r="G22" s="432">
        <v>5</v>
      </c>
      <c r="H22" s="257">
        <v>3.2</v>
      </c>
      <c r="I22" s="420">
        <v>3.54</v>
      </c>
      <c r="J22" s="433">
        <v>56</v>
      </c>
      <c r="K22" s="438">
        <v>3</v>
      </c>
      <c r="L22" s="421">
        <v>3</v>
      </c>
      <c r="M22" s="421">
        <v>3.5</v>
      </c>
      <c r="N22" s="434">
        <v>64</v>
      </c>
      <c r="O22" s="439">
        <v>10</v>
      </c>
      <c r="P22" s="422">
        <v>2</v>
      </c>
      <c r="Q22" s="423">
        <v>2.86</v>
      </c>
      <c r="R22" s="434">
        <v>75</v>
      </c>
      <c r="S22" s="688"/>
      <c r="T22" s="424"/>
      <c r="U22" s="257">
        <v>3.45</v>
      </c>
      <c r="V22" s="445">
        <v>15</v>
      </c>
      <c r="W22" s="132">
        <f t="shared" si="1"/>
        <v>282</v>
      </c>
      <c r="Y22" s="130"/>
      <c r="Z22" s="130"/>
      <c r="AB22" s="130"/>
    </row>
    <row r="23" spans="1:28" x14ac:dyDescent="0.25">
      <c r="A23" s="131">
        <v>8</v>
      </c>
      <c r="B23" s="124" t="s">
        <v>60</v>
      </c>
      <c r="C23" s="432">
        <v>6</v>
      </c>
      <c r="D23" s="257">
        <v>3.33</v>
      </c>
      <c r="E23" s="420">
        <v>3.91</v>
      </c>
      <c r="F23" s="433">
        <v>75</v>
      </c>
      <c r="G23" s="704"/>
      <c r="H23" s="420"/>
      <c r="I23" s="420">
        <v>3.54</v>
      </c>
      <c r="J23" s="433">
        <v>85</v>
      </c>
      <c r="K23" s="438">
        <v>5</v>
      </c>
      <c r="L23" s="421">
        <v>3.2</v>
      </c>
      <c r="M23" s="421">
        <v>3.5</v>
      </c>
      <c r="N23" s="434">
        <v>60</v>
      </c>
      <c r="O23" s="439">
        <v>7</v>
      </c>
      <c r="P23" s="422">
        <v>2.57</v>
      </c>
      <c r="Q23" s="423">
        <v>2.86</v>
      </c>
      <c r="R23" s="434">
        <v>60</v>
      </c>
      <c r="S23" s="688"/>
      <c r="T23" s="424"/>
      <c r="U23" s="257">
        <v>3.45</v>
      </c>
      <c r="V23" s="445">
        <v>15</v>
      </c>
      <c r="W23" s="132">
        <f t="shared" si="1"/>
        <v>295</v>
      </c>
      <c r="Y23" s="130"/>
      <c r="Z23" s="130"/>
      <c r="AB23" s="130"/>
    </row>
    <row r="24" spans="1:28" x14ac:dyDescent="0.25">
      <c r="A24" s="131">
        <v>9</v>
      </c>
      <c r="B24" s="282" t="s">
        <v>3</v>
      </c>
      <c r="C24" s="432">
        <v>1</v>
      </c>
      <c r="D24" s="257">
        <v>3</v>
      </c>
      <c r="E24" s="661">
        <v>3.91</v>
      </c>
      <c r="F24" s="433">
        <v>85</v>
      </c>
      <c r="G24" s="432">
        <v>6</v>
      </c>
      <c r="H24" s="257">
        <v>3.6669999999999998</v>
      </c>
      <c r="I24" s="420">
        <v>3.54</v>
      </c>
      <c r="J24" s="433">
        <v>29</v>
      </c>
      <c r="K24" s="438">
        <v>7</v>
      </c>
      <c r="L24" s="421">
        <v>3.43</v>
      </c>
      <c r="M24" s="421">
        <v>3.5</v>
      </c>
      <c r="N24" s="434">
        <v>51</v>
      </c>
      <c r="O24" s="439">
        <v>10</v>
      </c>
      <c r="P24" s="422">
        <v>2.9</v>
      </c>
      <c r="Q24" s="423">
        <v>2.86</v>
      </c>
      <c r="R24" s="434">
        <v>46</v>
      </c>
      <c r="S24" s="688"/>
      <c r="T24" s="424"/>
      <c r="U24" s="257">
        <v>3.45</v>
      </c>
      <c r="V24" s="445">
        <v>15</v>
      </c>
      <c r="W24" s="132">
        <f t="shared" si="1"/>
        <v>226</v>
      </c>
      <c r="Y24" s="130"/>
      <c r="Z24" s="130"/>
      <c r="AB24" s="130"/>
    </row>
    <row r="25" spans="1:28" x14ac:dyDescent="0.25">
      <c r="A25" s="131">
        <v>10</v>
      </c>
      <c r="B25" s="304" t="s">
        <v>93</v>
      </c>
      <c r="C25" s="432">
        <v>2</v>
      </c>
      <c r="D25" s="257">
        <v>3</v>
      </c>
      <c r="E25" s="659">
        <v>3.91</v>
      </c>
      <c r="F25" s="433">
        <v>82</v>
      </c>
      <c r="G25" s="432">
        <v>1</v>
      </c>
      <c r="H25" s="257">
        <v>3</v>
      </c>
      <c r="I25" s="420">
        <v>3.54</v>
      </c>
      <c r="J25" s="433">
        <v>72</v>
      </c>
      <c r="K25" s="438"/>
      <c r="L25" s="421"/>
      <c r="M25" s="421">
        <v>3.5</v>
      </c>
      <c r="N25" s="434">
        <v>82</v>
      </c>
      <c r="O25" s="439">
        <v>3</v>
      </c>
      <c r="P25" s="422">
        <v>4</v>
      </c>
      <c r="Q25" s="423">
        <v>2.86</v>
      </c>
      <c r="R25" s="434">
        <v>4</v>
      </c>
      <c r="S25" s="688"/>
      <c r="T25" s="424"/>
      <c r="U25" s="257">
        <v>3.45</v>
      </c>
      <c r="V25" s="445">
        <v>15</v>
      </c>
      <c r="W25" s="132">
        <f t="shared" si="1"/>
        <v>255</v>
      </c>
      <c r="Y25" s="130"/>
      <c r="Z25" s="130"/>
      <c r="AB25" s="130"/>
    </row>
    <row r="26" spans="1:28" x14ac:dyDescent="0.25">
      <c r="A26" s="425">
        <v>11</v>
      </c>
      <c r="B26" s="124" t="s">
        <v>61</v>
      </c>
      <c r="C26" s="704"/>
      <c r="D26" s="420"/>
      <c r="E26" s="420">
        <v>3.91</v>
      </c>
      <c r="F26" s="433">
        <v>89</v>
      </c>
      <c r="G26" s="704"/>
      <c r="H26" s="420"/>
      <c r="I26" s="420">
        <v>3.54</v>
      </c>
      <c r="J26" s="433">
        <v>85</v>
      </c>
      <c r="K26" s="438"/>
      <c r="L26" s="421"/>
      <c r="M26" s="421">
        <v>3.5</v>
      </c>
      <c r="N26" s="434">
        <v>82</v>
      </c>
      <c r="O26" s="439">
        <v>4</v>
      </c>
      <c r="P26" s="422">
        <v>2</v>
      </c>
      <c r="Q26" s="423">
        <v>2.86</v>
      </c>
      <c r="R26" s="434">
        <v>77</v>
      </c>
      <c r="S26" s="688"/>
      <c r="T26" s="424"/>
      <c r="U26" s="257">
        <v>3.45</v>
      </c>
      <c r="V26" s="445">
        <v>15</v>
      </c>
      <c r="W26" s="406">
        <f t="shared" si="1"/>
        <v>348</v>
      </c>
      <c r="Y26" s="130"/>
      <c r="Z26" s="130"/>
      <c r="AB26" s="130"/>
    </row>
    <row r="27" spans="1:28" ht="15.75" thickBot="1" x14ac:dyDescent="0.3">
      <c r="A27" s="425">
        <v>12</v>
      </c>
      <c r="B27" s="65" t="s">
        <v>8</v>
      </c>
      <c r="C27" s="704"/>
      <c r="D27" s="420"/>
      <c r="E27" s="420">
        <v>3.91</v>
      </c>
      <c r="F27" s="433">
        <v>89</v>
      </c>
      <c r="G27" s="704"/>
      <c r="H27" s="420"/>
      <c r="I27" s="420">
        <v>3.54</v>
      </c>
      <c r="J27" s="433">
        <v>85</v>
      </c>
      <c r="K27" s="438"/>
      <c r="L27" s="421"/>
      <c r="M27" s="421">
        <v>3.5</v>
      </c>
      <c r="N27" s="434">
        <v>82</v>
      </c>
      <c r="O27" s="439">
        <v>1</v>
      </c>
      <c r="P27" s="422">
        <v>3</v>
      </c>
      <c r="Q27" s="423">
        <v>2.86</v>
      </c>
      <c r="R27" s="434">
        <v>43</v>
      </c>
      <c r="S27" s="688"/>
      <c r="T27" s="424"/>
      <c r="U27" s="257">
        <v>3.45</v>
      </c>
      <c r="V27" s="445">
        <v>15</v>
      </c>
      <c r="W27" s="406">
        <f t="shared" si="1"/>
        <v>314</v>
      </c>
      <c r="Y27" s="130"/>
      <c r="Z27" s="130"/>
      <c r="AB27" s="130"/>
    </row>
    <row r="28" spans="1:28" ht="15.75" thickBot="1" x14ac:dyDescent="0.3">
      <c r="A28" s="381"/>
      <c r="B28" s="382" t="s">
        <v>125</v>
      </c>
      <c r="C28" s="383">
        <f>SUM(C29:C46)</f>
        <v>51</v>
      </c>
      <c r="D28" s="412">
        <f>AVERAGE(D29:D46)</f>
        <v>3.9183333333333334</v>
      </c>
      <c r="E28" s="652">
        <v>3.91</v>
      </c>
      <c r="F28" s="384"/>
      <c r="G28" s="383">
        <f>SUM(G29:G46)</f>
        <v>33</v>
      </c>
      <c r="H28" s="412">
        <f>AVERAGE(H29:H46)</f>
        <v>3.5714999999999995</v>
      </c>
      <c r="I28" s="177">
        <v>3.54</v>
      </c>
      <c r="J28" s="384"/>
      <c r="K28" s="390">
        <f>SUM(K29:K46)</f>
        <v>29</v>
      </c>
      <c r="L28" s="391">
        <f>AVERAGE(L29:L46)</f>
        <v>3.6429999999999998</v>
      </c>
      <c r="M28" s="392">
        <v>3.5</v>
      </c>
      <c r="N28" s="393"/>
      <c r="O28" s="441">
        <f>SUM(O29:O46)</f>
        <v>49</v>
      </c>
      <c r="P28" s="394">
        <f>AVERAGE(P29:P46)</f>
        <v>2.9292307692307697</v>
      </c>
      <c r="Q28" s="395">
        <v>2.86</v>
      </c>
      <c r="R28" s="403"/>
      <c r="S28" s="400">
        <f>SUM(S29:S46)</f>
        <v>3</v>
      </c>
      <c r="T28" s="397">
        <f>AVERAGE(T29:T46)</f>
        <v>3.33</v>
      </c>
      <c r="U28" s="419">
        <v>3.45</v>
      </c>
      <c r="V28" s="398"/>
      <c r="W28" s="399"/>
      <c r="Y28" s="130"/>
      <c r="Z28" s="130"/>
      <c r="AB28" s="130"/>
    </row>
    <row r="29" spans="1:28" x14ac:dyDescent="0.25">
      <c r="A29" s="128">
        <v>1</v>
      </c>
      <c r="B29" s="72" t="s">
        <v>133</v>
      </c>
      <c r="C29" s="432">
        <v>1</v>
      </c>
      <c r="D29" s="257">
        <v>5</v>
      </c>
      <c r="E29" s="663">
        <v>3.91</v>
      </c>
      <c r="F29" s="433">
        <v>3</v>
      </c>
      <c r="G29" s="705">
        <v>1</v>
      </c>
      <c r="H29" s="664">
        <v>4</v>
      </c>
      <c r="I29" s="663">
        <v>3.54</v>
      </c>
      <c r="J29" s="434">
        <v>17</v>
      </c>
      <c r="K29" s="444">
        <v>1</v>
      </c>
      <c r="L29" s="421">
        <v>3</v>
      </c>
      <c r="M29" s="421">
        <v>3.5</v>
      </c>
      <c r="N29" s="434">
        <v>71</v>
      </c>
      <c r="O29" s="693"/>
      <c r="P29" s="422"/>
      <c r="Q29" s="423">
        <v>2.86</v>
      </c>
      <c r="R29" s="434">
        <v>85</v>
      </c>
      <c r="S29" s="432"/>
      <c r="T29" s="424"/>
      <c r="U29" s="257">
        <v>3.45</v>
      </c>
      <c r="V29" s="445">
        <v>15</v>
      </c>
      <c r="W29" s="129">
        <f t="shared" si="1"/>
        <v>191</v>
      </c>
      <c r="Y29" s="130"/>
      <c r="Z29" s="130"/>
      <c r="AB29" s="130"/>
    </row>
    <row r="30" spans="1:28" x14ac:dyDescent="0.25">
      <c r="A30" s="131">
        <v>2</v>
      </c>
      <c r="B30" s="72" t="s">
        <v>119</v>
      </c>
      <c r="C30" s="432">
        <v>2</v>
      </c>
      <c r="D30" s="257">
        <v>4</v>
      </c>
      <c r="E30" s="663">
        <v>3.91</v>
      </c>
      <c r="F30" s="433">
        <v>41</v>
      </c>
      <c r="G30" s="705">
        <v>1</v>
      </c>
      <c r="H30" s="664">
        <v>3</v>
      </c>
      <c r="I30" s="663">
        <v>3.54</v>
      </c>
      <c r="J30" s="434">
        <v>74</v>
      </c>
      <c r="K30" s="444"/>
      <c r="L30" s="421"/>
      <c r="M30" s="421">
        <v>3.5</v>
      </c>
      <c r="N30" s="434">
        <v>82</v>
      </c>
      <c r="O30" s="693"/>
      <c r="P30" s="422"/>
      <c r="Q30" s="423">
        <v>2.86</v>
      </c>
      <c r="R30" s="434">
        <v>85</v>
      </c>
      <c r="S30" s="432"/>
      <c r="T30" s="424"/>
      <c r="U30" s="257">
        <v>3.45</v>
      </c>
      <c r="V30" s="445">
        <v>15</v>
      </c>
      <c r="W30" s="132">
        <f t="shared" si="1"/>
        <v>297</v>
      </c>
      <c r="Y30" s="130"/>
      <c r="Z30" s="130"/>
      <c r="AB30" s="130"/>
    </row>
    <row r="31" spans="1:28" x14ac:dyDescent="0.25">
      <c r="A31" s="131">
        <v>3</v>
      </c>
      <c r="B31" s="72" t="s">
        <v>11</v>
      </c>
      <c r="C31" s="712">
        <v>1</v>
      </c>
      <c r="D31" s="257">
        <v>4</v>
      </c>
      <c r="E31" s="663">
        <v>3.91</v>
      </c>
      <c r="F31" s="433">
        <v>49</v>
      </c>
      <c r="G31" s="705">
        <v>2</v>
      </c>
      <c r="H31" s="664">
        <v>4</v>
      </c>
      <c r="I31" s="663">
        <v>3.54</v>
      </c>
      <c r="J31" s="433">
        <v>11</v>
      </c>
      <c r="K31" s="444"/>
      <c r="L31" s="421"/>
      <c r="M31" s="421">
        <v>3.5</v>
      </c>
      <c r="N31" s="434">
        <v>82</v>
      </c>
      <c r="O31" s="693">
        <v>3</v>
      </c>
      <c r="P31" s="422">
        <v>3.33</v>
      </c>
      <c r="Q31" s="423">
        <v>2.86</v>
      </c>
      <c r="R31" s="434">
        <v>24</v>
      </c>
      <c r="S31" s="432"/>
      <c r="T31" s="424"/>
      <c r="U31" s="257">
        <v>3.45</v>
      </c>
      <c r="V31" s="445">
        <v>15</v>
      </c>
      <c r="W31" s="132">
        <f t="shared" si="1"/>
        <v>181</v>
      </c>
      <c r="Y31" s="130"/>
      <c r="Z31" s="130"/>
      <c r="AB31" s="130"/>
    </row>
    <row r="32" spans="1:28" x14ac:dyDescent="0.25">
      <c r="A32" s="131">
        <v>4</v>
      </c>
      <c r="B32" s="72" t="s">
        <v>76</v>
      </c>
      <c r="C32" s="432">
        <v>2</v>
      </c>
      <c r="D32" s="257">
        <v>4</v>
      </c>
      <c r="E32" s="663">
        <v>3.91</v>
      </c>
      <c r="F32" s="433">
        <v>40</v>
      </c>
      <c r="G32" s="705">
        <v>2</v>
      </c>
      <c r="H32" s="664">
        <v>4</v>
      </c>
      <c r="I32" s="663">
        <v>3.54</v>
      </c>
      <c r="J32" s="433">
        <v>12</v>
      </c>
      <c r="K32" s="444"/>
      <c r="L32" s="421"/>
      <c r="M32" s="421">
        <v>3.5</v>
      </c>
      <c r="N32" s="434">
        <v>82</v>
      </c>
      <c r="O32" s="693">
        <v>1</v>
      </c>
      <c r="P32" s="422">
        <v>2</v>
      </c>
      <c r="Q32" s="423">
        <v>2.86</v>
      </c>
      <c r="R32" s="434">
        <v>83</v>
      </c>
      <c r="S32" s="432"/>
      <c r="T32" s="424"/>
      <c r="U32" s="257">
        <v>3.45</v>
      </c>
      <c r="V32" s="445">
        <v>15</v>
      </c>
      <c r="W32" s="132">
        <f t="shared" si="1"/>
        <v>232</v>
      </c>
      <c r="Y32" s="130"/>
      <c r="Z32" s="130"/>
      <c r="AB32" s="130"/>
    </row>
    <row r="33" spans="1:28" x14ac:dyDescent="0.25">
      <c r="A33" s="131">
        <v>5</v>
      </c>
      <c r="B33" s="72" t="s">
        <v>15</v>
      </c>
      <c r="C33" s="432">
        <v>4</v>
      </c>
      <c r="D33" s="257">
        <v>4</v>
      </c>
      <c r="E33" s="663">
        <v>3.91</v>
      </c>
      <c r="F33" s="433">
        <v>30</v>
      </c>
      <c r="G33" s="705"/>
      <c r="H33" s="663"/>
      <c r="I33" s="663">
        <v>3.54</v>
      </c>
      <c r="J33" s="433">
        <v>85</v>
      </c>
      <c r="K33" s="444"/>
      <c r="L33" s="421"/>
      <c r="M33" s="421">
        <v>3.5</v>
      </c>
      <c r="N33" s="434">
        <v>82</v>
      </c>
      <c r="O33" s="693">
        <v>2</v>
      </c>
      <c r="P33" s="422">
        <v>2.5</v>
      </c>
      <c r="Q33" s="423">
        <v>2.86</v>
      </c>
      <c r="R33" s="434">
        <v>64</v>
      </c>
      <c r="S33" s="432"/>
      <c r="T33" s="424"/>
      <c r="U33" s="257">
        <v>3.45</v>
      </c>
      <c r="V33" s="445">
        <v>15</v>
      </c>
      <c r="W33" s="132">
        <f t="shared" si="1"/>
        <v>276</v>
      </c>
      <c r="Y33" s="130"/>
      <c r="Z33" s="130"/>
      <c r="AB33" s="130"/>
    </row>
    <row r="34" spans="1:28" x14ac:dyDescent="0.25">
      <c r="A34" s="131">
        <v>6</v>
      </c>
      <c r="B34" s="72" t="s">
        <v>16</v>
      </c>
      <c r="C34" s="432">
        <v>3</v>
      </c>
      <c r="D34" s="257">
        <v>4</v>
      </c>
      <c r="E34" s="663">
        <v>3.91</v>
      </c>
      <c r="F34" s="433">
        <v>34</v>
      </c>
      <c r="G34" s="705"/>
      <c r="H34" s="663"/>
      <c r="I34" s="663">
        <v>3.54</v>
      </c>
      <c r="J34" s="433">
        <v>85</v>
      </c>
      <c r="K34" s="444">
        <v>4</v>
      </c>
      <c r="L34" s="421">
        <v>3.25</v>
      </c>
      <c r="M34" s="421">
        <v>3.5</v>
      </c>
      <c r="N34" s="434">
        <v>59</v>
      </c>
      <c r="O34" s="693">
        <v>1</v>
      </c>
      <c r="P34" s="422">
        <v>3</v>
      </c>
      <c r="Q34" s="423">
        <v>2.86</v>
      </c>
      <c r="R34" s="434">
        <v>44</v>
      </c>
      <c r="S34" s="432"/>
      <c r="T34" s="424"/>
      <c r="U34" s="257">
        <v>3.45</v>
      </c>
      <c r="V34" s="445">
        <v>15</v>
      </c>
      <c r="W34" s="132">
        <f t="shared" si="1"/>
        <v>237</v>
      </c>
      <c r="Y34" s="130"/>
      <c r="Z34" s="130"/>
      <c r="AB34" s="130"/>
    </row>
    <row r="35" spans="1:28" x14ac:dyDescent="0.25">
      <c r="A35" s="131">
        <v>7</v>
      </c>
      <c r="B35" s="72" t="s">
        <v>75</v>
      </c>
      <c r="C35" s="432">
        <v>8</v>
      </c>
      <c r="D35" s="257">
        <v>3.88</v>
      </c>
      <c r="E35" s="663">
        <v>3.91</v>
      </c>
      <c r="F35" s="433">
        <v>56</v>
      </c>
      <c r="G35" s="705">
        <v>3</v>
      </c>
      <c r="H35" s="664">
        <v>4</v>
      </c>
      <c r="I35" s="663">
        <v>3.54</v>
      </c>
      <c r="J35" s="434">
        <v>10</v>
      </c>
      <c r="K35" s="444">
        <v>3</v>
      </c>
      <c r="L35" s="421">
        <v>3.33</v>
      </c>
      <c r="M35" s="421">
        <v>3.5</v>
      </c>
      <c r="N35" s="434">
        <v>56</v>
      </c>
      <c r="O35" s="693">
        <v>2</v>
      </c>
      <c r="P35" s="422">
        <v>3.5</v>
      </c>
      <c r="Q35" s="423">
        <v>2.86</v>
      </c>
      <c r="R35" s="434">
        <v>19</v>
      </c>
      <c r="S35" s="432"/>
      <c r="T35" s="424"/>
      <c r="U35" s="257">
        <v>3.45</v>
      </c>
      <c r="V35" s="445">
        <v>15</v>
      </c>
      <c r="W35" s="132">
        <f t="shared" si="1"/>
        <v>156</v>
      </c>
      <c r="Y35" s="130"/>
      <c r="Z35" s="130"/>
      <c r="AB35" s="130"/>
    </row>
    <row r="36" spans="1:28" x14ac:dyDescent="0.25">
      <c r="A36" s="131">
        <v>8</v>
      </c>
      <c r="B36" s="72" t="s">
        <v>14</v>
      </c>
      <c r="C36" s="432">
        <v>7</v>
      </c>
      <c r="D36" s="257">
        <v>3.86</v>
      </c>
      <c r="E36" s="663">
        <v>3.91</v>
      </c>
      <c r="F36" s="433">
        <v>57</v>
      </c>
      <c r="G36" s="705"/>
      <c r="H36" s="663"/>
      <c r="I36" s="663">
        <v>3.54</v>
      </c>
      <c r="J36" s="433">
        <v>85</v>
      </c>
      <c r="K36" s="444">
        <v>1</v>
      </c>
      <c r="L36" s="421">
        <v>4</v>
      </c>
      <c r="M36" s="421">
        <v>3.5</v>
      </c>
      <c r="N36" s="434">
        <v>13</v>
      </c>
      <c r="O36" s="693"/>
      <c r="P36" s="422"/>
      <c r="Q36" s="423">
        <v>2.86</v>
      </c>
      <c r="R36" s="434">
        <v>85</v>
      </c>
      <c r="S36" s="432"/>
      <c r="T36" s="424"/>
      <c r="U36" s="257">
        <v>3.45</v>
      </c>
      <c r="V36" s="445">
        <v>15</v>
      </c>
      <c r="W36" s="132">
        <f t="shared" si="1"/>
        <v>255</v>
      </c>
      <c r="Y36" s="130"/>
      <c r="Z36" s="130"/>
      <c r="AB36" s="130"/>
    </row>
    <row r="37" spans="1:28" x14ac:dyDescent="0.25">
      <c r="A37" s="131">
        <v>9</v>
      </c>
      <c r="B37" s="72" t="s">
        <v>77</v>
      </c>
      <c r="C37" s="432">
        <v>9</v>
      </c>
      <c r="D37" s="257">
        <v>3.78</v>
      </c>
      <c r="E37" s="663">
        <v>3.91</v>
      </c>
      <c r="F37" s="433">
        <v>62</v>
      </c>
      <c r="G37" s="705">
        <v>3</v>
      </c>
      <c r="H37" s="664">
        <v>3.3330000000000002</v>
      </c>
      <c r="I37" s="663">
        <v>3.54</v>
      </c>
      <c r="J37" s="434">
        <v>51</v>
      </c>
      <c r="K37" s="444">
        <v>1</v>
      </c>
      <c r="L37" s="421">
        <v>5</v>
      </c>
      <c r="M37" s="421">
        <v>3.5</v>
      </c>
      <c r="N37" s="434">
        <v>2</v>
      </c>
      <c r="O37" s="693">
        <v>8</v>
      </c>
      <c r="P37" s="422">
        <v>2.88</v>
      </c>
      <c r="Q37" s="423">
        <v>2.86</v>
      </c>
      <c r="R37" s="434">
        <v>47</v>
      </c>
      <c r="S37" s="432"/>
      <c r="T37" s="424"/>
      <c r="U37" s="257">
        <v>3.45</v>
      </c>
      <c r="V37" s="445">
        <v>15</v>
      </c>
      <c r="W37" s="132">
        <f t="shared" si="1"/>
        <v>177</v>
      </c>
      <c r="Y37" s="130"/>
      <c r="Z37" s="130"/>
      <c r="AB37" s="130"/>
    </row>
    <row r="38" spans="1:28" ht="15" customHeight="1" x14ac:dyDescent="0.25">
      <c r="A38" s="131">
        <v>10</v>
      </c>
      <c r="B38" s="72" t="s">
        <v>74</v>
      </c>
      <c r="C38" s="432">
        <v>4</v>
      </c>
      <c r="D38" s="257">
        <v>3.75</v>
      </c>
      <c r="E38" s="663">
        <v>3.91</v>
      </c>
      <c r="F38" s="433">
        <v>63</v>
      </c>
      <c r="G38" s="705">
        <v>7</v>
      </c>
      <c r="H38" s="664">
        <v>3.8570000000000002</v>
      </c>
      <c r="I38" s="663">
        <v>3.54</v>
      </c>
      <c r="J38" s="434">
        <v>23</v>
      </c>
      <c r="K38" s="444">
        <v>2</v>
      </c>
      <c r="L38" s="421">
        <v>4.5</v>
      </c>
      <c r="M38" s="421">
        <v>3.5</v>
      </c>
      <c r="N38" s="434">
        <v>4</v>
      </c>
      <c r="O38" s="693">
        <v>5</v>
      </c>
      <c r="P38" s="422">
        <v>3</v>
      </c>
      <c r="Q38" s="423">
        <v>2.86</v>
      </c>
      <c r="R38" s="434">
        <v>38</v>
      </c>
      <c r="S38" s="432">
        <v>3</v>
      </c>
      <c r="T38" s="660">
        <v>3.33</v>
      </c>
      <c r="U38" s="257">
        <v>3.45</v>
      </c>
      <c r="V38" s="445">
        <v>7</v>
      </c>
      <c r="W38" s="132">
        <f t="shared" si="1"/>
        <v>135</v>
      </c>
      <c r="Y38" s="130"/>
      <c r="Z38" s="130"/>
      <c r="AB38" s="130"/>
    </row>
    <row r="39" spans="1:28" x14ac:dyDescent="0.25">
      <c r="A39" s="131">
        <v>11</v>
      </c>
      <c r="B39" s="72" t="s">
        <v>13</v>
      </c>
      <c r="C39" s="432">
        <v>2</v>
      </c>
      <c r="D39" s="257">
        <v>3.5</v>
      </c>
      <c r="E39" s="663">
        <v>3.91</v>
      </c>
      <c r="F39" s="433">
        <v>73</v>
      </c>
      <c r="G39" s="705"/>
      <c r="H39" s="663"/>
      <c r="I39" s="663">
        <v>3.54</v>
      </c>
      <c r="J39" s="433">
        <v>85</v>
      </c>
      <c r="K39" s="444">
        <v>3</v>
      </c>
      <c r="L39" s="421">
        <v>3.67</v>
      </c>
      <c r="M39" s="421">
        <v>3.5</v>
      </c>
      <c r="N39" s="434">
        <v>32</v>
      </c>
      <c r="O39" s="693">
        <v>1</v>
      </c>
      <c r="P39" s="422">
        <v>4</v>
      </c>
      <c r="Q39" s="423">
        <v>2.86</v>
      </c>
      <c r="R39" s="434">
        <v>9</v>
      </c>
      <c r="S39" s="432"/>
      <c r="T39" s="424"/>
      <c r="U39" s="257">
        <v>3.45</v>
      </c>
      <c r="V39" s="445">
        <v>15</v>
      </c>
      <c r="W39" s="132">
        <f t="shared" si="1"/>
        <v>214</v>
      </c>
      <c r="Y39" s="130"/>
      <c r="Z39" s="130"/>
      <c r="AB39" s="130"/>
    </row>
    <row r="40" spans="1:28" x14ac:dyDescent="0.25">
      <c r="A40" s="131">
        <v>12</v>
      </c>
      <c r="B40" s="332" t="s">
        <v>17</v>
      </c>
      <c r="C40" s="432">
        <v>8</v>
      </c>
      <c r="D40" s="257">
        <v>3.25</v>
      </c>
      <c r="E40" s="665">
        <v>3.91</v>
      </c>
      <c r="F40" s="433">
        <v>78</v>
      </c>
      <c r="G40" s="432">
        <v>8</v>
      </c>
      <c r="H40" s="257">
        <v>3.125</v>
      </c>
      <c r="I40" s="663">
        <v>3.54</v>
      </c>
      <c r="J40" s="433">
        <v>60</v>
      </c>
      <c r="K40" s="444">
        <v>11</v>
      </c>
      <c r="L40" s="421">
        <v>3.18</v>
      </c>
      <c r="M40" s="421">
        <v>3.5</v>
      </c>
      <c r="N40" s="434">
        <v>61</v>
      </c>
      <c r="O40" s="693">
        <v>3</v>
      </c>
      <c r="P40" s="422">
        <v>2.67</v>
      </c>
      <c r="Q40" s="423">
        <v>2.86</v>
      </c>
      <c r="R40" s="434">
        <v>55</v>
      </c>
      <c r="S40" s="432"/>
      <c r="T40" s="424"/>
      <c r="U40" s="257">
        <v>3.45</v>
      </c>
      <c r="V40" s="445">
        <v>15</v>
      </c>
      <c r="W40" s="132">
        <f t="shared" si="1"/>
        <v>269</v>
      </c>
      <c r="Y40" s="130"/>
      <c r="Z40" s="130"/>
      <c r="AB40" s="130"/>
    </row>
    <row r="41" spans="1:28" x14ac:dyDescent="0.25">
      <c r="A41" s="131">
        <v>13</v>
      </c>
      <c r="B41" s="72" t="s">
        <v>73</v>
      </c>
      <c r="C41" s="705"/>
      <c r="D41" s="663"/>
      <c r="E41" s="663">
        <v>3.91</v>
      </c>
      <c r="F41" s="433">
        <v>89</v>
      </c>
      <c r="G41" s="705">
        <v>5</v>
      </c>
      <c r="H41" s="664">
        <v>3.4</v>
      </c>
      <c r="I41" s="663">
        <v>3.54</v>
      </c>
      <c r="J41" s="434">
        <v>47</v>
      </c>
      <c r="K41" s="444"/>
      <c r="L41" s="421"/>
      <c r="M41" s="421">
        <v>3.5</v>
      </c>
      <c r="N41" s="434">
        <v>82</v>
      </c>
      <c r="O41" s="693">
        <v>2</v>
      </c>
      <c r="P41" s="422">
        <v>4</v>
      </c>
      <c r="Q41" s="423">
        <v>2.86</v>
      </c>
      <c r="R41" s="434">
        <v>6</v>
      </c>
      <c r="S41" s="432"/>
      <c r="T41" s="424"/>
      <c r="U41" s="257">
        <v>3.45</v>
      </c>
      <c r="V41" s="445">
        <v>15</v>
      </c>
      <c r="W41" s="132">
        <f t="shared" si="1"/>
        <v>239</v>
      </c>
      <c r="Y41" s="130"/>
      <c r="Z41" s="130"/>
      <c r="AB41" s="130"/>
    </row>
    <row r="42" spans="1:28" x14ac:dyDescent="0.25">
      <c r="A42" s="131">
        <v>14</v>
      </c>
      <c r="B42" s="72" t="s">
        <v>10</v>
      </c>
      <c r="C42" s="705"/>
      <c r="D42" s="663"/>
      <c r="E42" s="663">
        <v>3.91</v>
      </c>
      <c r="F42" s="433">
        <v>89</v>
      </c>
      <c r="G42" s="705"/>
      <c r="H42" s="663"/>
      <c r="I42" s="663">
        <v>3.54</v>
      </c>
      <c r="J42" s="433">
        <v>85</v>
      </c>
      <c r="K42" s="444">
        <v>1</v>
      </c>
      <c r="L42" s="421">
        <v>3</v>
      </c>
      <c r="M42" s="421">
        <v>3.5</v>
      </c>
      <c r="N42" s="434">
        <v>72</v>
      </c>
      <c r="O42" s="693"/>
      <c r="P42" s="422"/>
      <c r="Q42" s="423">
        <v>2.86</v>
      </c>
      <c r="R42" s="434">
        <v>85</v>
      </c>
      <c r="S42" s="432"/>
      <c r="T42" s="424"/>
      <c r="U42" s="257">
        <v>3.45</v>
      </c>
      <c r="V42" s="445">
        <v>15</v>
      </c>
      <c r="W42" s="132">
        <f t="shared" si="1"/>
        <v>346</v>
      </c>
      <c r="Y42" s="130"/>
      <c r="Z42" s="130"/>
      <c r="AB42" s="130"/>
    </row>
    <row r="43" spans="1:28" x14ac:dyDescent="0.25">
      <c r="A43" s="131">
        <v>15</v>
      </c>
      <c r="B43" s="122" t="s">
        <v>62</v>
      </c>
      <c r="C43" s="706"/>
      <c r="D43" s="671"/>
      <c r="E43" s="671">
        <v>3.91</v>
      </c>
      <c r="F43" s="433">
        <v>89</v>
      </c>
      <c r="G43" s="706"/>
      <c r="H43" s="671"/>
      <c r="I43" s="671">
        <v>3.54</v>
      </c>
      <c r="J43" s="433">
        <v>85</v>
      </c>
      <c r="K43" s="444">
        <v>2</v>
      </c>
      <c r="L43" s="421">
        <v>3.5</v>
      </c>
      <c r="M43" s="421">
        <v>3.5</v>
      </c>
      <c r="N43" s="434">
        <v>46</v>
      </c>
      <c r="O43" s="693">
        <v>6</v>
      </c>
      <c r="P43" s="422">
        <v>3</v>
      </c>
      <c r="Q43" s="423">
        <v>2.86</v>
      </c>
      <c r="R43" s="434">
        <v>36</v>
      </c>
      <c r="S43" s="432"/>
      <c r="T43" s="424"/>
      <c r="U43" s="257">
        <v>3.45</v>
      </c>
      <c r="V43" s="445">
        <v>15</v>
      </c>
      <c r="W43" s="132">
        <f t="shared" si="1"/>
        <v>271</v>
      </c>
      <c r="Y43" s="130"/>
      <c r="Z43" s="130"/>
      <c r="AB43" s="130"/>
    </row>
    <row r="44" spans="1:28" x14ac:dyDescent="0.25">
      <c r="A44" s="131">
        <v>16</v>
      </c>
      <c r="B44" s="72" t="s">
        <v>12</v>
      </c>
      <c r="C44" s="705"/>
      <c r="D44" s="663"/>
      <c r="E44" s="663">
        <v>3.91</v>
      </c>
      <c r="F44" s="433">
        <v>89</v>
      </c>
      <c r="G44" s="705"/>
      <c r="H44" s="663"/>
      <c r="I44" s="663">
        <v>3.54</v>
      </c>
      <c r="J44" s="433">
        <v>85</v>
      </c>
      <c r="K44" s="444"/>
      <c r="L44" s="421"/>
      <c r="M44" s="421">
        <v>3.5</v>
      </c>
      <c r="N44" s="434">
        <v>82</v>
      </c>
      <c r="O44" s="693">
        <v>10</v>
      </c>
      <c r="P44" s="422">
        <v>2.2000000000000002</v>
      </c>
      <c r="Q44" s="423">
        <v>2.86</v>
      </c>
      <c r="R44" s="434">
        <v>73</v>
      </c>
      <c r="S44" s="432"/>
      <c r="T44" s="424"/>
      <c r="U44" s="257">
        <v>3.45</v>
      </c>
      <c r="V44" s="445">
        <v>15</v>
      </c>
      <c r="W44" s="132">
        <f t="shared" si="1"/>
        <v>344</v>
      </c>
      <c r="Y44" s="130"/>
      <c r="Z44" s="130"/>
      <c r="AB44" s="130"/>
    </row>
    <row r="45" spans="1:28" x14ac:dyDescent="0.25">
      <c r="A45" s="131">
        <v>17</v>
      </c>
      <c r="B45" s="122" t="s">
        <v>63</v>
      </c>
      <c r="C45" s="706"/>
      <c r="D45" s="671"/>
      <c r="E45" s="671">
        <v>3.91</v>
      </c>
      <c r="F45" s="433">
        <v>89</v>
      </c>
      <c r="G45" s="706"/>
      <c r="H45" s="671"/>
      <c r="I45" s="671">
        <v>3.54</v>
      </c>
      <c r="J45" s="433">
        <v>85</v>
      </c>
      <c r="K45" s="444"/>
      <c r="L45" s="421"/>
      <c r="M45" s="421">
        <v>3.5</v>
      </c>
      <c r="N45" s="434">
        <v>82</v>
      </c>
      <c r="O45" s="693">
        <v>5</v>
      </c>
      <c r="P45" s="422">
        <v>2</v>
      </c>
      <c r="Q45" s="423">
        <v>2.86</v>
      </c>
      <c r="R45" s="434">
        <v>76</v>
      </c>
      <c r="S45" s="432"/>
      <c r="T45" s="424"/>
      <c r="U45" s="257">
        <v>3.45</v>
      </c>
      <c r="V45" s="445">
        <v>15</v>
      </c>
      <c r="W45" s="132">
        <f t="shared" si="1"/>
        <v>347</v>
      </c>
      <c r="Y45" s="130"/>
      <c r="Z45" s="130"/>
      <c r="AB45" s="130"/>
    </row>
    <row r="46" spans="1:28" ht="15.75" thickBot="1" x14ac:dyDescent="0.3">
      <c r="A46" s="135">
        <v>18</v>
      </c>
      <c r="B46" s="335" t="s">
        <v>134</v>
      </c>
      <c r="C46" s="713"/>
      <c r="D46" s="673"/>
      <c r="E46" s="673">
        <v>3.91</v>
      </c>
      <c r="F46" s="433">
        <v>89</v>
      </c>
      <c r="G46" s="705">
        <v>1</v>
      </c>
      <c r="H46" s="664">
        <v>3</v>
      </c>
      <c r="I46" s="663">
        <v>3.54</v>
      </c>
      <c r="J46" s="433">
        <v>73</v>
      </c>
      <c r="K46" s="444"/>
      <c r="L46" s="421"/>
      <c r="M46" s="421">
        <v>3.5</v>
      </c>
      <c r="N46" s="434">
        <v>82</v>
      </c>
      <c r="O46" s="693"/>
      <c r="P46" s="422"/>
      <c r="Q46" s="423">
        <v>2.86</v>
      </c>
      <c r="R46" s="434">
        <v>85</v>
      </c>
      <c r="S46" s="432"/>
      <c r="T46" s="424"/>
      <c r="U46" s="257">
        <v>3.45</v>
      </c>
      <c r="V46" s="445">
        <v>15</v>
      </c>
      <c r="W46" s="136">
        <f t="shared" si="1"/>
        <v>344</v>
      </c>
      <c r="Y46" s="130"/>
      <c r="Z46" s="130"/>
      <c r="AB46" s="130"/>
    </row>
    <row r="47" spans="1:28" ht="15.75" thickBot="1" x14ac:dyDescent="0.3">
      <c r="A47" s="381"/>
      <c r="B47" s="388" t="s">
        <v>126</v>
      </c>
      <c r="C47" s="401">
        <f>SUM(C48:C63)</f>
        <v>58</v>
      </c>
      <c r="D47" s="417">
        <f>AVERAGE(D48:D63)</f>
        <v>4.1150000000000002</v>
      </c>
      <c r="E47" s="653">
        <v>3.91</v>
      </c>
      <c r="F47" s="387"/>
      <c r="G47" s="401">
        <f>SUM(G48:G63)</f>
        <v>37</v>
      </c>
      <c r="H47" s="417">
        <f>AVERAGE(H48:H63)</f>
        <v>3.5407692307692309</v>
      </c>
      <c r="I47" s="386">
        <v>3.54</v>
      </c>
      <c r="J47" s="387"/>
      <c r="K47" s="402">
        <f>SUM(K48:K63)</f>
        <v>56</v>
      </c>
      <c r="L47" s="391">
        <f>AVERAGE(L48:L63)</f>
        <v>3.6429999999999998</v>
      </c>
      <c r="M47" s="392">
        <v>3.5</v>
      </c>
      <c r="N47" s="403"/>
      <c r="O47" s="440">
        <f>SUM(O48:O63)</f>
        <v>40</v>
      </c>
      <c r="P47" s="394">
        <f>AVERAGE(P48:P63)</f>
        <v>3.5058333333333334</v>
      </c>
      <c r="Q47" s="395">
        <v>2.86</v>
      </c>
      <c r="R47" s="403"/>
      <c r="S47" s="396">
        <f>SUM(S48:S63)</f>
        <v>5</v>
      </c>
      <c r="T47" s="397">
        <f>AVERAGE(T48:T63)</f>
        <v>3.375</v>
      </c>
      <c r="U47" s="419">
        <v>3.45</v>
      </c>
      <c r="V47" s="398"/>
      <c r="W47" s="399"/>
      <c r="Y47" s="130"/>
      <c r="Z47" s="130"/>
      <c r="AB47" s="130"/>
    </row>
    <row r="48" spans="1:28" x14ac:dyDescent="0.25">
      <c r="A48" s="128">
        <v>1</v>
      </c>
      <c r="B48" s="331" t="s">
        <v>135</v>
      </c>
      <c r="C48" s="432">
        <v>6</v>
      </c>
      <c r="D48" s="267">
        <v>4.67</v>
      </c>
      <c r="E48" s="659">
        <v>3.91</v>
      </c>
      <c r="F48" s="433">
        <v>4</v>
      </c>
      <c r="G48" s="432">
        <v>3</v>
      </c>
      <c r="H48" s="267">
        <v>4.33</v>
      </c>
      <c r="I48" s="420">
        <v>3.54</v>
      </c>
      <c r="J48" s="433">
        <v>5</v>
      </c>
      <c r="K48" s="700">
        <v>4</v>
      </c>
      <c r="L48" s="421">
        <v>4.25</v>
      </c>
      <c r="M48" s="421">
        <v>3.5</v>
      </c>
      <c r="N48" s="434">
        <v>7</v>
      </c>
      <c r="O48" s="693">
        <v>4</v>
      </c>
      <c r="P48" s="422">
        <v>3</v>
      </c>
      <c r="Q48" s="423">
        <v>2.86</v>
      </c>
      <c r="R48" s="434">
        <v>39</v>
      </c>
      <c r="S48" s="444">
        <v>1</v>
      </c>
      <c r="T48" s="660">
        <v>3</v>
      </c>
      <c r="U48" s="257">
        <v>3.45</v>
      </c>
      <c r="V48" s="445">
        <v>9</v>
      </c>
      <c r="W48" s="129">
        <f t="shared" si="1"/>
        <v>64</v>
      </c>
      <c r="Y48" s="130"/>
      <c r="Z48" s="130"/>
      <c r="AB48" s="130"/>
    </row>
    <row r="49" spans="1:28" x14ac:dyDescent="0.25">
      <c r="A49" s="131">
        <v>2</v>
      </c>
      <c r="B49" s="65" t="s">
        <v>23</v>
      </c>
      <c r="C49" s="432">
        <v>6</v>
      </c>
      <c r="D49" s="267">
        <v>4.5</v>
      </c>
      <c r="E49" s="420">
        <v>3.91</v>
      </c>
      <c r="F49" s="433">
        <v>6</v>
      </c>
      <c r="G49" s="704">
        <v>1</v>
      </c>
      <c r="H49" s="662">
        <v>4</v>
      </c>
      <c r="I49" s="420">
        <v>3.54</v>
      </c>
      <c r="J49" s="433">
        <v>18</v>
      </c>
      <c r="K49" s="700">
        <v>4</v>
      </c>
      <c r="L49" s="421">
        <v>3.75</v>
      </c>
      <c r="M49" s="421">
        <v>3.5</v>
      </c>
      <c r="N49" s="434">
        <v>29</v>
      </c>
      <c r="O49" s="694">
        <v>1</v>
      </c>
      <c r="P49" s="422">
        <v>4</v>
      </c>
      <c r="Q49" s="423">
        <v>2.86</v>
      </c>
      <c r="R49" s="434">
        <v>11</v>
      </c>
      <c r="S49" s="444"/>
      <c r="T49" s="424"/>
      <c r="U49" s="257">
        <v>3.45</v>
      </c>
      <c r="V49" s="445">
        <v>15</v>
      </c>
      <c r="W49" s="132">
        <f t="shared" si="1"/>
        <v>79</v>
      </c>
      <c r="Y49" s="130"/>
      <c r="Z49" s="130"/>
      <c r="AB49" s="130"/>
    </row>
    <row r="50" spans="1:28" x14ac:dyDescent="0.25">
      <c r="A50" s="131">
        <v>3</v>
      </c>
      <c r="B50" s="282" t="s">
        <v>151</v>
      </c>
      <c r="C50" s="432">
        <v>2</v>
      </c>
      <c r="D50" s="267">
        <v>4.5</v>
      </c>
      <c r="E50" s="661">
        <v>3.91</v>
      </c>
      <c r="F50" s="433">
        <v>8</v>
      </c>
      <c r="G50" s="432"/>
      <c r="H50" s="257"/>
      <c r="I50" s="420">
        <v>3.54</v>
      </c>
      <c r="J50" s="433">
        <v>85</v>
      </c>
      <c r="K50" s="438"/>
      <c r="L50" s="421"/>
      <c r="M50" s="421">
        <v>3.5</v>
      </c>
      <c r="N50" s="434">
        <v>82</v>
      </c>
      <c r="O50" s="693"/>
      <c r="P50" s="422"/>
      <c r="Q50" s="423">
        <v>2.86</v>
      </c>
      <c r="R50" s="434">
        <v>85</v>
      </c>
      <c r="S50" s="444"/>
      <c r="T50" s="424"/>
      <c r="U50" s="257">
        <v>3.45</v>
      </c>
      <c r="V50" s="445">
        <v>15</v>
      </c>
      <c r="W50" s="132">
        <f t="shared" si="1"/>
        <v>275</v>
      </c>
      <c r="Y50" s="130"/>
      <c r="Z50" s="130"/>
      <c r="AB50" s="130"/>
    </row>
    <row r="51" spans="1:28" x14ac:dyDescent="0.25">
      <c r="A51" s="131">
        <v>4</v>
      </c>
      <c r="B51" s="65" t="s">
        <v>80</v>
      </c>
      <c r="C51" s="432">
        <v>10</v>
      </c>
      <c r="D51" s="267">
        <v>4.4000000000000004</v>
      </c>
      <c r="E51" s="420">
        <v>3.91</v>
      </c>
      <c r="F51" s="433">
        <v>11</v>
      </c>
      <c r="G51" s="704">
        <v>1</v>
      </c>
      <c r="H51" s="662">
        <v>3</v>
      </c>
      <c r="I51" s="420">
        <v>3.54</v>
      </c>
      <c r="J51" s="433">
        <v>77</v>
      </c>
      <c r="K51" s="444">
        <v>8</v>
      </c>
      <c r="L51" s="421">
        <v>3.25</v>
      </c>
      <c r="M51" s="421">
        <v>3.5</v>
      </c>
      <c r="N51" s="434">
        <v>58</v>
      </c>
      <c r="O51" s="693">
        <v>9</v>
      </c>
      <c r="P51" s="422">
        <v>2.44</v>
      </c>
      <c r="Q51" s="423">
        <v>2.86</v>
      </c>
      <c r="R51" s="434">
        <v>68</v>
      </c>
      <c r="S51" s="444"/>
      <c r="T51" s="424"/>
      <c r="U51" s="257">
        <v>3.45</v>
      </c>
      <c r="V51" s="445">
        <v>15</v>
      </c>
      <c r="W51" s="132">
        <f t="shared" si="1"/>
        <v>229</v>
      </c>
      <c r="Y51" s="130"/>
      <c r="Z51" s="130"/>
      <c r="AB51" s="130"/>
    </row>
    <row r="52" spans="1:28" ht="15" customHeight="1" x14ac:dyDescent="0.25">
      <c r="A52" s="131">
        <v>5</v>
      </c>
      <c r="B52" s="121" t="s">
        <v>64</v>
      </c>
      <c r="C52" s="432">
        <v>3</v>
      </c>
      <c r="D52" s="658">
        <v>4.33</v>
      </c>
      <c r="E52" s="668">
        <v>3.91</v>
      </c>
      <c r="F52" s="433">
        <v>13</v>
      </c>
      <c r="G52" s="707"/>
      <c r="H52" s="668"/>
      <c r="I52" s="668">
        <v>3.54</v>
      </c>
      <c r="J52" s="433">
        <v>85</v>
      </c>
      <c r="K52" s="444">
        <v>3</v>
      </c>
      <c r="L52" s="421">
        <v>3</v>
      </c>
      <c r="M52" s="421">
        <v>3.5</v>
      </c>
      <c r="N52" s="434">
        <v>65</v>
      </c>
      <c r="O52" s="693">
        <v>5</v>
      </c>
      <c r="P52" s="422">
        <v>3.8</v>
      </c>
      <c r="Q52" s="423">
        <v>2.86</v>
      </c>
      <c r="R52" s="434">
        <v>14</v>
      </c>
      <c r="S52" s="444"/>
      <c r="T52" s="424"/>
      <c r="U52" s="257">
        <v>3.45</v>
      </c>
      <c r="V52" s="445">
        <v>15</v>
      </c>
      <c r="W52" s="132">
        <f t="shared" si="1"/>
        <v>192</v>
      </c>
      <c r="Y52" s="130"/>
      <c r="Z52" s="130"/>
      <c r="AB52" s="130"/>
    </row>
    <row r="53" spans="1:28" ht="15" customHeight="1" x14ac:dyDescent="0.25">
      <c r="A53" s="131">
        <v>6</v>
      </c>
      <c r="B53" s="282" t="s">
        <v>78</v>
      </c>
      <c r="C53" s="432">
        <v>8</v>
      </c>
      <c r="D53" s="267">
        <v>4.13</v>
      </c>
      <c r="E53" s="661">
        <v>3.91</v>
      </c>
      <c r="F53" s="433">
        <v>24</v>
      </c>
      <c r="G53" s="432">
        <v>3</v>
      </c>
      <c r="H53" s="267">
        <v>3.6669999999999998</v>
      </c>
      <c r="I53" s="420">
        <v>3.54</v>
      </c>
      <c r="J53" s="433">
        <v>30</v>
      </c>
      <c r="K53" s="700">
        <v>2</v>
      </c>
      <c r="L53" s="421">
        <v>5</v>
      </c>
      <c r="M53" s="421">
        <v>3.5</v>
      </c>
      <c r="N53" s="434">
        <v>1</v>
      </c>
      <c r="O53" s="693">
        <v>8</v>
      </c>
      <c r="P53" s="422">
        <v>3</v>
      </c>
      <c r="Q53" s="423">
        <v>2.86</v>
      </c>
      <c r="R53" s="434">
        <v>33</v>
      </c>
      <c r="S53" s="444">
        <v>2</v>
      </c>
      <c r="T53" s="257">
        <v>3.5</v>
      </c>
      <c r="U53" s="257">
        <v>3.45</v>
      </c>
      <c r="V53" s="445">
        <v>6</v>
      </c>
      <c r="W53" s="132">
        <f t="shared" si="1"/>
        <v>94</v>
      </c>
      <c r="Y53" s="130"/>
      <c r="Z53" s="130"/>
      <c r="AB53" s="130"/>
    </row>
    <row r="54" spans="1:28" x14ac:dyDescent="0.25">
      <c r="A54" s="131">
        <v>7</v>
      </c>
      <c r="B54" s="282" t="s">
        <v>79</v>
      </c>
      <c r="C54" s="432">
        <v>2</v>
      </c>
      <c r="D54" s="267">
        <v>4</v>
      </c>
      <c r="E54" s="661">
        <v>3.91</v>
      </c>
      <c r="F54" s="433">
        <v>42</v>
      </c>
      <c r="G54" s="432">
        <v>2</v>
      </c>
      <c r="H54" s="267">
        <v>4.5</v>
      </c>
      <c r="I54" s="420">
        <v>3.54</v>
      </c>
      <c r="J54" s="433">
        <v>2</v>
      </c>
      <c r="K54" s="700">
        <v>19</v>
      </c>
      <c r="L54" s="421">
        <v>3.84</v>
      </c>
      <c r="M54" s="421">
        <v>3.5</v>
      </c>
      <c r="N54" s="434">
        <v>22</v>
      </c>
      <c r="O54" s="693">
        <v>2</v>
      </c>
      <c r="P54" s="422">
        <v>2.5</v>
      </c>
      <c r="Q54" s="423">
        <v>2.86</v>
      </c>
      <c r="R54" s="434">
        <v>65</v>
      </c>
      <c r="S54" s="444">
        <v>1</v>
      </c>
      <c r="T54" s="660">
        <v>3</v>
      </c>
      <c r="U54" s="257">
        <v>3.45</v>
      </c>
      <c r="V54" s="445">
        <v>10</v>
      </c>
      <c r="W54" s="132">
        <f t="shared" si="1"/>
        <v>141</v>
      </c>
      <c r="Y54" s="130"/>
      <c r="Z54" s="130"/>
      <c r="AB54" s="130"/>
    </row>
    <row r="55" spans="1:28" x14ac:dyDescent="0.25">
      <c r="A55" s="131">
        <v>8</v>
      </c>
      <c r="B55" s="282" t="s">
        <v>18</v>
      </c>
      <c r="C55" s="432">
        <v>2</v>
      </c>
      <c r="D55" s="267">
        <v>4</v>
      </c>
      <c r="E55" s="661">
        <v>3.91</v>
      </c>
      <c r="F55" s="433">
        <v>43</v>
      </c>
      <c r="G55" s="432">
        <v>8</v>
      </c>
      <c r="H55" s="267">
        <v>3.5</v>
      </c>
      <c r="I55" s="420">
        <v>3.54</v>
      </c>
      <c r="J55" s="433">
        <v>38</v>
      </c>
      <c r="K55" s="444">
        <v>9</v>
      </c>
      <c r="L55" s="421">
        <v>3.67</v>
      </c>
      <c r="M55" s="421">
        <v>3.5</v>
      </c>
      <c r="N55" s="434">
        <v>31</v>
      </c>
      <c r="O55" s="693">
        <v>3</v>
      </c>
      <c r="P55" s="422">
        <v>3.33</v>
      </c>
      <c r="Q55" s="423">
        <v>2.86</v>
      </c>
      <c r="R55" s="434">
        <v>25</v>
      </c>
      <c r="S55" s="444"/>
      <c r="T55" s="424"/>
      <c r="U55" s="257">
        <v>3.45</v>
      </c>
      <c r="V55" s="445">
        <v>15</v>
      </c>
      <c r="W55" s="132">
        <f t="shared" si="1"/>
        <v>152</v>
      </c>
      <c r="Y55" s="130"/>
      <c r="Z55" s="130"/>
      <c r="AB55" s="130"/>
    </row>
    <row r="56" spans="1:28" x14ac:dyDescent="0.25">
      <c r="A56" s="131">
        <v>9</v>
      </c>
      <c r="B56" s="282" t="s">
        <v>20</v>
      </c>
      <c r="C56" s="432">
        <v>3</v>
      </c>
      <c r="D56" s="267">
        <v>4</v>
      </c>
      <c r="E56" s="661">
        <v>3.91</v>
      </c>
      <c r="F56" s="433">
        <v>35</v>
      </c>
      <c r="G56" s="432">
        <v>2</v>
      </c>
      <c r="H56" s="267">
        <v>3</v>
      </c>
      <c r="I56" s="420">
        <v>3.54</v>
      </c>
      <c r="J56" s="433">
        <v>67</v>
      </c>
      <c r="K56" s="444">
        <v>1</v>
      </c>
      <c r="L56" s="421">
        <v>3</v>
      </c>
      <c r="M56" s="421">
        <v>3.5</v>
      </c>
      <c r="N56" s="434">
        <v>73</v>
      </c>
      <c r="O56" s="693">
        <v>2</v>
      </c>
      <c r="P56" s="422">
        <v>3.5</v>
      </c>
      <c r="Q56" s="423">
        <v>2.86</v>
      </c>
      <c r="R56" s="434">
        <v>20</v>
      </c>
      <c r="S56" s="444"/>
      <c r="T56" s="424"/>
      <c r="U56" s="257">
        <v>3.45</v>
      </c>
      <c r="V56" s="445">
        <v>15</v>
      </c>
      <c r="W56" s="132">
        <f t="shared" si="1"/>
        <v>210</v>
      </c>
      <c r="Y56" s="130"/>
      <c r="Z56" s="130"/>
      <c r="AB56" s="130"/>
    </row>
    <row r="57" spans="1:28" x14ac:dyDescent="0.25">
      <c r="A57" s="131">
        <v>10</v>
      </c>
      <c r="B57" s="331" t="s">
        <v>152</v>
      </c>
      <c r="C57" s="432">
        <v>1</v>
      </c>
      <c r="D57" s="267">
        <v>4</v>
      </c>
      <c r="E57" s="661">
        <v>3.91</v>
      </c>
      <c r="F57" s="433">
        <v>50</v>
      </c>
      <c r="G57" s="432"/>
      <c r="H57" s="257"/>
      <c r="I57" s="420">
        <v>3.54</v>
      </c>
      <c r="J57" s="433">
        <v>85</v>
      </c>
      <c r="K57" s="438"/>
      <c r="L57" s="421"/>
      <c r="M57" s="421">
        <v>3.5</v>
      </c>
      <c r="N57" s="434">
        <v>82</v>
      </c>
      <c r="O57" s="693"/>
      <c r="P57" s="422"/>
      <c r="Q57" s="423">
        <v>2.86</v>
      </c>
      <c r="R57" s="434">
        <v>85</v>
      </c>
      <c r="S57" s="444"/>
      <c r="T57" s="424"/>
      <c r="U57" s="257">
        <v>3.45</v>
      </c>
      <c r="V57" s="445">
        <v>15</v>
      </c>
      <c r="W57" s="132">
        <f t="shared" si="1"/>
        <v>317</v>
      </c>
      <c r="Y57" s="130"/>
      <c r="Z57" s="130"/>
      <c r="AB57" s="130"/>
    </row>
    <row r="58" spans="1:28" x14ac:dyDescent="0.25">
      <c r="A58" s="131">
        <v>11</v>
      </c>
      <c r="B58" s="65" t="s">
        <v>120</v>
      </c>
      <c r="C58" s="432">
        <v>3</v>
      </c>
      <c r="D58" s="658">
        <v>4</v>
      </c>
      <c r="E58" s="420">
        <v>3.91</v>
      </c>
      <c r="F58" s="433">
        <v>36</v>
      </c>
      <c r="G58" s="704">
        <v>5</v>
      </c>
      <c r="H58" s="662">
        <v>3.2</v>
      </c>
      <c r="I58" s="420">
        <v>3.54</v>
      </c>
      <c r="J58" s="433">
        <v>57</v>
      </c>
      <c r="K58" s="701">
        <v>3</v>
      </c>
      <c r="L58" s="421">
        <v>3.67</v>
      </c>
      <c r="M58" s="421">
        <v>3.5</v>
      </c>
      <c r="N58" s="434">
        <v>33</v>
      </c>
      <c r="O58" s="693"/>
      <c r="P58" s="422"/>
      <c r="Q58" s="423">
        <v>2.86</v>
      </c>
      <c r="R58" s="434">
        <v>85</v>
      </c>
      <c r="S58" s="444">
        <v>1</v>
      </c>
      <c r="T58" s="669">
        <v>4</v>
      </c>
      <c r="U58" s="257">
        <v>3.45</v>
      </c>
      <c r="V58" s="445">
        <v>4</v>
      </c>
      <c r="W58" s="132">
        <f t="shared" si="1"/>
        <v>215</v>
      </c>
      <c r="Y58" s="130"/>
      <c r="Z58" s="130"/>
      <c r="AB58" s="130"/>
    </row>
    <row r="59" spans="1:28" x14ac:dyDescent="0.25">
      <c r="A59" s="131">
        <v>12</v>
      </c>
      <c r="B59" s="65" t="s">
        <v>21</v>
      </c>
      <c r="C59" s="432">
        <v>6</v>
      </c>
      <c r="D59" s="267">
        <v>3.83</v>
      </c>
      <c r="E59" s="420">
        <v>3.91</v>
      </c>
      <c r="F59" s="433">
        <v>58</v>
      </c>
      <c r="G59" s="704">
        <v>6</v>
      </c>
      <c r="H59" s="662">
        <v>4.5</v>
      </c>
      <c r="I59" s="420">
        <v>3.54</v>
      </c>
      <c r="J59" s="433">
        <v>1</v>
      </c>
      <c r="K59" s="444">
        <v>3</v>
      </c>
      <c r="L59" s="421">
        <v>3</v>
      </c>
      <c r="M59" s="421">
        <v>3.5</v>
      </c>
      <c r="N59" s="434">
        <v>66</v>
      </c>
      <c r="O59" s="693">
        <v>2</v>
      </c>
      <c r="P59" s="422">
        <v>4</v>
      </c>
      <c r="Q59" s="423">
        <v>2.86</v>
      </c>
      <c r="R59" s="434">
        <v>7</v>
      </c>
      <c r="S59" s="444"/>
      <c r="T59" s="424"/>
      <c r="U59" s="257">
        <v>3.45</v>
      </c>
      <c r="V59" s="445">
        <v>15</v>
      </c>
      <c r="W59" s="132">
        <f t="shared" si="1"/>
        <v>147</v>
      </c>
      <c r="Y59" s="130"/>
      <c r="Z59" s="130"/>
      <c r="AB59" s="130"/>
    </row>
    <row r="60" spans="1:28" x14ac:dyDescent="0.25">
      <c r="A60" s="425">
        <v>13</v>
      </c>
      <c r="B60" s="333" t="s">
        <v>136</v>
      </c>
      <c r="C60" s="432">
        <v>4</v>
      </c>
      <c r="D60" s="267">
        <v>3.75</v>
      </c>
      <c r="E60" s="666">
        <v>3.91</v>
      </c>
      <c r="F60" s="433">
        <v>64</v>
      </c>
      <c r="G60" s="432">
        <v>3</v>
      </c>
      <c r="H60" s="267">
        <v>4.3330000000000002</v>
      </c>
      <c r="I60" s="420">
        <v>3.54</v>
      </c>
      <c r="J60" s="433">
        <v>6</v>
      </c>
      <c r="K60" s="700"/>
      <c r="L60" s="421"/>
      <c r="M60" s="421">
        <v>3.5</v>
      </c>
      <c r="N60" s="434">
        <v>82</v>
      </c>
      <c r="O60" s="693">
        <v>1</v>
      </c>
      <c r="P60" s="422">
        <v>4</v>
      </c>
      <c r="Q60" s="423">
        <v>2.86</v>
      </c>
      <c r="R60" s="434">
        <v>12</v>
      </c>
      <c r="S60" s="444"/>
      <c r="T60" s="424"/>
      <c r="U60" s="257">
        <v>3.45</v>
      </c>
      <c r="V60" s="445">
        <v>15</v>
      </c>
      <c r="W60" s="406">
        <f t="shared" si="1"/>
        <v>179</v>
      </c>
      <c r="Y60" s="130"/>
      <c r="Z60" s="130"/>
      <c r="AB60" s="130"/>
    </row>
    <row r="61" spans="1:28" x14ac:dyDescent="0.25">
      <c r="A61" s="425">
        <v>14</v>
      </c>
      <c r="B61" s="333" t="s">
        <v>19</v>
      </c>
      <c r="C61" s="432">
        <v>2</v>
      </c>
      <c r="D61" s="267">
        <v>3.5</v>
      </c>
      <c r="E61" s="666">
        <v>3.91</v>
      </c>
      <c r="F61" s="433">
        <v>74</v>
      </c>
      <c r="G61" s="432">
        <v>1</v>
      </c>
      <c r="H61" s="267">
        <v>3</v>
      </c>
      <c r="I61" s="420">
        <v>3.54</v>
      </c>
      <c r="J61" s="433">
        <v>75</v>
      </c>
      <c r="K61" s="444"/>
      <c r="L61" s="421"/>
      <c r="M61" s="421">
        <v>3.5</v>
      </c>
      <c r="N61" s="434">
        <v>82</v>
      </c>
      <c r="O61" s="693">
        <v>1</v>
      </c>
      <c r="P61" s="422">
        <v>4</v>
      </c>
      <c r="Q61" s="423">
        <v>2.86</v>
      </c>
      <c r="R61" s="434">
        <v>10</v>
      </c>
      <c r="S61" s="444"/>
      <c r="T61" s="424"/>
      <c r="U61" s="257">
        <v>3.45</v>
      </c>
      <c r="V61" s="445">
        <v>15</v>
      </c>
      <c r="W61" s="406">
        <f t="shared" si="1"/>
        <v>256</v>
      </c>
      <c r="Y61" s="130"/>
      <c r="Z61" s="130"/>
      <c r="AB61" s="130"/>
    </row>
    <row r="62" spans="1:28" x14ac:dyDescent="0.25">
      <c r="A62" s="425">
        <v>15</v>
      </c>
      <c r="B62" s="65" t="s">
        <v>137</v>
      </c>
      <c r="C62" s="704"/>
      <c r="D62" s="420"/>
      <c r="E62" s="420">
        <v>3.91</v>
      </c>
      <c r="F62" s="433">
        <v>89</v>
      </c>
      <c r="G62" s="704">
        <v>1</v>
      </c>
      <c r="H62" s="662">
        <v>3</v>
      </c>
      <c r="I62" s="420">
        <v>3.54</v>
      </c>
      <c r="J62" s="433">
        <v>76</v>
      </c>
      <c r="K62" s="701"/>
      <c r="L62" s="421"/>
      <c r="M62" s="421">
        <v>3.5</v>
      </c>
      <c r="N62" s="434">
        <v>82</v>
      </c>
      <c r="O62" s="693"/>
      <c r="P62" s="422"/>
      <c r="Q62" s="423">
        <v>2.86</v>
      </c>
      <c r="R62" s="434">
        <v>85</v>
      </c>
      <c r="S62" s="444"/>
      <c r="T62" s="674"/>
      <c r="U62" s="257">
        <v>3.45</v>
      </c>
      <c r="V62" s="445">
        <v>15</v>
      </c>
      <c r="W62" s="406">
        <f t="shared" si="1"/>
        <v>347</v>
      </c>
      <c r="Y62" s="130"/>
      <c r="Z62" s="130"/>
      <c r="AB62" s="130"/>
    </row>
    <row r="63" spans="1:28" ht="15.75" thickBot="1" x14ac:dyDescent="0.3">
      <c r="A63" s="135">
        <v>16</v>
      </c>
      <c r="B63" s="65" t="s">
        <v>22</v>
      </c>
      <c r="C63" s="704"/>
      <c r="D63" s="420"/>
      <c r="E63" s="420">
        <v>3.91</v>
      </c>
      <c r="F63" s="433">
        <v>89</v>
      </c>
      <c r="G63" s="704">
        <v>1</v>
      </c>
      <c r="H63" s="662">
        <v>2</v>
      </c>
      <c r="I63" s="420">
        <v>3.54</v>
      </c>
      <c r="J63" s="433">
        <v>83</v>
      </c>
      <c r="K63" s="444"/>
      <c r="L63" s="421"/>
      <c r="M63" s="421">
        <v>3.5</v>
      </c>
      <c r="N63" s="434">
        <v>82</v>
      </c>
      <c r="O63" s="693">
        <v>2</v>
      </c>
      <c r="P63" s="422">
        <v>4.5</v>
      </c>
      <c r="Q63" s="423">
        <v>2.86</v>
      </c>
      <c r="R63" s="434">
        <v>3</v>
      </c>
      <c r="S63" s="444"/>
      <c r="T63" s="424"/>
      <c r="U63" s="257">
        <v>3.45</v>
      </c>
      <c r="V63" s="445">
        <v>15</v>
      </c>
      <c r="W63" s="136">
        <f t="shared" si="1"/>
        <v>272</v>
      </c>
      <c r="Y63" s="130"/>
      <c r="Z63" s="130"/>
      <c r="AB63" s="130"/>
    </row>
    <row r="64" spans="1:28" ht="15.75" thickBot="1" x14ac:dyDescent="0.3">
      <c r="A64" s="381"/>
      <c r="B64" s="382" t="s">
        <v>127</v>
      </c>
      <c r="C64" s="383">
        <f>SUM(C65:C80)</f>
        <v>42</v>
      </c>
      <c r="D64" s="412">
        <f>AVERAGE(D65:D80)</f>
        <v>3.9175000000000004</v>
      </c>
      <c r="E64" s="652">
        <v>3.91</v>
      </c>
      <c r="F64" s="384"/>
      <c r="G64" s="383">
        <f>SUM(G65:G80)</f>
        <v>43</v>
      </c>
      <c r="H64" s="412">
        <f>AVERAGE(H65:H80)</f>
        <v>3.4782312925170067</v>
      </c>
      <c r="I64" s="177">
        <v>3.54</v>
      </c>
      <c r="J64" s="384"/>
      <c r="K64" s="405">
        <f>SUM(K65:K80)</f>
        <v>37</v>
      </c>
      <c r="L64" s="391">
        <f>AVERAGE(L65:L80)</f>
        <v>3.53</v>
      </c>
      <c r="M64" s="392">
        <v>3.5</v>
      </c>
      <c r="N64" s="403"/>
      <c r="O64" s="440">
        <f>SUM(O65:O80)</f>
        <v>76</v>
      </c>
      <c r="P64" s="394">
        <f>AVERAGE(P65:P80)</f>
        <v>2.8153846153846156</v>
      </c>
      <c r="Q64" s="395">
        <v>2.86</v>
      </c>
      <c r="R64" s="403"/>
      <c r="S64" s="402">
        <f>SUM(S65:S80)</f>
        <v>1</v>
      </c>
      <c r="T64" s="397">
        <f>AVERAGE(T65:T80)</f>
        <v>3</v>
      </c>
      <c r="U64" s="419">
        <v>3.45</v>
      </c>
      <c r="V64" s="398"/>
      <c r="W64" s="399"/>
      <c r="Y64" s="130"/>
      <c r="Z64" s="130"/>
      <c r="AB64" s="130"/>
    </row>
    <row r="65" spans="1:28" x14ac:dyDescent="0.25">
      <c r="A65" s="404">
        <v>1</v>
      </c>
      <c r="B65" s="282" t="s">
        <v>25</v>
      </c>
      <c r="C65" s="432">
        <v>2</v>
      </c>
      <c r="D65" s="257">
        <v>5</v>
      </c>
      <c r="E65" s="661">
        <v>3.91</v>
      </c>
      <c r="F65" s="433">
        <v>1</v>
      </c>
      <c r="G65" s="432">
        <v>2</v>
      </c>
      <c r="H65" s="257">
        <v>4.5</v>
      </c>
      <c r="I65" s="420">
        <v>3.54</v>
      </c>
      <c r="J65" s="433">
        <v>3</v>
      </c>
      <c r="K65" s="438">
        <v>1</v>
      </c>
      <c r="L65" s="421">
        <v>3</v>
      </c>
      <c r="M65" s="421">
        <v>3.5</v>
      </c>
      <c r="N65" s="434">
        <v>74</v>
      </c>
      <c r="O65" s="695">
        <v>3</v>
      </c>
      <c r="P65" s="422">
        <v>2.67</v>
      </c>
      <c r="Q65" s="423">
        <v>2.86</v>
      </c>
      <c r="R65" s="434">
        <v>56</v>
      </c>
      <c r="S65" s="444"/>
      <c r="T65" s="424"/>
      <c r="U65" s="257">
        <v>3.45</v>
      </c>
      <c r="V65" s="445">
        <v>15</v>
      </c>
      <c r="W65" s="443">
        <f t="shared" si="1"/>
        <v>149</v>
      </c>
      <c r="Y65" s="130"/>
      <c r="Z65" s="130"/>
      <c r="AB65" s="130"/>
    </row>
    <row r="66" spans="1:28" x14ac:dyDescent="0.25">
      <c r="A66" s="131">
        <v>2</v>
      </c>
      <c r="B66" s="334" t="s">
        <v>95</v>
      </c>
      <c r="C66" s="432">
        <v>3</v>
      </c>
      <c r="D66" s="257">
        <v>4.67</v>
      </c>
      <c r="E66" s="670">
        <v>3.91</v>
      </c>
      <c r="F66" s="433">
        <v>5</v>
      </c>
      <c r="G66" s="432">
        <v>3</v>
      </c>
      <c r="H66" s="257">
        <v>3</v>
      </c>
      <c r="I66" s="420">
        <v>3.54</v>
      </c>
      <c r="J66" s="433">
        <v>64</v>
      </c>
      <c r="K66" s="438">
        <v>3</v>
      </c>
      <c r="L66" s="421">
        <v>3</v>
      </c>
      <c r="M66" s="421">
        <v>3.5</v>
      </c>
      <c r="N66" s="434">
        <v>67</v>
      </c>
      <c r="O66" s="695">
        <v>15</v>
      </c>
      <c r="P66" s="422">
        <v>2.4700000000000002</v>
      </c>
      <c r="Q66" s="423">
        <v>2.86</v>
      </c>
      <c r="R66" s="434">
        <v>66</v>
      </c>
      <c r="S66" s="444"/>
      <c r="T66" s="424"/>
      <c r="U66" s="257">
        <v>3.45</v>
      </c>
      <c r="V66" s="445">
        <v>15</v>
      </c>
      <c r="W66" s="132">
        <f t="shared" si="1"/>
        <v>217</v>
      </c>
      <c r="Y66" s="130"/>
      <c r="Z66" s="130"/>
      <c r="AB66" s="130"/>
    </row>
    <row r="67" spans="1:28" x14ac:dyDescent="0.25">
      <c r="A67" s="131">
        <v>3</v>
      </c>
      <c r="B67" s="282" t="s">
        <v>94</v>
      </c>
      <c r="C67" s="435">
        <v>4</v>
      </c>
      <c r="D67" s="268">
        <v>4.25</v>
      </c>
      <c r="E67" s="661">
        <v>3.91</v>
      </c>
      <c r="F67" s="433">
        <v>17</v>
      </c>
      <c r="G67" s="432">
        <v>1</v>
      </c>
      <c r="H67" s="257">
        <v>4</v>
      </c>
      <c r="I67" s="420">
        <v>3.54</v>
      </c>
      <c r="J67" s="433">
        <v>19</v>
      </c>
      <c r="K67" s="438">
        <v>1</v>
      </c>
      <c r="L67" s="421">
        <v>4</v>
      </c>
      <c r="M67" s="421">
        <v>3.5</v>
      </c>
      <c r="N67" s="434">
        <v>14</v>
      </c>
      <c r="O67" s="695">
        <v>2</v>
      </c>
      <c r="P67" s="422">
        <v>4</v>
      </c>
      <c r="Q67" s="423">
        <v>2.86</v>
      </c>
      <c r="R67" s="434">
        <v>8</v>
      </c>
      <c r="S67" s="444"/>
      <c r="T67" s="424"/>
      <c r="U67" s="257">
        <v>3.45</v>
      </c>
      <c r="V67" s="445">
        <v>15</v>
      </c>
      <c r="W67" s="132">
        <f t="shared" si="1"/>
        <v>73</v>
      </c>
      <c r="Y67" s="130"/>
      <c r="Z67" s="130"/>
      <c r="AB67" s="130"/>
    </row>
    <row r="68" spans="1:28" x14ac:dyDescent="0.25">
      <c r="A68" s="131">
        <v>4</v>
      </c>
      <c r="B68" s="282" t="s">
        <v>83</v>
      </c>
      <c r="C68" s="432">
        <v>6</v>
      </c>
      <c r="D68" s="257">
        <v>4</v>
      </c>
      <c r="E68" s="661">
        <v>3.91</v>
      </c>
      <c r="F68" s="433">
        <v>27</v>
      </c>
      <c r="G68" s="432">
        <v>7</v>
      </c>
      <c r="H68" s="257">
        <v>3.4285714285714284</v>
      </c>
      <c r="I68" s="420">
        <v>3.54</v>
      </c>
      <c r="J68" s="433">
        <v>46</v>
      </c>
      <c r="K68" s="438">
        <v>3</v>
      </c>
      <c r="L68" s="421">
        <v>3.67</v>
      </c>
      <c r="M68" s="421">
        <v>3.5</v>
      </c>
      <c r="N68" s="434">
        <v>34</v>
      </c>
      <c r="O68" s="695">
        <v>6</v>
      </c>
      <c r="P68" s="422">
        <v>3</v>
      </c>
      <c r="Q68" s="423">
        <v>2.86</v>
      </c>
      <c r="R68" s="434">
        <v>37</v>
      </c>
      <c r="S68" s="444"/>
      <c r="T68" s="424"/>
      <c r="U68" s="257">
        <v>3.45</v>
      </c>
      <c r="V68" s="445">
        <v>15</v>
      </c>
      <c r="W68" s="132">
        <f t="shared" si="1"/>
        <v>159</v>
      </c>
      <c r="Y68" s="130"/>
      <c r="Z68" s="130"/>
      <c r="AB68" s="130"/>
    </row>
    <row r="69" spans="1:28" x14ac:dyDescent="0.25">
      <c r="A69" s="131">
        <v>5</v>
      </c>
      <c r="B69" s="282" t="s">
        <v>82</v>
      </c>
      <c r="C69" s="432">
        <v>6</v>
      </c>
      <c r="D69" s="257">
        <v>4</v>
      </c>
      <c r="E69" s="661">
        <v>3.91</v>
      </c>
      <c r="F69" s="433">
        <v>28</v>
      </c>
      <c r="G69" s="432">
        <v>9</v>
      </c>
      <c r="H69" s="257">
        <v>4</v>
      </c>
      <c r="I69" s="420">
        <v>3.54</v>
      </c>
      <c r="J69" s="433">
        <v>7</v>
      </c>
      <c r="K69" s="438">
        <v>6</v>
      </c>
      <c r="L69" s="421">
        <v>3.5</v>
      </c>
      <c r="M69" s="421">
        <v>3.5</v>
      </c>
      <c r="N69" s="434">
        <v>43</v>
      </c>
      <c r="O69" s="695">
        <v>9</v>
      </c>
      <c r="P69" s="422">
        <v>3.22</v>
      </c>
      <c r="Q69" s="423">
        <v>2.86</v>
      </c>
      <c r="R69" s="434">
        <v>27</v>
      </c>
      <c r="S69" s="444"/>
      <c r="T69" s="424"/>
      <c r="U69" s="257">
        <v>3.45</v>
      </c>
      <c r="V69" s="445">
        <v>15</v>
      </c>
      <c r="W69" s="132">
        <f t="shared" si="1"/>
        <v>120</v>
      </c>
      <c r="Y69" s="130"/>
      <c r="Z69" s="130"/>
      <c r="AB69" s="130"/>
    </row>
    <row r="70" spans="1:28" x14ac:dyDescent="0.25">
      <c r="A70" s="131">
        <v>6</v>
      </c>
      <c r="B70" s="333" t="s">
        <v>138</v>
      </c>
      <c r="C70" s="432">
        <v>4</v>
      </c>
      <c r="D70" s="257">
        <v>4</v>
      </c>
      <c r="E70" s="666">
        <v>3.91</v>
      </c>
      <c r="F70" s="433">
        <v>31</v>
      </c>
      <c r="G70" s="432">
        <v>1</v>
      </c>
      <c r="H70" s="257">
        <v>3</v>
      </c>
      <c r="I70" s="672">
        <v>3.54</v>
      </c>
      <c r="J70" s="433">
        <v>79</v>
      </c>
      <c r="K70" s="438"/>
      <c r="L70" s="421"/>
      <c r="M70" s="421">
        <v>3.5</v>
      </c>
      <c r="N70" s="434">
        <v>82</v>
      </c>
      <c r="O70" s="695"/>
      <c r="P70" s="422"/>
      <c r="Q70" s="423">
        <v>2.86</v>
      </c>
      <c r="R70" s="434">
        <v>85</v>
      </c>
      <c r="S70" s="444"/>
      <c r="T70" s="424"/>
      <c r="U70" s="257">
        <v>3.45</v>
      </c>
      <c r="V70" s="445">
        <v>15</v>
      </c>
      <c r="W70" s="132">
        <f t="shared" si="1"/>
        <v>292</v>
      </c>
      <c r="Y70" s="130"/>
      <c r="Z70" s="130"/>
      <c r="AB70" s="130"/>
    </row>
    <row r="71" spans="1:28" x14ac:dyDescent="0.25">
      <c r="A71" s="131">
        <v>7</v>
      </c>
      <c r="B71" s="333" t="s">
        <v>86</v>
      </c>
      <c r="C71" s="432">
        <v>1</v>
      </c>
      <c r="D71" s="257">
        <v>4</v>
      </c>
      <c r="E71" s="666">
        <v>3.91</v>
      </c>
      <c r="F71" s="433">
        <v>51</v>
      </c>
      <c r="G71" s="432">
        <v>5</v>
      </c>
      <c r="H71" s="257">
        <v>3.6</v>
      </c>
      <c r="I71" s="663">
        <v>3.54</v>
      </c>
      <c r="J71" s="433">
        <v>35</v>
      </c>
      <c r="K71" s="438"/>
      <c r="L71" s="421"/>
      <c r="M71" s="421">
        <v>3.5</v>
      </c>
      <c r="N71" s="434">
        <v>82</v>
      </c>
      <c r="O71" s="695">
        <v>5</v>
      </c>
      <c r="P71" s="422">
        <v>3.4</v>
      </c>
      <c r="Q71" s="423">
        <v>2.86</v>
      </c>
      <c r="R71" s="434">
        <v>22</v>
      </c>
      <c r="S71" s="444"/>
      <c r="T71" s="424"/>
      <c r="U71" s="257">
        <v>3.45</v>
      </c>
      <c r="V71" s="445">
        <v>15</v>
      </c>
      <c r="W71" s="132">
        <f t="shared" si="1"/>
        <v>205</v>
      </c>
      <c r="Y71" s="130"/>
      <c r="Z71" s="130"/>
      <c r="AB71" s="130"/>
    </row>
    <row r="72" spans="1:28" x14ac:dyDescent="0.25">
      <c r="A72" s="131">
        <v>8</v>
      </c>
      <c r="B72" s="332" t="s">
        <v>84</v>
      </c>
      <c r="C72" s="432">
        <v>4</v>
      </c>
      <c r="D72" s="257">
        <v>3.75</v>
      </c>
      <c r="E72" s="665">
        <v>3.91</v>
      </c>
      <c r="F72" s="433">
        <v>66</v>
      </c>
      <c r="G72" s="432">
        <v>2</v>
      </c>
      <c r="H72" s="269">
        <v>4</v>
      </c>
      <c r="I72" s="663">
        <v>3.54</v>
      </c>
      <c r="J72" s="433">
        <v>13</v>
      </c>
      <c r="K72" s="438">
        <v>6</v>
      </c>
      <c r="L72" s="421">
        <v>3.83</v>
      </c>
      <c r="M72" s="421">
        <v>3.5</v>
      </c>
      <c r="N72" s="434">
        <v>23</v>
      </c>
      <c r="O72" s="695">
        <v>6</v>
      </c>
      <c r="P72" s="422">
        <v>3.17</v>
      </c>
      <c r="Q72" s="423">
        <v>2.86</v>
      </c>
      <c r="R72" s="434">
        <v>28</v>
      </c>
      <c r="S72" s="444"/>
      <c r="T72" s="424"/>
      <c r="U72" s="257">
        <v>3.45</v>
      </c>
      <c r="V72" s="445">
        <v>15</v>
      </c>
      <c r="W72" s="132">
        <f t="shared" si="1"/>
        <v>145</v>
      </c>
      <c r="Y72" s="130"/>
      <c r="Z72" s="130"/>
      <c r="AB72" s="130"/>
    </row>
    <row r="73" spans="1:28" x14ac:dyDescent="0.25">
      <c r="A73" s="131">
        <v>9</v>
      </c>
      <c r="B73" s="332" t="s">
        <v>85</v>
      </c>
      <c r="C73" s="432">
        <v>6</v>
      </c>
      <c r="D73" s="257">
        <v>3.67</v>
      </c>
      <c r="E73" s="665">
        <v>3.91</v>
      </c>
      <c r="F73" s="433">
        <v>68</v>
      </c>
      <c r="G73" s="432">
        <v>3</v>
      </c>
      <c r="H73" s="257">
        <v>3</v>
      </c>
      <c r="I73" s="663">
        <v>3.54</v>
      </c>
      <c r="J73" s="433">
        <v>63</v>
      </c>
      <c r="K73" s="438">
        <v>5</v>
      </c>
      <c r="L73" s="421">
        <v>4</v>
      </c>
      <c r="M73" s="421">
        <v>3.5</v>
      </c>
      <c r="N73" s="434">
        <v>9</v>
      </c>
      <c r="O73" s="695">
        <v>3</v>
      </c>
      <c r="P73" s="422">
        <v>2.33</v>
      </c>
      <c r="Q73" s="423">
        <v>2.86</v>
      </c>
      <c r="R73" s="434">
        <v>70</v>
      </c>
      <c r="S73" s="444"/>
      <c r="T73" s="424"/>
      <c r="U73" s="257">
        <v>3.45</v>
      </c>
      <c r="V73" s="445">
        <v>15</v>
      </c>
      <c r="W73" s="132">
        <f t="shared" si="1"/>
        <v>225</v>
      </c>
      <c r="Y73" s="130"/>
      <c r="Z73" s="130"/>
      <c r="AB73" s="130"/>
    </row>
    <row r="74" spans="1:28" x14ac:dyDescent="0.25">
      <c r="A74" s="131">
        <v>10</v>
      </c>
      <c r="B74" s="331" t="s">
        <v>121</v>
      </c>
      <c r="C74" s="432">
        <v>3</v>
      </c>
      <c r="D74" s="269">
        <v>3.67</v>
      </c>
      <c r="E74" s="659">
        <v>3.91</v>
      </c>
      <c r="F74" s="433">
        <v>69</v>
      </c>
      <c r="G74" s="435">
        <v>1</v>
      </c>
      <c r="H74" s="268">
        <v>3</v>
      </c>
      <c r="I74" s="663">
        <v>3.54</v>
      </c>
      <c r="J74" s="433">
        <v>78</v>
      </c>
      <c r="K74" s="438"/>
      <c r="L74" s="421"/>
      <c r="M74" s="421">
        <v>3.5</v>
      </c>
      <c r="N74" s="434">
        <v>82</v>
      </c>
      <c r="O74" s="695"/>
      <c r="P74" s="422"/>
      <c r="Q74" s="423">
        <v>2.86</v>
      </c>
      <c r="R74" s="434">
        <v>85</v>
      </c>
      <c r="S74" s="444"/>
      <c r="T74" s="424"/>
      <c r="U74" s="257">
        <v>3.45</v>
      </c>
      <c r="V74" s="445">
        <v>15</v>
      </c>
      <c r="W74" s="132">
        <f t="shared" si="1"/>
        <v>329</v>
      </c>
      <c r="Y74" s="130"/>
      <c r="Z74" s="130"/>
      <c r="AB74" s="130"/>
    </row>
    <row r="75" spans="1:28" x14ac:dyDescent="0.25">
      <c r="A75" s="131">
        <v>11</v>
      </c>
      <c r="B75" s="334" t="s">
        <v>99</v>
      </c>
      <c r="C75" s="432">
        <v>2</v>
      </c>
      <c r="D75" s="257">
        <v>3</v>
      </c>
      <c r="E75" s="670">
        <v>3.91</v>
      </c>
      <c r="F75" s="433">
        <v>83</v>
      </c>
      <c r="G75" s="432">
        <v>1</v>
      </c>
      <c r="H75" s="257">
        <v>2</v>
      </c>
      <c r="I75" s="672">
        <v>3.54</v>
      </c>
      <c r="J75" s="433">
        <v>84</v>
      </c>
      <c r="K75" s="438">
        <v>7</v>
      </c>
      <c r="L75" s="421">
        <v>3.86</v>
      </c>
      <c r="M75" s="421">
        <v>3.5</v>
      </c>
      <c r="N75" s="434">
        <v>21</v>
      </c>
      <c r="O75" s="695">
        <v>2</v>
      </c>
      <c r="P75" s="422">
        <v>2</v>
      </c>
      <c r="Q75" s="423">
        <v>2.86</v>
      </c>
      <c r="R75" s="434">
        <v>81</v>
      </c>
      <c r="S75" s="444"/>
      <c r="T75" s="424"/>
      <c r="U75" s="257">
        <v>3.45</v>
      </c>
      <c r="V75" s="445">
        <v>15</v>
      </c>
      <c r="W75" s="132">
        <f t="shared" si="1"/>
        <v>284</v>
      </c>
      <c r="Y75" s="130"/>
      <c r="Z75" s="130"/>
      <c r="AB75" s="130"/>
    </row>
    <row r="76" spans="1:28" x14ac:dyDescent="0.25">
      <c r="A76" s="131">
        <v>12</v>
      </c>
      <c r="B76" s="334" t="s">
        <v>87</v>
      </c>
      <c r="C76" s="432">
        <v>1</v>
      </c>
      <c r="D76" s="257">
        <v>3</v>
      </c>
      <c r="E76" s="670">
        <v>3.91</v>
      </c>
      <c r="F76" s="433">
        <v>86</v>
      </c>
      <c r="G76" s="432">
        <v>4</v>
      </c>
      <c r="H76" s="257">
        <v>3.5</v>
      </c>
      <c r="I76" s="420">
        <v>3.54</v>
      </c>
      <c r="J76" s="433">
        <v>39</v>
      </c>
      <c r="K76" s="438">
        <v>1</v>
      </c>
      <c r="L76" s="421">
        <v>3</v>
      </c>
      <c r="M76" s="421">
        <v>3.5</v>
      </c>
      <c r="N76" s="434">
        <v>76</v>
      </c>
      <c r="O76" s="695">
        <v>3</v>
      </c>
      <c r="P76" s="422">
        <v>2.67</v>
      </c>
      <c r="Q76" s="423">
        <v>2.86</v>
      </c>
      <c r="R76" s="434">
        <v>57</v>
      </c>
      <c r="S76" s="444"/>
      <c r="T76" s="424"/>
      <c r="U76" s="257">
        <v>3.45</v>
      </c>
      <c r="V76" s="445">
        <v>15</v>
      </c>
      <c r="W76" s="132">
        <f t="shared" si="1"/>
        <v>273</v>
      </c>
      <c r="Y76" s="130"/>
      <c r="Z76" s="130"/>
      <c r="AB76" s="130"/>
    </row>
    <row r="77" spans="1:28" x14ac:dyDescent="0.25">
      <c r="A77" s="131">
        <v>13</v>
      </c>
      <c r="B77" s="123" t="s">
        <v>98</v>
      </c>
      <c r="C77" s="708"/>
      <c r="D77" s="672"/>
      <c r="E77" s="672">
        <v>3.91</v>
      </c>
      <c r="F77" s="433">
        <v>89</v>
      </c>
      <c r="G77" s="708"/>
      <c r="H77" s="672"/>
      <c r="I77" s="672">
        <v>3.54</v>
      </c>
      <c r="J77" s="433">
        <v>85</v>
      </c>
      <c r="K77" s="438">
        <v>1</v>
      </c>
      <c r="L77" s="421">
        <v>3</v>
      </c>
      <c r="M77" s="421">
        <v>3.5</v>
      </c>
      <c r="N77" s="434">
        <v>75</v>
      </c>
      <c r="O77" s="695">
        <v>12</v>
      </c>
      <c r="P77" s="422">
        <v>2</v>
      </c>
      <c r="Q77" s="423">
        <v>2.86</v>
      </c>
      <c r="R77" s="434">
        <v>74</v>
      </c>
      <c r="S77" s="444"/>
      <c r="T77" s="424"/>
      <c r="U77" s="257">
        <v>3.45</v>
      </c>
      <c r="V77" s="445">
        <v>15</v>
      </c>
      <c r="W77" s="132">
        <f t="shared" si="1"/>
        <v>338</v>
      </c>
      <c r="Y77" s="130"/>
      <c r="Z77" s="130"/>
      <c r="AB77" s="130"/>
    </row>
    <row r="78" spans="1:28" x14ac:dyDescent="0.25">
      <c r="A78" s="131">
        <v>14</v>
      </c>
      <c r="B78" s="332" t="s">
        <v>26</v>
      </c>
      <c r="C78" s="714"/>
      <c r="D78" s="665"/>
      <c r="E78" s="665">
        <v>3.91</v>
      </c>
      <c r="F78" s="433">
        <v>89</v>
      </c>
      <c r="G78" s="432">
        <v>3</v>
      </c>
      <c r="H78" s="257">
        <v>3.6666666666666665</v>
      </c>
      <c r="I78" s="663">
        <v>3.54</v>
      </c>
      <c r="J78" s="433">
        <v>31</v>
      </c>
      <c r="K78" s="438">
        <v>1</v>
      </c>
      <c r="L78" s="421">
        <v>4</v>
      </c>
      <c r="M78" s="421">
        <v>3.5</v>
      </c>
      <c r="N78" s="434">
        <v>15</v>
      </c>
      <c r="O78" s="695"/>
      <c r="P78" s="422"/>
      <c r="Q78" s="423">
        <v>2.86</v>
      </c>
      <c r="R78" s="434">
        <v>85</v>
      </c>
      <c r="S78" s="444"/>
      <c r="T78" s="424"/>
      <c r="U78" s="257">
        <v>3.45</v>
      </c>
      <c r="V78" s="445">
        <v>15</v>
      </c>
      <c r="W78" s="132">
        <f t="shared" si="1"/>
        <v>235</v>
      </c>
      <c r="Y78" s="130"/>
      <c r="Z78" s="130"/>
      <c r="AB78" s="130"/>
    </row>
    <row r="79" spans="1:28" x14ac:dyDescent="0.25">
      <c r="A79" s="425">
        <v>15</v>
      </c>
      <c r="B79" s="282" t="s">
        <v>81</v>
      </c>
      <c r="C79" s="715"/>
      <c r="D79" s="661"/>
      <c r="E79" s="661">
        <v>3.91</v>
      </c>
      <c r="F79" s="433">
        <v>89</v>
      </c>
      <c r="G79" s="432">
        <v>1</v>
      </c>
      <c r="H79" s="257">
        <v>4</v>
      </c>
      <c r="I79" s="420">
        <v>3.54</v>
      </c>
      <c r="J79" s="433">
        <v>20</v>
      </c>
      <c r="K79" s="438">
        <v>2</v>
      </c>
      <c r="L79" s="421">
        <v>3.5</v>
      </c>
      <c r="M79" s="421">
        <v>3.5</v>
      </c>
      <c r="N79" s="434">
        <v>47</v>
      </c>
      <c r="O79" s="695">
        <v>7</v>
      </c>
      <c r="P79" s="422">
        <v>3</v>
      </c>
      <c r="Q79" s="423">
        <v>2.86</v>
      </c>
      <c r="R79" s="434">
        <v>35</v>
      </c>
      <c r="S79" s="444">
        <v>1</v>
      </c>
      <c r="T79" s="660">
        <v>3</v>
      </c>
      <c r="U79" s="257">
        <v>3.45</v>
      </c>
      <c r="V79" s="445">
        <v>11</v>
      </c>
      <c r="W79" s="406">
        <f t="shared" si="1"/>
        <v>202</v>
      </c>
      <c r="Y79" s="130"/>
      <c r="Z79" s="130"/>
      <c r="AB79" s="130"/>
    </row>
    <row r="80" spans="1:28" ht="15.75" thickBot="1" x14ac:dyDescent="0.3">
      <c r="A80" s="135">
        <v>16</v>
      </c>
      <c r="B80" s="65" t="s">
        <v>27</v>
      </c>
      <c r="C80" s="704"/>
      <c r="D80" s="420"/>
      <c r="E80" s="420">
        <v>3.91</v>
      </c>
      <c r="F80" s="433">
        <v>89</v>
      </c>
      <c r="G80" s="704"/>
      <c r="H80" s="420"/>
      <c r="I80" s="420">
        <v>3.54</v>
      </c>
      <c r="J80" s="433">
        <v>85</v>
      </c>
      <c r="K80" s="438"/>
      <c r="L80" s="421"/>
      <c r="M80" s="421">
        <v>3.5</v>
      </c>
      <c r="N80" s="434">
        <v>82</v>
      </c>
      <c r="O80" s="695">
        <v>3</v>
      </c>
      <c r="P80" s="422">
        <v>2.67</v>
      </c>
      <c r="Q80" s="423">
        <v>2.86</v>
      </c>
      <c r="R80" s="434">
        <v>58</v>
      </c>
      <c r="S80" s="444"/>
      <c r="T80" s="424"/>
      <c r="U80" s="257">
        <v>3.45</v>
      </c>
      <c r="V80" s="445">
        <v>15</v>
      </c>
      <c r="W80" s="136">
        <f t="shared" si="1"/>
        <v>329</v>
      </c>
      <c r="Y80" s="130"/>
      <c r="Z80" s="130"/>
      <c r="AB80" s="130"/>
    </row>
    <row r="81" spans="1:28" ht="15.75" thickBot="1" x14ac:dyDescent="0.3">
      <c r="A81" s="381"/>
      <c r="B81" s="382" t="s">
        <v>128</v>
      </c>
      <c r="C81" s="383">
        <f>SUM(C82:C111)</f>
        <v>119</v>
      </c>
      <c r="D81" s="412">
        <f>AVERAGE(D82:D111)</f>
        <v>3.9159999999999995</v>
      </c>
      <c r="E81" s="652">
        <v>3.91</v>
      </c>
      <c r="F81" s="384"/>
      <c r="G81" s="383">
        <f>SUM(G82:G111)</f>
        <v>133</v>
      </c>
      <c r="H81" s="412">
        <f>AVERAGE(H82:H111)</f>
        <v>3.4462669275169278</v>
      </c>
      <c r="I81" s="177">
        <v>3.54</v>
      </c>
      <c r="J81" s="384"/>
      <c r="K81" s="390">
        <f>SUM(K82:K111)</f>
        <v>154</v>
      </c>
      <c r="L81" s="391">
        <f>AVERAGE(L82:L111)</f>
        <v>3.6392307692307693</v>
      </c>
      <c r="M81" s="392">
        <v>3.5</v>
      </c>
      <c r="N81" s="403"/>
      <c r="O81" s="442">
        <f>SUM(O82:O111)</f>
        <v>233</v>
      </c>
      <c r="P81" s="394">
        <f>AVERAGE(P82:P111)</f>
        <v>2.8020833333333335</v>
      </c>
      <c r="Q81" s="395">
        <v>2.86</v>
      </c>
      <c r="R81" s="403"/>
      <c r="S81" s="402">
        <f>SUM(S82:S111)</f>
        <v>4</v>
      </c>
      <c r="T81" s="397">
        <f>AVERAGE(T82:T111)</f>
        <v>3.3333333333333335</v>
      </c>
      <c r="U81" s="419">
        <v>3.45</v>
      </c>
      <c r="V81" s="398"/>
      <c r="W81" s="407"/>
      <c r="Y81" s="130"/>
      <c r="Z81" s="130"/>
      <c r="AB81" s="130"/>
    </row>
    <row r="82" spans="1:28" x14ac:dyDescent="0.25">
      <c r="A82" s="128">
        <v>1</v>
      </c>
      <c r="B82" s="65" t="s">
        <v>36</v>
      </c>
      <c r="C82" s="432">
        <v>2</v>
      </c>
      <c r="D82" s="257">
        <v>4.5</v>
      </c>
      <c r="E82" s="420">
        <v>3.91</v>
      </c>
      <c r="F82" s="433">
        <v>9</v>
      </c>
      <c r="G82" s="704"/>
      <c r="H82" s="420"/>
      <c r="I82" s="420">
        <v>3.54</v>
      </c>
      <c r="J82" s="433">
        <v>85</v>
      </c>
      <c r="K82" s="444"/>
      <c r="L82" s="421"/>
      <c r="M82" s="421">
        <v>3.5</v>
      </c>
      <c r="N82" s="434">
        <v>82</v>
      </c>
      <c r="O82" s="693">
        <v>2</v>
      </c>
      <c r="P82" s="422">
        <v>3</v>
      </c>
      <c r="Q82" s="423">
        <v>2.86</v>
      </c>
      <c r="R82" s="434">
        <v>41</v>
      </c>
      <c r="S82" s="432"/>
      <c r="T82" s="424"/>
      <c r="U82" s="257">
        <v>3.45</v>
      </c>
      <c r="V82" s="445">
        <v>15</v>
      </c>
      <c r="W82" s="129">
        <f t="shared" ref="W82:W122" si="2">SUM(V82+R82+N82+J82+F82)</f>
        <v>232</v>
      </c>
      <c r="Y82" s="130"/>
      <c r="Z82" s="130"/>
      <c r="AB82" s="130"/>
    </row>
    <row r="83" spans="1:28" x14ac:dyDescent="0.25">
      <c r="A83" s="131">
        <v>2</v>
      </c>
      <c r="B83" s="282" t="s">
        <v>41</v>
      </c>
      <c r="C83" s="432">
        <v>2</v>
      </c>
      <c r="D83" s="257">
        <v>4.5</v>
      </c>
      <c r="E83" s="661">
        <v>3.91</v>
      </c>
      <c r="F83" s="433">
        <v>10</v>
      </c>
      <c r="G83" s="432">
        <v>4</v>
      </c>
      <c r="H83" s="257">
        <v>4</v>
      </c>
      <c r="I83" s="420">
        <v>3.54</v>
      </c>
      <c r="J83" s="433">
        <v>9</v>
      </c>
      <c r="K83" s="444">
        <v>5</v>
      </c>
      <c r="L83" s="421">
        <v>3.6</v>
      </c>
      <c r="M83" s="421">
        <v>3.5</v>
      </c>
      <c r="N83" s="434">
        <v>39</v>
      </c>
      <c r="O83" s="693">
        <v>1</v>
      </c>
      <c r="P83" s="422">
        <v>3</v>
      </c>
      <c r="Q83" s="423">
        <v>2.86</v>
      </c>
      <c r="R83" s="434">
        <v>45</v>
      </c>
      <c r="S83" s="432"/>
      <c r="T83" s="424"/>
      <c r="U83" s="257">
        <v>3.45</v>
      </c>
      <c r="V83" s="445">
        <v>15</v>
      </c>
      <c r="W83" s="132">
        <f t="shared" si="2"/>
        <v>118</v>
      </c>
      <c r="Y83" s="130"/>
      <c r="Z83" s="130"/>
      <c r="AB83" s="130"/>
    </row>
    <row r="84" spans="1:28" x14ac:dyDescent="0.25">
      <c r="A84" s="131">
        <v>3</v>
      </c>
      <c r="B84" s="65" t="s">
        <v>29</v>
      </c>
      <c r="C84" s="432">
        <v>3</v>
      </c>
      <c r="D84" s="257">
        <v>4.33</v>
      </c>
      <c r="E84" s="420">
        <v>3.91</v>
      </c>
      <c r="F84" s="433">
        <v>14</v>
      </c>
      <c r="G84" s="704">
        <v>3</v>
      </c>
      <c r="H84" s="662">
        <v>3.6666666666666665</v>
      </c>
      <c r="I84" s="420">
        <v>3.54</v>
      </c>
      <c r="J84" s="433">
        <v>32</v>
      </c>
      <c r="K84" s="444">
        <v>12</v>
      </c>
      <c r="L84" s="421">
        <v>3.58</v>
      </c>
      <c r="M84" s="421">
        <v>3.5</v>
      </c>
      <c r="N84" s="434">
        <v>40</v>
      </c>
      <c r="O84" s="693">
        <v>9</v>
      </c>
      <c r="P84" s="422">
        <v>2.56</v>
      </c>
      <c r="Q84" s="423">
        <v>2.86</v>
      </c>
      <c r="R84" s="434">
        <v>61</v>
      </c>
      <c r="S84" s="432">
        <v>1</v>
      </c>
      <c r="T84" s="660">
        <v>4</v>
      </c>
      <c r="U84" s="257">
        <v>3.45</v>
      </c>
      <c r="V84" s="445">
        <v>5</v>
      </c>
      <c r="W84" s="132">
        <f t="shared" si="2"/>
        <v>152</v>
      </c>
      <c r="Y84" s="130"/>
      <c r="Z84" s="130"/>
      <c r="AB84" s="130"/>
    </row>
    <row r="85" spans="1:28" x14ac:dyDescent="0.25">
      <c r="A85" s="131">
        <v>4</v>
      </c>
      <c r="B85" s="282" t="s">
        <v>46</v>
      </c>
      <c r="C85" s="432">
        <v>3</v>
      </c>
      <c r="D85" s="257">
        <v>4.33</v>
      </c>
      <c r="E85" s="661">
        <v>3.91</v>
      </c>
      <c r="F85" s="433">
        <v>16</v>
      </c>
      <c r="G85" s="432">
        <v>2</v>
      </c>
      <c r="H85" s="257">
        <v>3.5</v>
      </c>
      <c r="I85" s="420">
        <v>3.54</v>
      </c>
      <c r="J85" s="433">
        <v>44</v>
      </c>
      <c r="K85" s="444">
        <v>3</v>
      </c>
      <c r="L85" s="421">
        <v>3.67</v>
      </c>
      <c r="M85" s="421">
        <v>3.5</v>
      </c>
      <c r="N85" s="434">
        <v>36</v>
      </c>
      <c r="O85" s="693"/>
      <c r="P85" s="422"/>
      <c r="Q85" s="423">
        <v>2.86</v>
      </c>
      <c r="R85" s="434">
        <v>85</v>
      </c>
      <c r="S85" s="432"/>
      <c r="T85" s="424"/>
      <c r="U85" s="257">
        <v>3.45</v>
      </c>
      <c r="V85" s="445">
        <v>15</v>
      </c>
      <c r="W85" s="132">
        <f t="shared" si="2"/>
        <v>196</v>
      </c>
      <c r="Y85" s="130"/>
      <c r="Z85" s="130"/>
      <c r="AB85" s="130"/>
    </row>
    <row r="86" spans="1:28" x14ac:dyDescent="0.25">
      <c r="A86" s="131">
        <v>5</v>
      </c>
      <c r="B86" s="65" t="s">
        <v>31</v>
      </c>
      <c r="C86" s="432">
        <v>3</v>
      </c>
      <c r="D86" s="257">
        <v>4.33</v>
      </c>
      <c r="E86" s="420">
        <v>3.91</v>
      </c>
      <c r="F86" s="433">
        <v>15</v>
      </c>
      <c r="G86" s="704"/>
      <c r="H86" s="420"/>
      <c r="I86" s="420">
        <v>3.54</v>
      </c>
      <c r="J86" s="433">
        <v>85</v>
      </c>
      <c r="K86" s="444">
        <v>13</v>
      </c>
      <c r="L86" s="421">
        <v>3.38</v>
      </c>
      <c r="M86" s="421">
        <v>3.5</v>
      </c>
      <c r="N86" s="434">
        <v>55</v>
      </c>
      <c r="O86" s="693">
        <v>7</v>
      </c>
      <c r="P86" s="422">
        <v>2.86</v>
      </c>
      <c r="Q86" s="423">
        <v>2.86</v>
      </c>
      <c r="R86" s="434">
        <v>48</v>
      </c>
      <c r="S86" s="432"/>
      <c r="T86" s="424"/>
      <c r="U86" s="257">
        <v>3.45</v>
      </c>
      <c r="V86" s="445">
        <v>15</v>
      </c>
      <c r="W86" s="132">
        <f t="shared" si="2"/>
        <v>218</v>
      </c>
      <c r="Y86" s="130"/>
      <c r="Z86" s="130"/>
      <c r="AB86" s="130"/>
    </row>
    <row r="87" spans="1:28" x14ac:dyDescent="0.25">
      <c r="A87" s="131">
        <v>6</v>
      </c>
      <c r="B87" s="282" t="s">
        <v>32</v>
      </c>
      <c r="C87" s="432">
        <v>4</v>
      </c>
      <c r="D87" s="257">
        <v>4.25</v>
      </c>
      <c r="E87" s="661">
        <v>3.91</v>
      </c>
      <c r="F87" s="433">
        <v>18</v>
      </c>
      <c r="G87" s="432">
        <v>5</v>
      </c>
      <c r="H87" s="257">
        <v>3.4</v>
      </c>
      <c r="I87" s="420">
        <v>3.54</v>
      </c>
      <c r="J87" s="433">
        <v>48</v>
      </c>
      <c r="K87" s="444">
        <v>5</v>
      </c>
      <c r="L87" s="421">
        <v>3.8</v>
      </c>
      <c r="M87" s="421">
        <v>3.5</v>
      </c>
      <c r="N87" s="434">
        <v>25</v>
      </c>
      <c r="O87" s="693">
        <v>25</v>
      </c>
      <c r="P87" s="422">
        <v>2.44</v>
      </c>
      <c r="Q87" s="423">
        <v>2.86</v>
      </c>
      <c r="R87" s="434">
        <v>67</v>
      </c>
      <c r="S87" s="432"/>
      <c r="T87" s="424"/>
      <c r="U87" s="257">
        <v>3.45</v>
      </c>
      <c r="V87" s="445">
        <v>15</v>
      </c>
      <c r="W87" s="132">
        <f t="shared" si="2"/>
        <v>173</v>
      </c>
      <c r="Y87" s="130"/>
      <c r="Z87" s="130"/>
      <c r="AB87" s="130"/>
    </row>
    <row r="88" spans="1:28" x14ac:dyDescent="0.25">
      <c r="A88" s="131">
        <v>7</v>
      </c>
      <c r="B88" s="331" t="s">
        <v>153</v>
      </c>
      <c r="C88" s="432">
        <v>5</v>
      </c>
      <c r="D88" s="257">
        <v>4.2</v>
      </c>
      <c r="E88" s="666">
        <v>3.91</v>
      </c>
      <c r="F88" s="433">
        <v>21</v>
      </c>
      <c r="G88" s="432"/>
      <c r="H88" s="257"/>
      <c r="I88" s="672">
        <v>3.54</v>
      </c>
      <c r="J88" s="433">
        <v>85</v>
      </c>
      <c r="K88" s="438"/>
      <c r="L88" s="421"/>
      <c r="M88" s="421">
        <v>3.5</v>
      </c>
      <c r="N88" s="434">
        <v>82</v>
      </c>
      <c r="O88" s="695"/>
      <c r="P88" s="422"/>
      <c r="Q88" s="423">
        <v>2.86</v>
      </c>
      <c r="R88" s="434">
        <v>85</v>
      </c>
      <c r="S88" s="444"/>
      <c r="T88" s="424"/>
      <c r="U88" s="257">
        <v>3.45</v>
      </c>
      <c r="V88" s="445">
        <v>15</v>
      </c>
      <c r="W88" s="132">
        <f t="shared" si="2"/>
        <v>288</v>
      </c>
      <c r="Y88" s="130"/>
      <c r="Z88" s="130"/>
      <c r="AB88" s="130"/>
    </row>
    <row r="89" spans="1:28" x14ac:dyDescent="0.25">
      <c r="A89" s="131">
        <v>8</v>
      </c>
      <c r="B89" s="65" t="s">
        <v>142</v>
      </c>
      <c r="C89" s="432">
        <v>16</v>
      </c>
      <c r="D89" s="257">
        <v>4.1900000000000004</v>
      </c>
      <c r="E89" s="420">
        <v>3.91</v>
      </c>
      <c r="F89" s="433">
        <v>23</v>
      </c>
      <c r="G89" s="704">
        <v>12</v>
      </c>
      <c r="H89" s="662">
        <v>3.6666666666666665</v>
      </c>
      <c r="I89" s="420">
        <v>3.54</v>
      </c>
      <c r="J89" s="433">
        <v>28</v>
      </c>
      <c r="K89" s="444">
        <v>17</v>
      </c>
      <c r="L89" s="421">
        <v>3.41</v>
      </c>
      <c r="M89" s="421">
        <v>3.5</v>
      </c>
      <c r="N89" s="434">
        <v>53</v>
      </c>
      <c r="O89" s="693">
        <v>35</v>
      </c>
      <c r="P89" s="422">
        <v>3.14</v>
      </c>
      <c r="Q89" s="423">
        <v>2.86</v>
      </c>
      <c r="R89" s="434">
        <v>29</v>
      </c>
      <c r="S89" s="432">
        <v>1</v>
      </c>
      <c r="T89" s="660">
        <v>3</v>
      </c>
      <c r="U89" s="257">
        <v>3.45</v>
      </c>
      <c r="V89" s="445">
        <v>12</v>
      </c>
      <c r="W89" s="132">
        <f t="shared" si="2"/>
        <v>145</v>
      </c>
      <c r="Y89" s="130"/>
      <c r="Z89" s="130"/>
      <c r="AB89" s="130"/>
    </row>
    <row r="90" spans="1:28" x14ac:dyDescent="0.25">
      <c r="A90" s="131">
        <v>9</v>
      </c>
      <c r="B90" s="282" t="s">
        <v>35</v>
      </c>
      <c r="C90" s="432">
        <v>9</v>
      </c>
      <c r="D90" s="257">
        <v>4.1100000000000003</v>
      </c>
      <c r="E90" s="661">
        <v>3.91</v>
      </c>
      <c r="F90" s="433">
        <v>25</v>
      </c>
      <c r="G90" s="432">
        <v>16</v>
      </c>
      <c r="H90" s="257">
        <v>3.8125</v>
      </c>
      <c r="I90" s="420">
        <v>3.54</v>
      </c>
      <c r="J90" s="433">
        <v>24</v>
      </c>
      <c r="K90" s="444">
        <v>2</v>
      </c>
      <c r="L90" s="421">
        <v>4</v>
      </c>
      <c r="M90" s="421">
        <v>3.5</v>
      </c>
      <c r="N90" s="434">
        <v>11</v>
      </c>
      <c r="O90" s="693">
        <v>16</v>
      </c>
      <c r="P90" s="422">
        <v>3.06</v>
      </c>
      <c r="Q90" s="423">
        <v>2.86</v>
      </c>
      <c r="R90" s="434">
        <v>32</v>
      </c>
      <c r="S90" s="432"/>
      <c r="T90" s="424"/>
      <c r="U90" s="257">
        <v>3.45</v>
      </c>
      <c r="V90" s="445">
        <v>15</v>
      </c>
      <c r="W90" s="132">
        <f t="shared" si="2"/>
        <v>107</v>
      </c>
      <c r="Y90" s="130"/>
      <c r="Z90" s="130"/>
      <c r="AB90" s="130"/>
    </row>
    <row r="91" spans="1:28" x14ac:dyDescent="0.25">
      <c r="A91" s="131">
        <v>10</v>
      </c>
      <c r="B91" s="65" t="s">
        <v>140</v>
      </c>
      <c r="C91" s="432">
        <v>3</v>
      </c>
      <c r="D91" s="257">
        <v>4</v>
      </c>
      <c r="E91" s="420">
        <v>3.91</v>
      </c>
      <c r="F91" s="433">
        <v>37</v>
      </c>
      <c r="G91" s="704">
        <v>1</v>
      </c>
      <c r="H91" s="662">
        <v>3</v>
      </c>
      <c r="I91" s="420">
        <v>3.54</v>
      </c>
      <c r="J91" s="433">
        <v>80</v>
      </c>
      <c r="K91" s="444">
        <v>3</v>
      </c>
      <c r="L91" s="421">
        <v>3.67</v>
      </c>
      <c r="M91" s="421">
        <v>3.5</v>
      </c>
      <c r="N91" s="434">
        <v>37</v>
      </c>
      <c r="O91" s="693">
        <v>17</v>
      </c>
      <c r="P91" s="422">
        <v>3.29</v>
      </c>
      <c r="Q91" s="423">
        <v>2.86</v>
      </c>
      <c r="R91" s="434">
        <v>26</v>
      </c>
      <c r="S91" s="432"/>
      <c r="T91" s="424"/>
      <c r="U91" s="257">
        <v>3.45</v>
      </c>
      <c r="V91" s="445">
        <v>15</v>
      </c>
      <c r="W91" s="132">
        <f t="shared" si="2"/>
        <v>195</v>
      </c>
      <c r="Y91" s="130"/>
      <c r="Z91" s="130"/>
      <c r="AB91" s="130"/>
    </row>
    <row r="92" spans="1:28" x14ac:dyDescent="0.25">
      <c r="A92" s="131">
        <v>11</v>
      </c>
      <c r="B92" s="65" t="s">
        <v>141</v>
      </c>
      <c r="C92" s="432">
        <v>16</v>
      </c>
      <c r="D92" s="257">
        <v>4</v>
      </c>
      <c r="E92" s="420">
        <v>3.91</v>
      </c>
      <c r="F92" s="433">
        <v>26</v>
      </c>
      <c r="G92" s="704">
        <v>13</v>
      </c>
      <c r="H92" s="662">
        <v>3.2307692307692308</v>
      </c>
      <c r="I92" s="420">
        <v>3.54</v>
      </c>
      <c r="J92" s="433">
        <v>55</v>
      </c>
      <c r="K92" s="444">
        <v>11</v>
      </c>
      <c r="L92" s="421">
        <v>3.82</v>
      </c>
      <c r="M92" s="421">
        <v>3.5</v>
      </c>
      <c r="N92" s="434">
        <v>24</v>
      </c>
      <c r="O92" s="693">
        <v>33</v>
      </c>
      <c r="P92" s="422">
        <v>2.7</v>
      </c>
      <c r="Q92" s="423">
        <v>2.86</v>
      </c>
      <c r="R92" s="434">
        <v>52</v>
      </c>
      <c r="S92" s="432"/>
      <c r="T92" s="424"/>
      <c r="U92" s="257">
        <v>3.45</v>
      </c>
      <c r="V92" s="445">
        <v>15</v>
      </c>
      <c r="W92" s="132">
        <f t="shared" si="2"/>
        <v>172</v>
      </c>
      <c r="Y92" s="130"/>
      <c r="Z92" s="130"/>
      <c r="AB92" s="130"/>
    </row>
    <row r="93" spans="1:28" x14ac:dyDescent="0.25">
      <c r="A93" s="131">
        <v>12</v>
      </c>
      <c r="B93" s="65" t="s">
        <v>51</v>
      </c>
      <c r="C93" s="432">
        <v>1</v>
      </c>
      <c r="D93" s="257">
        <v>4</v>
      </c>
      <c r="E93" s="420">
        <v>3.91</v>
      </c>
      <c r="F93" s="433">
        <v>55</v>
      </c>
      <c r="G93" s="704">
        <v>7</v>
      </c>
      <c r="H93" s="662">
        <v>3.2857142857142856</v>
      </c>
      <c r="I93" s="420">
        <v>3.54</v>
      </c>
      <c r="J93" s="433">
        <v>52</v>
      </c>
      <c r="K93" s="444">
        <v>11</v>
      </c>
      <c r="L93" s="421">
        <v>3.18</v>
      </c>
      <c r="M93" s="421">
        <v>3.5</v>
      </c>
      <c r="N93" s="434">
        <v>62</v>
      </c>
      <c r="O93" s="693">
        <v>8</v>
      </c>
      <c r="P93" s="422">
        <v>3</v>
      </c>
      <c r="Q93" s="423">
        <v>2.86</v>
      </c>
      <c r="R93" s="434">
        <v>34</v>
      </c>
      <c r="S93" s="432">
        <v>2</v>
      </c>
      <c r="T93" s="660">
        <v>3</v>
      </c>
      <c r="U93" s="257">
        <v>3.45</v>
      </c>
      <c r="V93" s="445">
        <v>8</v>
      </c>
      <c r="W93" s="132">
        <f t="shared" si="2"/>
        <v>211</v>
      </c>
      <c r="Y93" s="130"/>
      <c r="Z93" s="130"/>
      <c r="AB93" s="130"/>
    </row>
    <row r="94" spans="1:28" x14ac:dyDescent="0.25">
      <c r="A94" s="131">
        <v>13</v>
      </c>
      <c r="B94" s="282" t="s">
        <v>47</v>
      </c>
      <c r="C94" s="432">
        <v>1</v>
      </c>
      <c r="D94" s="257">
        <v>4</v>
      </c>
      <c r="E94" s="661">
        <v>3.91</v>
      </c>
      <c r="F94" s="433">
        <v>53</v>
      </c>
      <c r="G94" s="432">
        <v>4</v>
      </c>
      <c r="H94" s="257">
        <v>3.25</v>
      </c>
      <c r="I94" s="420">
        <v>3.54</v>
      </c>
      <c r="J94" s="433">
        <v>53</v>
      </c>
      <c r="K94" s="444">
        <v>3</v>
      </c>
      <c r="L94" s="421">
        <v>3</v>
      </c>
      <c r="M94" s="421">
        <v>3.5</v>
      </c>
      <c r="N94" s="434">
        <v>68</v>
      </c>
      <c r="O94" s="693">
        <v>1</v>
      </c>
      <c r="P94" s="422">
        <v>5</v>
      </c>
      <c r="Q94" s="423">
        <v>2.86</v>
      </c>
      <c r="R94" s="434">
        <v>1</v>
      </c>
      <c r="S94" s="432"/>
      <c r="T94" s="424"/>
      <c r="U94" s="257">
        <v>3.45</v>
      </c>
      <c r="V94" s="445">
        <v>15</v>
      </c>
      <c r="W94" s="132">
        <f t="shared" si="2"/>
        <v>190</v>
      </c>
      <c r="Y94" s="130"/>
      <c r="Z94" s="130"/>
      <c r="AB94" s="130"/>
    </row>
    <row r="95" spans="1:28" x14ac:dyDescent="0.25">
      <c r="A95" s="131">
        <v>14</v>
      </c>
      <c r="B95" s="282" t="s">
        <v>48</v>
      </c>
      <c r="C95" s="432">
        <v>1</v>
      </c>
      <c r="D95" s="257">
        <v>4</v>
      </c>
      <c r="E95" s="661">
        <v>3.91</v>
      </c>
      <c r="F95" s="433">
        <v>54</v>
      </c>
      <c r="G95" s="432">
        <v>9</v>
      </c>
      <c r="H95" s="257">
        <v>3.5555555555555554</v>
      </c>
      <c r="I95" s="420">
        <v>3.54</v>
      </c>
      <c r="J95" s="433">
        <v>36</v>
      </c>
      <c r="K95" s="444">
        <v>15</v>
      </c>
      <c r="L95" s="421">
        <v>3.87</v>
      </c>
      <c r="M95" s="421">
        <v>3.5</v>
      </c>
      <c r="N95" s="434">
        <v>20</v>
      </c>
      <c r="O95" s="693">
        <v>9</v>
      </c>
      <c r="P95" s="422">
        <v>2.78</v>
      </c>
      <c r="Q95" s="423">
        <v>2.86</v>
      </c>
      <c r="R95" s="434">
        <v>49</v>
      </c>
      <c r="S95" s="432"/>
      <c r="T95" s="424"/>
      <c r="U95" s="257">
        <v>3.45</v>
      </c>
      <c r="V95" s="445">
        <v>15</v>
      </c>
      <c r="W95" s="132">
        <f t="shared" si="2"/>
        <v>174</v>
      </c>
      <c r="Y95" s="130"/>
      <c r="Z95" s="130"/>
      <c r="AB95" s="130"/>
    </row>
    <row r="96" spans="1:28" x14ac:dyDescent="0.25">
      <c r="A96" s="131">
        <v>15</v>
      </c>
      <c r="B96" s="282" t="s">
        <v>49</v>
      </c>
      <c r="C96" s="432">
        <v>4</v>
      </c>
      <c r="D96" s="257">
        <v>4</v>
      </c>
      <c r="E96" s="661">
        <v>3.91</v>
      </c>
      <c r="F96" s="433">
        <v>33</v>
      </c>
      <c r="G96" s="432">
        <v>2</v>
      </c>
      <c r="H96" s="257">
        <v>3</v>
      </c>
      <c r="I96" s="420">
        <v>3.54</v>
      </c>
      <c r="J96" s="433">
        <v>70</v>
      </c>
      <c r="K96" s="444">
        <v>1</v>
      </c>
      <c r="L96" s="421">
        <v>4</v>
      </c>
      <c r="M96" s="421">
        <v>3.5</v>
      </c>
      <c r="N96" s="434">
        <v>17</v>
      </c>
      <c r="O96" s="693">
        <v>4</v>
      </c>
      <c r="P96" s="422">
        <v>2.5</v>
      </c>
      <c r="Q96" s="423">
        <v>2.86</v>
      </c>
      <c r="R96" s="434">
        <v>63</v>
      </c>
      <c r="S96" s="432"/>
      <c r="T96" s="424"/>
      <c r="U96" s="257">
        <v>3.45</v>
      </c>
      <c r="V96" s="445">
        <v>15</v>
      </c>
      <c r="W96" s="132">
        <f t="shared" si="2"/>
        <v>198</v>
      </c>
      <c r="Y96" s="130"/>
      <c r="Z96" s="130"/>
      <c r="AB96" s="130"/>
    </row>
    <row r="97" spans="1:28" x14ac:dyDescent="0.25">
      <c r="A97" s="131">
        <v>16</v>
      </c>
      <c r="B97" s="65" t="s">
        <v>33</v>
      </c>
      <c r="C97" s="432">
        <v>4</v>
      </c>
      <c r="D97" s="257">
        <v>4</v>
      </c>
      <c r="E97" s="420">
        <v>3.91</v>
      </c>
      <c r="F97" s="433">
        <v>32</v>
      </c>
      <c r="G97" s="432">
        <v>4</v>
      </c>
      <c r="H97" s="257">
        <v>3.75</v>
      </c>
      <c r="I97" s="420">
        <v>3.54</v>
      </c>
      <c r="J97" s="433">
        <v>26</v>
      </c>
      <c r="K97" s="444">
        <v>1</v>
      </c>
      <c r="L97" s="421">
        <v>3</v>
      </c>
      <c r="M97" s="421">
        <v>3.5</v>
      </c>
      <c r="N97" s="434">
        <v>77</v>
      </c>
      <c r="O97" s="693">
        <v>5</v>
      </c>
      <c r="P97" s="422">
        <v>2.6</v>
      </c>
      <c r="Q97" s="423">
        <v>2.86</v>
      </c>
      <c r="R97" s="434">
        <v>59</v>
      </c>
      <c r="S97" s="432"/>
      <c r="T97" s="424"/>
      <c r="U97" s="257">
        <v>3.45</v>
      </c>
      <c r="V97" s="445">
        <v>15</v>
      </c>
      <c r="W97" s="132">
        <f t="shared" si="2"/>
        <v>209</v>
      </c>
      <c r="Y97" s="130"/>
      <c r="Z97" s="130"/>
      <c r="AB97" s="130"/>
    </row>
    <row r="98" spans="1:28" x14ac:dyDescent="0.25">
      <c r="A98" s="131">
        <v>17</v>
      </c>
      <c r="B98" s="282" t="s">
        <v>34</v>
      </c>
      <c r="C98" s="432">
        <v>1</v>
      </c>
      <c r="D98" s="257">
        <v>4</v>
      </c>
      <c r="E98" s="661">
        <v>3.91</v>
      </c>
      <c r="F98" s="433">
        <v>52</v>
      </c>
      <c r="G98" s="432">
        <v>2</v>
      </c>
      <c r="H98" s="257">
        <v>4</v>
      </c>
      <c r="I98" s="420">
        <v>3.54</v>
      </c>
      <c r="J98" s="433">
        <v>14</v>
      </c>
      <c r="K98" s="444">
        <v>1</v>
      </c>
      <c r="L98" s="421">
        <v>3</v>
      </c>
      <c r="M98" s="421">
        <v>3.5</v>
      </c>
      <c r="N98" s="434">
        <v>78</v>
      </c>
      <c r="O98" s="693">
        <v>9</v>
      </c>
      <c r="P98" s="422">
        <v>2.67</v>
      </c>
      <c r="Q98" s="423">
        <v>2.86</v>
      </c>
      <c r="R98" s="434">
        <v>53</v>
      </c>
      <c r="S98" s="432"/>
      <c r="T98" s="424"/>
      <c r="U98" s="257">
        <v>3.45</v>
      </c>
      <c r="V98" s="445">
        <v>15</v>
      </c>
      <c r="W98" s="132">
        <f t="shared" si="2"/>
        <v>212</v>
      </c>
      <c r="Y98" s="130"/>
      <c r="Z98" s="130"/>
      <c r="AB98" s="130"/>
    </row>
    <row r="99" spans="1:28" x14ac:dyDescent="0.25">
      <c r="A99" s="131">
        <v>18</v>
      </c>
      <c r="B99" s="282" t="s">
        <v>40</v>
      </c>
      <c r="C99" s="432">
        <v>5</v>
      </c>
      <c r="D99" s="257">
        <v>3.8</v>
      </c>
      <c r="E99" s="661">
        <v>3.91</v>
      </c>
      <c r="F99" s="433">
        <v>61</v>
      </c>
      <c r="G99" s="432">
        <v>2</v>
      </c>
      <c r="H99" s="257">
        <v>4</v>
      </c>
      <c r="I99" s="420">
        <v>3.54</v>
      </c>
      <c r="J99" s="433">
        <v>15</v>
      </c>
      <c r="K99" s="444">
        <v>5</v>
      </c>
      <c r="L99" s="421">
        <v>3.6</v>
      </c>
      <c r="M99" s="421">
        <v>3.5</v>
      </c>
      <c r="N99" s="434">
        <v>38</v>
      </c>
      <c r="O99" s="693">
        <v>8</v>
      </c>
      <c r="P99" s="422">
        <v>2.38</v>
      </c>
      <c r="Q99" s="423">
        <v>2.86</v>
      </c>
      <c r="R99" s="434">
        <v>69</v>
      </c>
      <c r="S99" s="432"/>
      <c r="T99" s="424"/>
      <c r="U99" s="257">
        <v>3.45</v>
      </c>
      <c r="V99" s="445">
        <v>15</v>
      </c>
      <c r="W99" s="132">
        <f t="shared" si="2"/>
        <v>198</v>
      </c>
      <c r="Y99" s="130"/>
      <c r="Z99" s="130"/>
      <c r="AB99" s="130"/>
    </row>
    <row r="100" spans="1:28" x14ac:dyDescent="0.25">
      <c r="A100" s="131">
        <v>19</v>
      </c>
      <c r="B100" s="65" t="s">
        <v>42</v>
      </c>
      <c r="C100" s="432">
        <v>4</v>
      </c>
      <c r="D100" s="257">
        <v>3.75</v>
      </c>
      <c r="E100" s="420">
        <v>3.91</v>
      </c>
      <c r="F100" s="433">
        <v>67</v>
      </c>
      <c r="G100" s="704">
        <v>8</v>
      </c>
      <c r="H100" s="662">
        <v>3</v>
      </c>
      <c r="I100" s="420">
        <v>3.54</v>
      </c>
      <c r="J100" s="433">
        <v>61</v>
      </c>
      <c r="K100" s="444">
        <v>1</v>
      </c>
      <c r="L100" s="421">
        <v>5</v>
      </c>
      <c r="M100" s="421">
        <v>3.5</v>
      </c>
      <c r="N100" s="434">
        <v>3</v>
      </c>
      <c r="O100" s="694">
        <v>12</v>
      </c>
      <c r="P100" s="422">
        <v>2.75</v>
      </c>
      <c r="Q100" s="423">
        <v>2.86</v>
      </c>
      <c r="R100" s="434">
        <v>50</v>
      </c>
      <c r="S100" s="432"/>
      <c r="T100" s="424"/>
      <c r="U100" s="257">
        <v>3.45</v>
      </c>
      <c r="V100" s="445">
        <v>15</v>
      </c>
      <c r="W100" s="132">
        <f t="shared" si="2"/>
        <v>196</v>
      </c>
      <c r="Y100" s="130"/>
      <c r="Z100" s="130"/>
      <c r="AB100" s="130"/>
    </row>
    <row r="101" spans="1:28" x14ac:dyDescent="0.25">
      <c r="A101" s="131">
        <v>20</v>
      </c>
      <c r="B101" s="65" t="s">
        <v>45</v>
      </c>
      <c r="C101" s="432">
        <v>5</v>
      </c>
      <c r="D101" s="257">
        <v>3.6</v>
      </c>
      <c r="E101" s="420">
        <v>3.91</v>
      </c>
      <c r="F101" s="433">
        <v>70</v>
      </c>
      <c r="G101" s="704"/>
      <c r="H101" s="420"/>
      <c r="I101" s="420">
        <v>3.54</v>
      </c>
      <c r="J101" s="433">
        <v>85</v>
      </c>
      <c r="K101" s="444"/>
      <c r="L101" s="421"/>
      <c r="M101" s="421">
        <v>3.5</v>
      </c>
      <c r="N101" s="434">
        <v>82</v>
      </c>
      <c r="O101" s="693">
        <v>6</v>
      </c>
      <c r="P101" s="422">
        <v>2.5</v>
      </c>
      <c r="Q101" s="423">
        <v>2.86</v>
      </c>
      <c r="R101" s="434">
        <v>62</v>
      </c>
      <c r="S101" s="432"/>
      <c r="T101" s="424"/>
      <c r="U101" s="257">
        <v>3.45</v>
      </c>
      <c r="V101" s="445">
        <v>15</v>
      </c>
      <c r="W101" s="132">
        <f t="shared" si="2"/>
        <v>314</v>
      </c>
      <c r="Y101" s="130"/>
      <c r="Z101" s="130"/>
      <c r="AB101" s="130"/>
    </row>
    <row r="102" spans="1:28" x14ac:dyDescent="0.25">
      <c r="A102" s="131">
        <v>21</v>
      </c>
      <c r="B102" s="65" t="s">
        <v>96</v>
      </c>
      <c r="C102" s="432">
        <v>7</v>
      </c>
      <c r="D102" s="257">
        <v>3.57</v>
      </c>
      <c r="E102" s="420">
        <v>3.91</v>
      </c>
      <c r="F102" s="433">
        <v>71</v>
      </c>
      <c r="G102" s="704">
        <v>9</v>
      </c>
      <c r="H102" s="662">
        <v>3.3333333333333335</v>
      </c>
      <c r="I102" s="420">
        <v>3.54</v>
      </c>
      <c r="J102" s="433">
        <v>49</v>
      </c>
      <c r="K102" s="444"/>
      <c r="L102" s="421"/>
      <c r="M102" s="421">
        <v>3.5</v>
      </c>
      <c r="N102" s="434">
        <v>82</v>
      </c>
      <c r="O102" s="693">
        <v>6</v>
      </c>
      <c r="P102" s="422">
        <v>2.67</v>
      </c>
      <c r="Q102" s="423">
        <v>2.86</v>
      </c>
      <c r="R102" s="434">
        <v>54</v>
      </c>
      <c r="S102" s="432"/>
      <c r="T102" s="424"/>
      <c r="U102" s="257">
        <v>3.45</v>
      </c>
      <c r="V102" s="445">
        <v>15</v>
      </c>
      <c r="W102" s="132">
        <f t="shared" si="2"/>
        <v>271</v>
      </c>
      <c r="Y102" s="130"/>
      <c r="Z102" s="130"/>
      <c r="AB102" s="130"/>
    </row>
    <row r="103" spans="1:28" x14ac:dyDescent="0.25">
      <c r="A103" s="131">
        <v>22</v>
      </c>
      <c r="B103" s="65" t="s">
        <v>139</v>
      </c>
      <c r="C103" s="432">
        <v>10</v>
      </c>
      <c r="D103" s="257">
        <v>3.3</v>
      </c>
      <c r="E103" s="420">
        <v>3.91</v>
      </c>
      <c r="F103" s="433">
        <v>77</v>
      </c>
      <c r="G103" s="704">
        <v>18</v>
      </c>
      <c r="H103" s="662">
        <v>3.5</v>
      </c>
      <c r="I103" s="420">
        <v>3.54</v>
      </c>
      <c r="J103" s="433">
        <v>37</v>
      </c>
      <c r="K103" s="444">
        <v>18</v>
      </c>
      <c r="L103" s="421">
        <v>3.39</v>
      </c>
      <c r="M103" s="421">
        <v>3.5</v>
      </c>
      <c r="N103" s="434">
        <v>54</v>
      </c>
      <c r="O103" s="693">
        <v>10</v>
      </c>
      <c r="P103" s="422">
        <v>3.1</v>
      </c>
      <c r="Q103" s="423">
        <v>2.86</v>
      </c>
      <c r="R103" s="434">
        <v>30</v>
      </c>
      <c r="S103" s="432"/>
      <c r="T103" s="424"/>
      <c r="U103" s="257">
        <v>3.45</v>
      </c>
      <c r="V103" s="445">
        <v>15</v>
      </c>
      <c r="W103" s="132">
        <f t="shared" si="2"/>
        <v>213</v>
      </c>
      <c r="Y103" s="130"/>
      <c r="Z103" s="130"/>
      <c r="AB103" s="130"/>
    </row>
    <row r="104" spans="1:28" x14ac:dyDescent="0.25">
      <c r="A104" s="131">
        <v>23</v>
      </c>
      <c r="B104" s="282" t="s">
        <v>28</v>
      </c>
      <c r="C104" s="432">
        <v>7</v>
      </c>
      <c r="D104" s="257">
        <v>3.14</v>
      </c>
      <c r="E104" s="661">
        <v>3.91</v>
      </c>
      <c r="F104" s="433">
        <v>80</v>
      </c>
      <c r="G104" s="432">
        <v>3</v>
      </c>
      <c r="H104" s="257">
        <v>3.6666666666666665</v>
      </c>
      <c r="I104" s="420">
        <v>3.54</v>
      </c>
      <c r="J104" s="433">
        <v>33</v>
      </c>
      <c r="K104" s="444">
        <v>2</v>
      </c>
      <c r="L104" s="421">
        <v>3.5</v>
      </c>
      <c r="M104" s="421">
        <v>3.5</v>
      </c>
      <c r="N104" s="434">
        <v>48</v>
      </c>
      <c r="O104" s="693"/>
      <c r="P104" s="422"/>
      <c r="Q104" s="423">
        <v>2.86</v>
      </c>
      <c r="R104" s="434">
        <v>85</v>
      </c>
      <c r="S104" s="432"/>
      <c r="T104" s="424"/>
      <c r="U104" s="257">
        <v>3.45</v>
      </c>
      <c r="V104" s="445">
        <v>15</v>
      </c>
      <c r="W104" s="132">
        <f t="shared" si="2"/>
        <v>261</v>
      </c>
      <c r="Y104" s="130"/>
      <c r="Z104" s="130"/>
      <c r="AB104" s="130"/>
    </row>
    <row r="105" spans="1:28" x14ac:dyDescent="0.25">
      <c r="A105" s="131">
        <v>24</v>
      </c>
      <c r="B105" s="65" t="s">
        <v>44</v>
      </c>
      <c r="C105" s="432">
        <v>1</v>
      </c>
      <c r="D105" s="257">
        <v>3</v>
      </c>
      <c r="E105" s="420">
        <v>3.91</v>
      </c>
      <c r="F105" s="433">
        <v>87</v>
      </c>
      <c r="G105" s="704">
        <v>2</v>
      </c>
      <c r="H105" s="662">
        <v>3</v>
      </c>
      <c r="I105" s="420">
        <v>3.54</v>
      </c>
      <c r="J105" s="433">
        <v>69</v>
      </c>
      <c r="K105" s="444">
        <v>4</v>
      </c>
      <c r="L105" s="421">
        <v>3</v>
      </c>
      <c r="M105" s="421">
        <v>3.5</v>
      </c>
      <c r="N105" s="434">
        <v>63</v>
      </c>
      <c r="O105" s="693"/>
      <c r="P105" s="422"/>
      <c r="Q105" s="423">
        <v>2.86</v>
      </c>
      <c r="R105" s="434">
        <v>85</v>
      </c>
      <c r="S105" s="432"/>
      <c r="T105" s="424"/>
      <c r="U105" s="257">
        <v>3.45</v>
      </c>
      <c r="V105" s="445">
        <v>15</v>
      </c>
      <c r="W105" s="132">
        <f t="shared" si="2"/>
        <v>319</v>
      </c>
      <c r="Y105" s="130"/>
      <c r="Z105" s="130"/>
      <c r="AB105" s="130"/>
    </row>
    <row r="106" spans="1:28" x14ac:dyDescent="0.25">
      <c r="A106" s="131">
        <v>25</v>
      </c>
      <c r="B106" s="282" t="s">
        <v>39</v>
      </c>
      <c r="C106" s="432">
        <v>2</v>
      </c>
      <c r="D106" s="257">
        <v>3</v>
      </c>
      <c r="E106" s="661">
        <v>3.91</v>
      </c>
      <c r="F106" s="433">
        <v>84</v>
      </c>
      <c r="G106" s="432">
        <v>2</v>
      </c>
      <c r="H106" s="257">
        <v>3</v>
      </c>
      <c r="I106" s="420">
        <v>3.54</v>
      </c>
      <c r="J106" s="433">
        <v>68</v>
      </c>
      <c r="K106" s="444">
        <v>7</v>
      </c>
      <c r="L106" s="421">
        <v>3.43</v>
      </c>
      <c r="M106" s="421">
        <v>3.5</v>
      </c>
      <c r="N106" s="434">
        <v>52</v>
      </c>
      <c r="O106" s="693">
        <v>2</v>
      </c>
      <c r="P106" s="422">
        <v>3</v>
      </c>
      <c r="Q106" s="423">
        <v>2.86</v>
      </c>
      <c r="R106" s="434">
        <v>42</v>
      </c>
      <c r="S106" s="432"/>
      <c r="T106" s="424"/>
      <c r="U106" s="257">
        <v>3.45</v>
      </c>
      <c r="V106" s="445">
        <v>15</v>
      </c>
      <c r="W106" s="132">
        <f t="shared" si="2"/>
        <v>261</v>
      </c>
      <c r="Y106" s="130"/>
      <c r="Z106" s="130"/>
      <c r="AB106" s="130"/>
    </row>
    <row r="107" spans="1:28" x14ac:dyDescent="0.25">
      <c r="A107" s="131">
        <v>26</v>
      </c>
      <c r="B107" s="65" t="s">
        <v>43</v>
      </c>
      <c r="C107" s="704"/>
      <c r="D107" s="420"/>
      <c r="E107" s="420">
        <v>3.91</v>
      </c>
      <c r="F107" s="433">
        <v>89</v>
      </c>
      <c r="G107" s="704">
        <v>5</v>
      </c>
      <c r="H107" s="662">
        <v>3.2</v>
      </c>
      <c r="I107" s="420">
        <v>3.54</v>
      </c>
      <c r="J107" s="433">
        <v>58</v>
      </c>
      <c r="K107" s="444">
        <v>4</v>
      </c>
      <c r="L107" s="421">
        <v>4.25</v>
      </c>
      <c r="M107" s="421">
        <v>3.5</v>
      </c>
      <c r="N107" s="434">
        <v>8</v>
      </c>
      <c r="O107" s="693"/>
      <c r="P107" s="422"/>
      <c r="Q107" s="423">
        <v>2.86</v>
      </c>
      <c r="R107" s="434">
        <v>85</v>
      </c>
      <c r="S107" s="432"/>
      <c r="T107" s="424"/>
      <c r="U107" s="257">
        <v>3.45</v>
      </c>
      <c r="V107" s="445">
        <v>15</v>
      </c>
      <c r="W107" s="132">
        <f t="shared" si="2"/>
        <v>255</v>
      </c>
      <c r="Y107" s="130"/>
      <c r="Z107" s="130"/>
      <c r="AB107" s="130"/>
    </row>
    <row r="108" spans="1:28" x14ac:dyDescent="0.25">
      <c r="A108" s="131">
        <v>27</v>
      </c>
      <c r="B108" s="65" t="s">
        <v>50</v>
      </c>
      <c r="C108" s="704"/>
      <c r="D108" s="420"/>
      <c r="E108" s="420">
        <v>3.91</v>
      </c>
      <c r="F108" s="433">
        <v>89</v>
      </c>
      <c r="G108" s="704"/>
      <c r="H108" s="420"/>
      <c r="I108" s="420">
        <v>3.54</v>
      </c>
      <c r="J108" s="433">
        <v>85</v>
      </c>
      <c r="K108" s="444">
        <v>1</v>
      </c>
      <c r="L108" s="421">
        <v>4</v>
      </c>
      <c r="M108" s="421">
        <v>3.5</v>
      </c>
      <c r="N108" s="434">
        <v>18</v>
      </c>
      <c r="O108" s="693"/>
      <c r="P108" s="422"/>
      <c r="Q108" s="423">
        <v>2.86</v>
      </c>
      <c r="R108" s="434">
        <v>85</v>
      </c>
      <c r="S108" s="432"/>
      <c r="T108" s="424"/>
      <c r="U108" s="257">
        <v>3.45</v>
      </c>
      <c r="V108" s="445">
        <v>15</v>
      </c>
      <c r="W108" s="132">
        <f t="shared" si="2"/>
        <v>292</v>
      </c>
      <c r="Y108" s="130"/>
      <c r="Z108" s="130"/>
      <c r="AB108" s="130"/>
    </row>
    <row r="109" spans="1:28" x14ac:dyDescent="0.25">
      <c r="A109" s="131">
        <v>28</v>
      </c>
      <c r="B109" s="65" t="s">
        <v>30</v>
      </c>
      <c r="C109" s="704"/>
      <c r="D109" s="420"/>
      <c r="E109" s="420">
        <v>3.91</v>
      </c>
      <c r="F109" s="433">
        <v>89</v>
      </c>
      <c r="G109" s="704"/>
      <c r="H109" s="420"/>
      <c r="I109" s="420">
        <v>3.54</v>
      </c>
      <c r="J109" s="433">
        <v>85</v>
      </c>
      <c r="K109" s="444">
        <v>3</v>
      </c>
      <c r="L109" s="421">
        <v>3.67</v>
      </c>
      <c r="M109" s="421">
        <v>3.5</v>
      </c>
      <c r="N109" s="434">
        <v>35</v>
      </c>
      <c r="O109" s="693">
        <v>1</v>
      </c>
      <c r="P109" s="422">
        <v>2</v>
      </c>
      <c r="Q109" s="423">
        <v>2.86</v>
      </c>
      <c r="R109" s="434">
        <v>84</v>
      </c>
      <c r="S109" s="432"/>
      <c r="T109" s="424"/>
      <c r="U109" s="257">
        <v>3.45</v>
      </c>
      <c r="V109" s="445">
        <v>15</v>
      </c>
      <c r="W109" s="134">
        <f t="shared" si="2"/>
        <v>308</v>
      </c>
      <c r="Y109" s="130"/>
      <c r="Z109" s="130"/>
      <c r="AB109" s="130"/>
    </row>
    <row r="110" spans="1:28" x14ac:dyDescent="0.25">
      <c r="A110" s="131">
        <v>29</v>
      </c>
      <c r="B110" s="65" t="s">
        <v>37</v>
      </c>
      <c r="C110" s="704"/>
      <c r="D110" s="420"/>
      <c r="E110" s="420">
        <v>3.91</v>
      </c>
      <c r="F110" s="433">
        <v>89</v>
      </c>
      <c r="G110" s="704"/>
      <c r="H110" s="420"/>
      <c r="I110" s="420">
        <v>3.54</v>
      </c>
      <c r="J110" s="433">
        <v>85</v>
      </c>
      <c r="K110" s="444">
        <v>1</v>
      </c>
      <c r="L110" s="421">
        <v>4</v>
      </c>
      <c r="M110" s="421">
        <v>3.5</v>
      </c>
      <c r="N110" s="434">
        <v>16</v>
      </c>
      <c r="O110" s="693">
        <v>3</v>
      </c>
      <c r="P110" s="422">
        <v>2</v>
      </c>
      <c r="Q110" s="423">
        <v>2.86</v>
      </c>
      <c r="R110" s="434">
        <v>79</v>
      </c>
      <c r="S110" s="432"/>
      <c r="T110" s="424"/>
      <c r="U110" s="257">
        <v>3.45</v>
      </c>
      <c r="V110" s="445">
        <v>15</v>
      </c>
      <c r="W110" s="657">
        <f t="shared" si="2"/>
        <v>284</v>
      </c>
      <c r="Y110" s="130"/>
      <c r="Z110" s="130"/>
      <c r="AB110" s="130"/>
    </row>
    <row r="111" spans="1:28" ht="15.75" thickBot="1" x14ac:dyDescent="0.3">
      <c r="A111" s="137">
        <v>30</v>
      </c>
      <c r="B111" s="65" t="s">
        <v>38</v>
      </c>
      <c r="C111" s="704"/>
      <c r="D111" s="420"/>
      <c r="E111" s="420">
        <v>3.91</v>
      </c>
      <c r="F111" s="433">
        <v>89</v>
      </c>
      <c r="G111" s="704"/>
      <c r="H111" s="420"/>
      <c r="I111" s="420">
        <v>3.54</v>
      </c>
      <c r="J111" s="433">
        <v>85</v>
      </c>
      <c r="K111" s="444">
        <v>5</v>
      </c>
      <c r="L111" s="421">
        <v>3.8</v>
      </c>
      <c r="M111" s="421">
        <v>3.5</v>
      </c>
      <c r="N111" s="434">
        <v>26</v>
      </c>
      <c r="O111" s="693">
        <v>4</v>
      </c>
      <c r="P111" s="422">
        <v>2.25</v>
      </c>
      <c r="Q111" s="423">
        <v>2.86</v>
      </c>
      <c r="R111" s="434">
        <v>72</v>
      </c>
      <c r="S111" s="432"/>
      <c r="T111" s="424"/>
      <c r="U111" s="257">
        <v>3.45</v>
      </c>
      <c r="V111" s="445">
        <v>15</v>
      </c>
      <c r="W111" s="136">
        <f t="shared" si="2"/>
        <v>287</v>
      </c>
      <c r="Y111" s="130"/>
      <c r="Z111" s="130"/>
      <c r="AB111" s="130"/>
    </row>
    <row r="112" spans="1:28" ht="15.75" thickBot="1" x14ac:dyDescent="0.3">
      <c r="A112" s="381"/>
      <c r="B112" s="382" t="s">
        <v>129</v>
      </c>
      <c r="C112" s="383">
        <f>SUM(C113:C122)</f>
        <v>34</v>
      </c>
      <c r="D112" s="412">
        <f>AVERAGE(D113:D122)</f>
        <v>3.6471428571428568</v>
      </c>
      <c r="E112" s="652">
        <v>3.91</v>
      </c>
      <c r="F112" s="384"/>
      <c r="G112" s="383">
        <f>SUM(G113:G122)</f>
        <v>27</v>
      </c>
      <c r="H112" s="412">
        <f>AVERAGE(H113:H122)</f>
        <v>3.49925</v>
      </c>
      <c r="I112" s="177">
        <v>3.54</v>
      </c>
      <c r="J112" s="384"/>
      <c r="K112" s="402">
        <f>SUM(K113:K122)</f>
        <v>17</v>
      </c>
      <c r="L112" s="391">
        <f>AVERAGE(L113:L122)</f>
        <v>3.3928571428571428</v>
      </c>
      <c r="M112" s="392">
        <v>3.5</v>
      </c>
      <c r="N112" s="403"/>
      <c r="O112" s="440">
        <f>SUM(O113:O122)</f>
        <v>34</v>
      </c>
      <c r="P112" s="394">
        <f>AVERAGE(P113:P122)</f>
        <v>3.02</v>
      </c>
      <c r="Q112" s="395">
        <v>2.86</v>
      </c>
      <c r="R112" s="403"/>
      <c r="S112" s="396">
        <f>SUM(S113:S122)</f>
        <v>0</v>
      </c>
      <c r="T112" s="397">
        <v>0</v>
      </c>
      <c r="U112" s="419">
        <v>3.45</v>
      </c>
      <c r="V112" s="398"/>
      <c r="W112" s="399"/>
      <c r="Y112" s="130"/>
      <c r="Z112" s="130"/>
      <c r="AB112" s="130"/>
    </row>
    <row r="113" spans="1:28" x14ac:dyDescent="0.25">
      <c r="A113" s="128">
        <v>1</v>
      </c>
      <c r="B113" s="451" t="s">
        <v>132</v>
      </c>
      <c r="C113" s="452">
        <v>8</v>
      </c>
      <c r="D113" s="453">
        <v>4.38</v>
      </c>
      <c r="E113" s="676">
        <v>3.91</v>
      </c>
      <c r="F113" s="709">
        <v>12</v>
      </c>
      <c r="G113" s="452">
        <v>7</v>
      </c>
      <c r="H113" s="453">
        <v>3.714</v>
      </c>
      <c r="I113" s="677">
        <v>3.54</v>
      </c>
      <c r="J113" s="709">
        <v>27</v>
      </c>
      <c r="K113" s="702">
        <v>6</v>
      </c>
      <c r="L113" s="678">
        <v>3.5</v>
      </c>
      <c r="M113" s="678">
        <v>3.5</v>
      </c>
      <c r="N113" s="697">
        <v>44</v>
      </c>
      <c r="O113" s="696">
        <v>12</v>
      </c>
      <c r="P113" s="680">
        <v>3.08</v>
      </c>
      <c r="Q113" s="679">
        <v>2.86</v>
      </c>
      <c r="R113" s="697">
        <v>31</v>
      </c>
      <c r="S113" s="689"/>
      <c r="T113" s="681"/>
      <c r="U113" s="453">
        <v>3.45</v>
      </c>
      <c r="V113" s="690">
        <v>15</v>
      </c>
      <c r="W113" s="129">
        <f t="shared" si="2"/>
        <v>129</v>
      </c>
      <c r="Y113" s="130"/>
      <c r="Z113" s="130"/>
      <c r="AB113" s="130"/>
    </row>
    <row r="114" spans="1:28" ht="15" customHeight="1" x14ac:dyDescent="0.25">
      <c r="A114" s="138">
        <v>2</v>
      </c>
      <c r="B114" s="282" t="s">
        <v>88</v>
      </c>
      <c r="C114" s="432">
        <v>4</v>
      </c>
      <c r="D114" s="257">
        <v>4.25</v>
      </c>
      <c r="E114" s="661">
        <v>3.91</v>
      </c>
      <c r="F114" s="433">
        <v>19</v>
      </c>
      <c r="G114" s="432">
        <v>6</v>
      </c>
      <c r="H114" s="257">
        <v>4.33</v>
      </c>
      <c r="I114" s="420">
        <v>3.54</v>
      </c>
      <c r="J114" s="433">
        <v>4</v>
      </c>
      <c r="K114" s="438">
        <v>2</v>
      </c>
      <c r="L114" s="421">
        <v>3.5</v>
      </c>
      <c r="M114" s="421">
        <v>3.5</v>
      </c>
      <c r="N114" s="434">
        <v>49</v>
      </c>
      <c r="O114" s="693">
        <v>1</v>
      </c>
      <c r="P114" s="422">
        <v>5</v>
      </c>
      <c r="Q114" s="423">
        <v>2.86</v>
      </c>
      <c r="R114" s="434">
        <v>2</v>
      </c>
      <c r="S114" s="444"/>
      <c r="T114" s="424"/>
      <c r="U114" s="257">
        <v>3.45</v>
      </c>
      <c r="V114" s="445">
        <v>15</v>
      </c>
      <c r="W114" s="132">
        <f t="shared" si="2"/>
        <v>89</v>
      </c>
      <c r="Y114" s="130"/>
      <c r="Z114" s="130"/>
      <c r="AB114" s="130"/>
    </row>
    <row r="115" spans="1:28" ht="15" customHeight="1" x14ac:dyDescent="0.25">
      <c r="A115" s="138">
        <v>3</v>
      </c>
      <c r="B115" s="282" t="s">
        <v>89</v>
      </c>
      <c r="C115" s="432">
        <v>5</v>
      </c>
      <c r="D115" s="257">
        <v>4.2</v>
      </c>
      <c r="E115" s="661">
        <v>3.91</v>
      </c>
      <c r="F115" s="433">
        <v>22</v>
      </c>
      <c r="G115" s="432">
        <v>4</v>
      </c>
      <c r="H115" s="257">
        <v>3.25</v>
      </c>
      <c r="I115" s="420">
        <v>3.54</v>
      </c>
      <c r="J115" s="433">
        <v>54</v>
      </c>
      <c r="K115" s="438">
        <v>4</v>
      </c>
      <c r="L115" s="421">
        <v>3.75</v>
      </c>
      <c r="M115" s="421">
        <v>3.5</v>
      </c>
      <c r="N115" s="434">
        <v>30</v>
      </c>
      <c r="O115" s="693">
        <v>8</v>
      </c>
      <c r="P115" s="422">
        <v>3.75</v>
      </c>
      <c r="Q115" s="423">
        <v>2.86</v>
      </c>
      <c r="R115" s="434">
        <v>15</v>
      </c>
      <c r="S115" s="444"/>
      <c r="T115" s="424"/>
      <c r="U115" s="257">
        <v>3.45</v>
      </c>
      <c r="V115" s="445">
        <v>15</v>
      </c>
      <c r="W115" s="132">
        <f t="shared" si="2"/>
        <v>136</v>
      </c>
      <c r="Y115" s="130"/>
      <c r="Z115" s="130"/>
      <c r="AB115" s="130"/>
    </row>
    <row r="116" spans="1:28" ht="15" customHeight="1" x14ac:dyDescent="0.25">
      <c r="A116" s="138">
        <v>4</v>
      </c>
      <c r="B116" s="616" t="s">
        <v>154</v>
      </c>
      <c r="C116" s="432">
        <v>2</v>
      </c>
      <c r="D116" s="257">
        <v>4</v>
      </c>
      <c r="E116" s="666">
        <v>3.91</v>
      </c>
      <c r="F116" s="433">
        <v>44</v>
      </c>
      <c r="G116" s="432"/>
      <c r="H116" s="257"/>
      <c r="I116" s="672">
        <v>3.54</v>
      </c>
      <c r="J116" s="433">
        <v>85</v>
      </c>
      <c r="K116" s="438"/>
      <c r="L116" s="421"/>
      <c r="M116" s="421">
        <v>3.5</v>
      </c>
      <c r="N116" s="434">
        <v>82</v>
      </c>
      <c r="O116" s="695"/>
      <c r="P116" s="422"/>
      <c r="Q116" s="423">
        <v>2.86</v>
      </c>
      <c r="R116" s="434">
        <v>85</v>
      </c>
      <c r="S116" s="444"/>
      <c r="T116" s="424"/>
      <c r="U116" s="257">
        <v>3.45</v>
      </c>
      <c r="V116" s="445">
        <v>15</v>
      </c>
      <c r="W116" s="132">
        <f t="shared" si="2"/>
        <v>311</v>
      </c>
      <c r="Y116" s="130"/>
      <c r="Z116" s="130"/>
      <c r="AB116" s="130"/>
    </row>
    <row r="117" spans="1:28" ht="15" customHeight="1" x14ac:dyDescent="0.25">
      <c r="A117" s="138">
        <v>5</v>
      </c>
      <c r="B117" s="282" t="s">
        <v>147</v>
      </c>
      <c r="C117" s="432">
        <v>10</v>
      </c>
      <c r="D117" s="257">
        <v>3.2</v>
      </c>
      <c r="E117" s="661">
        <v>3.91</v>
      </c>
      <c r="F117" s="433">
        <v>79</v>
      </c>
      <c r="G117" s="432">
        <v>5</v>
      </c>
      <c r="H117" s="257">
        <v>3.2</v>
      </c>
      <c r="I117" s="420">
        <v>3.54</v>
      </c>
      <c r="J117" s="433">
        <v>59</v>
      </c>
      <c r="K117" s="444">
        <v>1</v>
      </c>
      <c r="L117" s="421">
        <v>4</v>
      </c>
      <c r="M117" s="421">
        <v>3.5</v>
      </c>
      <c r="N117" s="434">
        <v>19</v>
      </c>
      <c r="O117" s="693">
        <v>7</v>
      </c>
      <c r="P117" s="422">
        <v>2.29</v>
      </c>
      <c r="Q117" s="423">
        <v>2.86</v>
      </c>
      <c r="R117" s="434">
        <v>71</v>
      </c>
      <c r="S117" s="432"/>
      <c r="T117" s="667"/>
      <c r="U117" s="257">
        <v>3.45</v>
      </c>
      <c r="V117" s="445">
        <v>15</v>
      </c>
      <c r="W117" s="132">
        <f t="shared" si="2"/>
        <v>243</v>
      </c>
      <c r="Y117" s="130"/>
      <c r="Z117" s="130"/>
      <c r="AB117" s="130"/>
    </row>
    <row r="118" spans="1:28" ht="15" customHeight="1" x14ac:dyDescent="0.25">
      <c r="A118" s="138">
        <v>6</v>
      </c>
      <c r="B118" s="282" t="s">
        <v>90</v>
      </c>
      <c r="C118" s="432">
        <v>3</v>
      </c>
      <c r="D118" s="257">
        <v>3</v>
      </c>
      <c r="E118" s="661">
        <v>3.91</v>
      </c>
      <c r="F118" s="433">
        <v>81</v>
      </c>
      <c r="G118" s="432">
        <v>2</v>
      </c>
      <c r="H118" s="257">
        <v>3.5</v>
      </c>
      <c r="I118" s="420">
        <v>3.54</v>
      </c>
      <c r="J118" s="433">
        <v>45</v>
      </c>
      <c r="K118" s="438">
        <v>2</v>
      </c>
      <c r="L118" s="421">
        <v>3</v>
      </c>
      <c r="M118" s="421">
        <v>3.5</v>
      </c>
      <c r="N118" s="434">
        <v>69</v>
      </c>
      <c r="O118" s="693"/>
      <c r="P118" s="422"/>
      <c r="Q118" s="423">
        <v>2.86</v>
      </c>
      <c r="R118" s="434">
        <v>85</v>
      </c>
      <c r="S118" s="444"/>
      <c r="T118" s="424"/>
      <c r="U118" s="257">
        <v>3.45</v>
      </c>
      <c r="V118" s="445">
        <v>15</v>
      </c>
      <c r="W118" s="132">
        <f t="shared" si="2"/>
        <v>295</v>
      </c>
      <c r="Y118" s="130"/>
      <c r="Z118" s="130"/>
      <c r="AB118" s="130"/>
    </row>
    <row r="119" spans="1:28" ht="15" customHeight="1" x14ac:dyDescent="0.25">
      <c r="A119" s="138">
        <v>7</v>
      </c>
      <c r="B119" s="282" t="s">
        <v>149</v>
      </c>
      <c r="C119" s="432">
        <v>2</v>
      </c>
      <c r="D119" s="257">
        <v>2.5</v>
      </c>
      <c r="E119" s="666">
        <v>3.91</v>
      </c>
      <c r="F119" s="433">
        <v>88</v>
      </c>
      <c r="G119" s="432"/>
      <c r="H119" s="257"/>
      <c r="I119" s="672">
        <v>3.54</v>
      </c>
      <c r="J119" s="433">
        <v>85</v>
      </c>
      <c r="K119" s="438"/>
      <c r="L119" s="421"/>
      <c r="M119" s="421">
        <v>3.5</v>
      </c>
      <c r="N119" s="434">
        <v>82</v>
      </c>
      <c r="O119" s="695"/>
      <c r="P119" s="422"/>
      <c r="Q119" s="423">
        <v>2.86</v>
      </c>
      <c r="R119" s="434">
        <v>85</v>
      </c>
      <c r="S119" s="444"/>
      <c r="T119" s="424"/>
      <c r="U119" s="257">
        <v>3.45</v>
      </c>
      <c r="V119" s="445">
        <v>15</v>
      </c>
      <c r="W119" s="406">
        <f t="shared" si="2"/>
        <v>355</v>
      </c>
      <c r="Y119" s="130"/>
      <c r="Z119" s="130"/>
      <c r="AB119" s="130"/>
    </row>
    <row r="120" spans="1:28" ht="15" customHeight="1" x14ac:dyDescent="0.25">
      <c r="A120" s="138">
        <v>8</v>
      </c>
      <c r="B120" s="331" t="s">
        <v>131</v>
      </c>
      <c r="C120" s="711"/>
      <c r="D120" s="659"/>
      <c r="E120" s="659">
        <v>3.91</v>
      </c>
      <c r="F120" s="433">
        <v>89</v>
      </c>
      <c r="G120" s="432">
        <v>1</v>
      </c>
      <c r="H120" s="257">
        <v>4</v>
      </c>
      <c r="I120" s="420">
        <v>3.54</v>
      </c>
      <c r="J120" s="433">
        <v>21</v>
      </c>
      <c r="K120" s="438">
        <v>1</v>
      </c>
      <c r="L120" s="421">
        <v>3</v>
      </c>
      <c r="M120" s="421">
        <v>3.5</v>
      </c>
      <c r="N120" s="434">
        <v>79</v>
      </c>
      <c r="O120" s="693"/>
      <c r="P120" s="422"/>
      <c r="Q120" s="423">
        <v>2.86</v>
      </c>
      <c r="R120" s="434">
        <v>85</v>
      </c>
      <c r="S120" s="444"/>
      <c r="T120" s="424"/>
      <c r="U120" s="257">
        <v>3.45</v>
      </c>
      <c r="V120" s="445">
        <v>15</v>
      </c>
      <c r="W120" s="406">
        <f t="shared" si="2"/>
        <v>289</v>
      </c>
      <c r="Y120" s="130"/>
      <c r="Z120" s="130"/>
      <c r="AB120" s="130"/>
    </row>
    <row r="121" spans="1:28" ht="15" customHeight="1" x14ac:dyDescent="0.25">
      <c r="A121" s="131">
        <v>9</v>
      </c>
      <c r="B121" s="331" t="s">
        <v>92</v>
      </c>
      <c r="C121" s="711"/>
      <c r="D121" s="659"/>
      <c r="E121" s="659">
        <v>3.91</v>
      </c>
      <c r="F121" s="433">
        <v>89</v>
      </c>
      <c r="G121" s="432">
        <v>1</v>
      </c>
      <c r="H121" s="257">
        <v>3</v>
      </c>
      <c r="I121" s="420">
        <v>3.54</v>
      </c>
      <c r="J121" s="433">
        <v>81</v>
      </c>
      <c r="K121" s="438"/>
      <c r="L121" s="421"/>
      <c r="M121" s="421">
        <v>3.5</v>
      </c>
      <c r="N121" s="434">
        <v>82</v>
      </c>
      <c r="O121" s="693">
        <v>2</v>
      </c>
      <c r="P121" s="422">
        <v>2</v>
      </c>
      <c r="Q121" s="423">
        <v>2.86</v>
      </c>
      <c r="R121" s="434">
        <v>82</v>
      </c>
      <c r="S121" s="444"/>
      <c r="T121" s="424"/>
      <c r="U121" s="257">
        <v>3.45</v>
      </c>
      <c r="V121" s="445">
        <v>15</v>
      </c>
      <c r="W121" s="406">
        <f t="shared" si="2"/>
        <v>349</v>
      </c>
      <c r="Y121" s="130"/>
      <c r="Z121" s="130"/>
      <c r="AB121" s="130"/>
    </row>
    <row r="122" spans="1:28" ht="15" customHeight="1" thickBot="1" x14ac:dyDescent="0.3">
      <c r="A122" s="137">
        <v>10</v>
      </c>
      <c r="B122" s="357" t="s">
        <v>52</v>
      </c>
      <c r="C122" s="716"/>
      <c r="D122" s="682"/>
      <c r="E122" s="682">
        <v>3.91</v>
      </c>
      <c r="F122" s="710">
        <v>89</v>
      </c>
      <c r="G122" s="436">
        <v>1</v>
      </c>
      <c r="H122" s="437">
        <v>3</v>
      </c>
      <c r="I122" s="683">
        <v>3.54</v>
      </c>
      <c r="J122" s="710">
        <v>82</v>
      </c>
      <c r="K122" s="703">
        <v>1</v>
      </c>
      <c r="L122" s="684">
        <v>3</v>
      </c>
      <c r="M122" s="684">
        <v>3.5</v>
      </c>
      <c r="N122" s="699">
        <v>80</v>
      </c>
      <c r="O122" s="698">
        <v>4</v>
      </c>
      <c r="P122" s="686">
        <v>2</v>
      </c>
      <c r="Q122" s="685">
        <v>2.86</v>
      </c>
      <c r="R122" s="699">
        <v>78</v>
      </c>
      <c r="S122" s="691"/>
      <c r="T122" s="687"/>
      <c r="U122" s="437">
        <v>3.45</v>
      </c>
      <c r="V122" s="692">
        <v>15</v>
      </c>
      <c r="W122" s="136">
        <f t="shared" si="2"/>
        <v>344</v>
      </c>
      <c r="Y122" s="130"/>
      <c r="Z122" s="130"/>
      <c r="AB122" s="130"/>
    </row>
    <row r="123" spans="1:28" x14ac:dyDescent="0.25">
      <c r="A123" s="427" t="s">
        <v>145</v>
      </c>
      <c r="B123" s="139"/>
      <c r="C123" s="139"/>
      <c r="D123" s="675">
        <f>AVERAGE(D5,D7:D14,D16:D27,D29:D46,D48:D63,D65:D80,D82:D111,D113:D122)</f>
        <v>3.9122727272727271</v>
      </c>
      <c r="E123" s="139"/>
      <c r="F123" s="139"/>
      <c r="G123" s="139"/>
      <c r="H123" s="295">
        <f>AVERAGE(H5,H7:H14,H16:H27,H29:H46,H48:H63,H65:H80,H82:H111,H113:H122)</f>
        <v>3.4845489345310758</v>
      </c>
      <c r="I123" s="139"/>
      <c r="J123" s="139"/>
      <c r="K123" s="427"/>
      <c r="L123" s="295">
        <f>AVERAGE(L5,L7:L14,L16:L27,L29:L46,L48:L63,L65:L80,L82:L111,L113:L122)</f>
        <v>3.5876543209876548</v>
      </c>
      <c r="M123" s="426"/>
      <c r="N123" s="426"/>
      <c r="O123" s="426"/>
      <c r="P123" s="426">
        <f>AVERAGE(P5,P7:P14,P16:P27,P29:P46,P48:P63,P65:P80,P82:P111,P113:P122)</f>
        <v>2.9951190476190468</v>
      </c>
      <c r="Q123" s="426"/>
      <c r="R123" s="426"/>
      <c r="S123" s="426"/>
      <c r="T123" s="426">
        <f>AVERAGE(T5,T7:T14,T16:T27,T29:T46,T48:T63,T65:T80,T82:T111,T113:T122)</f>
        <v>3.4164285714285714</v>
      </c>
      <c r="U123" s="140"/>
    </row>
    <row r="124" spans="1:28" x14ac:dyDescent="0.25">
      <c r="A124" s="428" t="s">
        <v>146</v>
      </c>
      <c r="D124" s="655">
        <v>3.91</v>
      </c>
      <c r="H124" s="413">
        <v>3.54</v>
      </c>
      <c r="I124" s="413"/>
      <c r="J124" s="413"/>
      <c r="K124" s="413"/>
      <c r="L124" s="416">
        <v>3.5</v>
      </c>
      <c r="M124" s="414"/>
      <c r="N124" s="414"/>
      <c r="O124" s="414"/>
      <c r="P124" s="415">
        <v>2.86</v>
      </c>
      <c r="Q124" s="414"/>
      <c r="R124" s="414"/>
      <c r="S124" s="414"/>
      <c r="T124" s="415">
        <v>3.45</v>
      </c>
      <c r="U124" s="414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T4:T124">
    <cfRule type="cellIs" dxfId="901" priority="3" stopIfTrue="1" operator="equal">
      <formula>3.5</formula>
    </cfRule>
    <cfRule type="containsBlanks" dxfId="900" priority="12" stopIfTrue="1">
      <formula>LEN(TRIM(T4))=0</formula>
    </cfRule>
    <cfRule type="cellIs" dxfId="899" priority="13" stopIfTrue="1" operator="lessThan">
      <formula>3.5</formula>
    </cfRule>
    <cfRule type="cellIs" dxfId="898" priority="14" stopIfTrue="1" operator="between">
      <formula>4.499</formula>
      <formula>3.499</formula>
    </cfRule>
    <cfRule type="cellIs" dxfId="897" priority="15" stopIfTrue="1" operator="greaterThanOrEqual">
      <formula>4.5</formula>
    </cfRule>
  </conditionalFormatting>
  <conditionalFormatting sqref="P4:P124">
    <cfRule type="cellIs" dxfId="896" priority="2" stopIfTrue="1" operator="equal">
      <formula>3.5</formula>
    </cfRule>
    <cfRule type="containsBlanks" dxfId="895" priority="8" stopIfTrue="1">
      <formula>LEN(TRIM(P4))=0</formula>
    </cfRule>
    <cfRule type="cellIs" dxfId="894" priority="9" stopIfTrue="1" operator="lessThan">
      <formula>3.5</formula>
    </cfRule>
    <cfRule type="cellIs" dxfId="893" priority="10" stopIfTrue="1" operator="between">
      <formula>4.499</formula>
      <formula>3.5</formula>
    </cfRule>
    <cfRule type="cellIs" dxfId="892" priority="11" stopIfTrue="1" operator="greaterThanOrEqual">
      <formula>4.5</formula>
    </cfRule>
  </conditionalFormatting>
  <conditionalFormatting sqref="L4:L124">
    <cfRule type="cellIs" dxfId="891" priority="16" stopIfTrue="1" operator="equal">
      <formula>$L$123</formula>
    </cfRule>
    <cfRule type="containsBlanks" dxfId="890" priority="17" stopIfTrue="1">
      <formula>LEN(TRIM(L4))=0</formula>
    </cfRule>
    <cfRule type="cellIs" dxfId="889" priority="18" stopIfTrue="1" operator="lessThan">
      <formula>3.5</formula>
    </cfRule>
    <cfRule type="cellIs" dxfId="888" priority="19" stopIfTrue="1" operator="between">
      <formula>$L$123</formula>
      <formula>3.5</formula>
    </cfRule>
    <cfRule type="cellIs" dxfId="887" priority="20" stopIfTrue="1" operator="between">
      <formula>4.499</formula>
      <formula>$L$123</formula>
    </cfRule>
    <cfRule type="cellIs" dxfId="886" priority="21" stopIfTrue="1" operator="greaterThanOrEqual">
      <formula>4.5</formula>
    </cfRule>
  </conditionalFormatting>
  <conditionalFormatting sqref="H4:H124">
    <cfRule type="containsBlanks" dxfId="885" priority="1" stopIfTrue="1">
      <formula>LEN(TRIM(H4))=0</formula>
    </cfRule>
    <cfRule type="cellIs" dxfId="884" priority="4" stopIfTrue="1" operator="lessThan">
      <formula>3.5</formula>
    </cfRule>
    <cfRule type="cellIs" dxfId="883" priority="5" stopIfTrue="1" operator="equal">
      <formula>3.5</formula>
    </cfRule>
    <cfRule type="cellIs" dxfId="882" priority="6" stopIfTrue="1" operator="between">
      <formula>4.499</formula>
      <formula>3.499</formula>
    </cfRule>
    <cfRule type="cellIs" dxfId="881" priority="7" stopIfTrue="1" operator="greaterThanOrEqual">
      <formula>4.5</formula>
    </cfRule>
  </conditionalFormatting>
  <conditionalFormatting sqref="D4:D124">
    <cfRule type="containsBlanks" dxfId="880" priority="22" stopIfTrue="1">
      <formula>LEN(TRIM(D4))=0</formula>
    </cfRule>
    <cfRule type="cellIs" dxfId="879" priority="23" stopIfTrue="1" operator="between">
      <formula>$D$123</formula>
      <formula>3.91</formula>
    </cfRule>
    <cfRule type="cellIs" dxfId="878" priority="24" stopIfTrue="1" operator="lessThan">
      <formula>3.5</formula>
    </cfRule>
    <cfRule type="cellIs" dxfId="877" priority="25" stopIfTrue="1" operator="between">
      <formula>3.5</formula>
      <formula>$D$123</formula>
    </cfRule>
    <cfRule type="cellIs" dxfId="876" priority="26" stopIfTrue="1" operator="between">
      <formula>4.499</formula>
      <formula>$D$123</formula>
    </cfRule>
    <cfRule type="cellIs" dxfId="875" priority="27" stopIfTrue="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ColWidth="9.140625" defaultRowHeight="15" x14ac:dyDescent="0.25"/>
  <cols>
    <col min="1" max="1" width="4.5703125" style="3" customWidth="1"/>
    <col min="2" max="2" width="18.7109375" style="3" customWidth="1"/>
    <col min="3" max="3" width="31.7109375" style="3" customWidth="1"/>
    <col min="4" max="5" width="7.7109375" style="3" customWidth="1"/>
    <col min="6" max="6" width="18.7109375" style="3" customWidth="1"/>
    <col min="7" max="7" width="30" style="3" customWidth="1"/>
    <col min="8" max="9" width="7.7109375" style="3" customWidth="1"/>
    <col min="10" max="10" width="18.5703125" style="3" customWidth="1"/>
    <col min="11" max="11" width="30" style="3" customWidth="1"/>
    <col min="12" max="13" width="7.7109375" style="3" customWidth="1"/>
    <col min="14" max="14" width="17.7109375" style="3" customWidth="1"/>
    <col min="15" max="15" width="30" style="3" customWidth="1"/>
    <col min="16" max="17" width="7.7109375" style="3" customWidth="1"/>
    <col min="18" max="18" width="18.7109375" style="3" customWidth="1"/>
    <col min="19" max="19" width="30" style="3" customWidth="1"/>
    <col min="20" max="22" width="7.7109375" style="3" customWidth="1"/>
    <col min="23" max="16384" width="9.140625" style="3"/>
  </cols>
  <sheetData>
    <row r="1" spans="1:24" x14ac:dyDescent="0.25">
      <c r="W1" s="279"/>
      <c r="X1" s="41" t="s">
        <v>108</v>
      </c>
    </row>
    <row r="2" spans="1:24" ht="15.75" x14ac:dyDescent="0.25">
      <c r="K2" s="484" t="s">
        <v>106</v>
      </c>
      <c r="L2" s="484"/>
      <c r="M2" s="484"/>
      <c r="N2" s="28"/>
      <c r="O2" s="28"/>
      <c r="W2" s="170"/>
      <c r="X2" s="41" t="s">
        <v>109</v>
      </c>
    </row>
    <row r="3" spans="1:24" ht="15.75" thickBot="1" x14ac:dyDescent="0.3">
      <c r="W3" s="169"/>
      <c r="X3" s="41" t="s">
        <v>110</v>
      </c>
    </row>
    <row r="4" spans="1:24" s="5" customFormat="1" ht="18" customHeight="1" x14ac:dyDescent="0.25">
      <c r="A4" s="489" t="s">
        <v>91</v>
      </c>
      <c r="B4" s="637">
        <v>2019</v>
      </c>
      <c r="C4" s="492"/>
      <c r="D4" s="492"/>
      <c r="E4" s="493"/>
      <c r="F4" s="491">
        <v>2018</v>
      </c>
      <c r="G4" s="492"/>
      <c r="H4" s="492"/>
      <c r="I4" s="493"/>
      <c r="J4" s="491">
        <v>2017</v>
      </c>
      <c r="K4" s="492"/>
      <c r="L4" s="492"/>
      <c r="M4" s="493"/>
      <c r="N4" s="491">
        <v>2016</v>
      </c>
      <c r="O4" s="492"/>
      <c r="P4" s="492"/>
      <c r="Q4" s="493"/>
      <c r="R4" s="491">
        <v>2015</v>
      </c>
      <c r="S4" s="492"/>
      <c r="T4" s="492"/>
      <c r="U4" s="493"/>
      <c r="W4" s="42"/>
      <c r="X4" s="41" t="s">
        <v>111</v>
      </c>
    </row>
    <row r="5" spans="1:24" s="5" customFormat="1" ht="60.75" thickBot="1" x14ac:dyDescent="0.3">
      <c r="A5" s="490"/>
      <c r="B5" s="27" t="s">
        <v>65</v>
      </c>
      <c r="C5" s="157" t="s">
        <v>0</v>
      </c>
      <c r="D5" s="61" t="s">
        <v>114</v>
      </c>
      <c r="E5" s="470" t="s">
        <v>115</v>
      </c>
      <c r="F5" s="471" t="s">
        <v>65</v>
      </c>
      <c r="G5" s="157" t="s">
        <v>0</v>
      </c>
      <c r="H5" s="61" t="s">
        <v>114</v>
      </c>
      <c r="I5" s="470" t="s">
        <v>115</v>
      </c>
      <c r="J5" s="158" t="s">
        <v>65</v>
      </c>
      <c r="K5" s="157" t="s">
        <v>0</v>
      </c>
      <c r="L5" s="61" t="s">
        <v>114</v>
      </c>
      <c r="M5" s="62" t="s">
        <v>115</v>
      </c>
      <c r="N5" s="158" t="s">
        <v>65</v>
      </c>
      <c r="O5" s="157" t="s">
        <v>0</v>
      </c>
      <c r="P5" s="61" t="s">
        <v>114</v>
      </c>
      <c r="Q5" s="62" t="s">
        <v>115</v>
      </c>
      <c r="R5" s="158" t="s">
        <v>65</v>
      </c>
      <c r="S5" s="157" t="s">
        <v>0</v>
      </c>
      <c r="T5" s="61" t="s">
        <v>114</v>
      </c>
      <c r="U5" s="62" t="s">
        <v>115</v>
      </c>
    </row>
    <row r="6" spans="1:24" s="5" customFormat="1" ht="15" customHeight="1" x14ac:dyDescent="0.25">
      <c r="A6" s="89">
        <v>1</v>
      </c>
      <c r="B6" s="515" t="s">
        <v>57</v>
      </c>
      <c r="C6" s="515" t="s">
        <v>25</v>
      </c>
      <c r="D6" s="317">
        <v>5</v>
      </c>
      <c r="E6" s="298">
        <v>3.91</v>
      </c>
      <c r="F6" s="506" t="s">
        <v>56</v>
      </c>
      <c r="G6" s="55" t="s">
        <v>21</v>
      </c>
      <c r="H6" s="315">
        <v>4.5</v>
      </c>
      <c r="I6" s="298">
        <v>3.54</v>
      </c>
      <c r="J6" s="148" t="s">
        <v>56</v>
      </c>
      <c r="K6" s="55" t="s">
        <v>78</v>
      </c>
      <c r="L6" s="86">
        <v>5</v>
      </c>
      <c r="M6" s="199">
        <v>3.5</v>
      </c>
      <c r="N6" s="154" t="s">
        <v>58</v>
      </c>
      <c r="O6" s="55" t="s">
        <v>47</v>
      </c>
      <c r="P6" s="11">
        <v>5</v>
      </c>
      <c r="Q6" s="149">
        <v>2.86</v>
      </c>
      <c r="R6" s="148" t="s">
        <v>53</v>
      </c>
      <c r="S6" s="55" t="s">
        <v>68</v>
      </c>
      <c r="T6" s="525">
        <v>5</v>
      </c>
      <c r="U6" s="110">
        <v>3.45</v>
      </c>
    </row>
    <row r="7" spans="1:24" s="5" customFormat="1" ht="15" customHeight="1" x14ac:dyDescent="0.25">
      <c r="A7" s="91">
        <v>2</v>
      </c>
      <c r="B7" s="516" t="s">
        <v>54</v>
      </c>
      <c r="C7" s="516" t="s">
        <v>118</v>
      </c>
      <c r="D7" s="518">
        <v>5</v>
      </c>
      <c r="E7" s="297">
        <v>3.91</v>
      </c>
      <c r="F7" s="507" t="s">
        <v>56</v>
      </c>
      <c r="G7" s="31" t="s">
        <v>79</v>
      </c>
      <c r="H7" s="291">
        <v>4.5</v>
      </c>
      <c r="I7" s="297">
        <v>3.54</v>
      </c>
      <c r="J7" s="145" t="s">
        <v>55</v>
      </c>
      <c r="K7" s="142" t="s">
        <v>77</v>
      </c>
      <c r="L7" s="30">
        <v>5</v>
      </c>
      <c r="M7" s="197">
        <v>3.5</v>
      </c>
      <c r="N7" s="145" t="s">
        <v>59</v>
      </c>
      <c r="O7" s="31" t="s">
        <v>88</v>
      </c>
      <c r="P7" s="12">
        <v>5</v>
      </c>
      <c r="Q7" s="146">
        <v>2.86</v>
      </c>
      <c r="R7" s="145" t="s">
        <v>54</v>
      </c>
      <c r="S7" s="31" t="s">
        <v>4</v>
      </c>
      <c r="T7" s="526">
        <v>5</v>
      </c>
      <c r="U7" s="111">
        <v>3.45</v>
      </c>
    </row>
    <row r="8" spans="1:24" s="5" customFormat="1" ht="15" customHeight="1" x14ac:dyDescent="0.25">
      <c r="A8" s="91">
        <v>3</v>
      </c>
      <c r="B8" s="516" t="s">
        <v>55</v>
      </c>
      <c r="C8" s="516" t="s">
        <v>133</v>
      </c>
      <c r="D8" s="287">
        <v>5</v>
      </c>
      <c r="E8" s="297">
        <v>3.91</v>
      </c>
      <c r="F8" s="507" t="s">
        <v>57</v>
      </c>
      <c r="G8" s="31" t="s">
        <v>25</v>
      </c>
      <c r="H8" s="287">
        <v>4.5</v>
      </c>
      <c r="I8" s="297">
        <v>3.54</v>
      </c>
      <c r="J8" s="150" t="s">
        <v>58</v>
      </c>
      <c r="K8" s="8" t="s">
        <v>42</v>
      </c>
      <c r="L8" s="30">
        <v>5</v>
      </c>
      <c r="M8" s="197">
        <v>3.5</v>
      </c>
      <c r="N8" s="145" t="s">
        <v>56</v>
      </c>
      <c r="O8" s="8" t="s">
        <v>22</v>
      </c>
      <c r="P8" s="12">
        <v>4.5</v>
      </c>
      <c r="Q8" s="146">
        <v>2.86</v>
      </c>
      <c r="R8" s="145" t="s">
        <v>53</v>
      </c>
      <c r="S8" s="31" t="s">
        <v>69</v>
      </c>
      <c r="T8" s="527">
        <v>4</v>
      </c>
      <c r="U8" s="111">
        <v>3.45</v>
      </c>
    </row>
    <row r="9" spans="1:24" s="5" customFormat="1" ht="15" customHeight="1" x14ac:dyDescent="0.25">
      <c r="A9" s="91">
        <v>4</v>
      </c>
      <c r="B9" s="516" t="s">
        <v>56</v>
      </c>
      <c r="C9" s="516" t="s">
        <v>135</v>
      </c>
      <c r="D9" s="291">
        <v>4.67</v>
      </c>
      <c r="E9" s="297">
        <v>3.91</v>
      </c>
      <c r="F9" s="507" t="s">
        <v>59</v>
      </c>
      <c r="G9" s="31" t="s">
        <v>88</v>
      </c>
      <c r="H9" s="287">
        <v>4.33</v>
      </c>
      <c r="I9" s="297">
        <v>3.54</v>
      </c>
      <c r="J9" s="145" t="s">
        <v>55</v>
      </c>
      <c r="K9" s="72" t="s">
        <v>74</v>
      </c>
      <c r="L9" s="30">
        <v>4.5</v>
      </c>
      <c r="M9" s="197">
        <v>3.5</v>
      </c>
      <c r="N9" s="145" t="s">
        <v>54</v>
      </c>
      <c r="O9" s="304" t="s">
        <v>93</v>
      </c>
      <c r="P9" s="12">
        <v>4</v>
      </c>
      <c r="Q9" s="146">
        <v>2.86</v>
      </c>
      <c r="R9" s="145" t="s">
        <v>56</v>
      </c>
      <c r="S9" s="65" t="s">
        <v>120</v>
      </c>
      <c r="T9" s="528">
        <v>4</v>
      </c>
      <c r="U9" s="111">
        <v>3.45</v>
      </c>
    </row>
    <row r="10" spans="1:24" s="5" customFormat="1" ht="15" customHeight="1" x14ac:dyDescent="0.25">
      <c r="A10" s="91">
        <v>5</v>
      </c>
      <c r="B10" s="516" t="s">
        <v>57</v>
      </c>
      <c r="C10" s="516" t="s">
        <v>95</v>
      </c>
      <c r="D10" s="287">
        <v>4.67</v>
      </c>
      <c r="E10" s="297">
        <v>3.91</v>
      </c>
      <c r="F10" s="507" t="s">
        <v>56</v>
      </c>
      <c r="G10" s="211" t="s">
        <v>135</v>
      </c>
      <c r="H10" s="291">
        <v>4.33</v>
      </c>
      <c r="I10" s="297">
        <v>3.54</v>
      </c>
      <c r="J10" s="147" t="s">
        <v>57</v>
      </c>
      <c r="K10" s="31" t="s">
        <v>24</v>
      </c>
      <c r="L10" s="30">
        <v>4.5</v>
      </c>
      <c r="M10" s="197">
        <v>3.5</v>
      </c>
      <c r="N10" s="145" t="s">
        <v>53</v>
      </c>
      <c r="O10" s="31" t="s">
        <v>68</v>
      </c>
      <c r="P10" s="12">
        <v>4</v>
      </c>
      <c r="Q10" s="146">
        <v>2.86</v>
      </c>
      <c r="R10" s="150" t="s">
        <v>58</v>
      </c>
      <c r="S10" s="8" t="s">
        <v>29</v>
      </c>
      <c r="T10" s="526">
        <v>4</v>
      </c>
      <c r="U10" s="111">
        <v>3.45</v>
      </c>
    </row>
    <row r="11" spans="1:24" s="5" customFormat="1" ht="15" customHeight="1" x14ac:dyDescent="0.25">
      <c r="A11" s="91">
        <v>6</v>
      </c>
      <c r="B11" s="516" t="s">
        <v>56</v>
      </c>
      <c r="C11" s="516" t="s">
        <v>23</v>
      </c>
      <c r="D11" s="291">
        <v>4.5</v>
      </c>
      <c r="E11" s="297">
        <v>3.91</v>
      </c>
      <c r="F11" s="507" t="s">
        <v>56</v>
      </c>
      <c r="G11" s="245" t="s">
        <v>136</v>
      </c>
      <c r="H11" s="291">
        <v>4.3330000000000002</v>
      </c>
      <c r="I11" s="297">
        <v>3.54</v>
      </c>
      <c r="J11" s="145" t="s">
        <v>53</v>
      </c>
      <c r="K11" s="31" t="s">
        <v>68</v>
      </c>
      <c r="L11" s="30">
        <v>4.33</v>
      </c>
      <c r="M11" s="197">
        <v>3.5</v>
      </c>
      <c r="N11" s="145" t="s">
        <v>55</v>
      </c>
      <c r="O11" s="142" t="s">
        <v>73</v>
      </c>
      <c r="P11" s="12">
        <v>4</v>
      </c>
      <c r="Q11" s="146">
        <v>2.86</v>
      </c>
      <c r="R11" s="145" t="s">
        <v>56</v>
      </c>
      <c r="S11" s="31" t="s">
        <v>78</v>
      </c>
      <c r="T11" s="526">
        <v>3.5</v>
      </c>
      <c r="U11" s="111">
        <v>3.45</v>
      </c>
    </row>
    <row r="12" spans="1:24" s="5" customFormat="1" ht="15" customHeight="1" x14ac:dyDescent="0.25">
      <c r="A12" s="91">
        <v>7</v>
      </c>
      <c r="B12" s="516" t="s">
        <v>54</v>
      </c>
      <c r="C12" s="516" t="s">
        <v>9</v>
      </c>
      <c r="D12" s="287">
        <v>4.5</v>
      </c>
      <c r="E12" s="297">
        <v>3.91</v>
      </c>
      <c r="F12" s="507" t="s">
        <v>57</v>
      </c>
      <c r="G12" s="31" t="s">
        <v>82</v>
      </c>
      <c r="H12" s="287">
        <v>4</v>
      </c>
      <c r="I12" s="297">
        <v>3.54</v>
      </c>
      <c r="J12" s="145" t="s">
        <v>56</v>
      </c>
      <c r="K12" s="211" t="s">
        <v>135</v>
      </c>
      <c r="L12" s="30">
        <v>4.25</v>
      </c>
      <c r="M12" s="197">
        <v>3.5</v>
      </c>
      <c r="N12" s="145" t="s">
        <v>56</v>
      </c>
      <c r="O12" s="8" t="s">
        <v>21</v>
      </c>
      <c r="P12" s="12">
        <v>4</v>
      </c>
      <c r="Q12" s="146">
        <v>2.86</v>
      </c>
      <c r="R12" s="145" t="s">
        <v>55</v>
      </c>
      <c r="S12" s="142" t="s">
        <v>74</v>
      </c>
      <c r="T12" s="526">
        <v>3.33</v>
      </c>
      <c r="U12" s="111">
        <v>3.45</v>
      </c>
    </row>
    <row r="13" spans="1:24" s="5" customFormat="1" ht="15" customHeight="1" x14ac:dyDescent="0.25">
      <c r="A13" s="91">
        <v>8</v>
      </c>
      <c r="B13" s="516" t="s">
        <v>56</v>
      </c>
      <c r="C13" s="516" t="s">
        <v>151</v>
      </c>
      <c r="D13" s="519">
        <v>4.5</v>
      </c>
      <c r="E13" s="297">
        <v>3.91</v>
      </c>
      <c r="F13" s="508" t="s">
        <v>53</v>
      </c>
      <c r="G13" s="31" t="s">
        <v>69</v>
      </c>
      <c r="H13" s="287">
        <v>4</v>
      </c>
      <c r="I13" s="297">
        <v>3.54</v>
      </c>
      <c r="J13" s="150" t="s">
        <v>58</v>
      </c>
      <c r="K13" s="8" t="s">
        <v>43</v>
      </c>
      <c r="L13" s="30">
        <v>4.25</v>
      </c>
      <c r="M13" s="197">
        <v>3.5</v>
      </c>
      <c r="N13" s="147" t="s">
        <v>57</v>
      </c>
      <c r="O13" s="31" t="s">
        <v>94</v>
      </c>
      <c r="P13" s="12">
        <v>4</v>
      </c>
      <c r="Q13" s="146">
        <v>2.86</v>
      </c>
      <c r="R13" s="150" t="s">
        <v>58</v>
      </c>
      <c r="S13" s="8" t="s">
        <v>51</v>
      </c>
      <c r="T13" s="526">
        <v>3</v>
      </c>
      <c r="U13" s="111">
        <v>3.45</v>
      </c>
    </row>
    <row r="14" spans="1:24" s="5" customFormat="1" ht="15" customHeight="1" x14ac:dyDescent="0.25">
      <c r="A14" s="91">
        <v>9</v>
      </c>
      <c r="B14" s="516" t="s">
        <v>58</v>
      </c>
      <c r="C14" s="516" t="s">
        <v>36</v>
      </c>
      <c r="D14" s="287">
        <v>4.5</v>
      </c>
      <c r="E14" s="297">
        <v>3.91</v>
      </c>
      <c r="F14" s="507" t="s">
        <v>58</v>
      </c>
      <c r="G14" s="31" t="s">
        <v>41</v>
      </c>
      <c r="H14" s="287">
        <v>4</v>
      </c>
      <c r="I14" s="297">
        <v>3.54</v>
      </c>
      <c r="J14" s="147" t="s">
        <v>57</v>
      </c>
      <c r="K14" s="238" t="s">
        <v>85</v>
      </c>
      <c r="L14" s="30">
        <v>4</v>
      </c>
      <c r="M14" s="197">
        <v>3.5</v>
      </c>
      <c r="N14" s="145" t="s">
        <v>55</v>
      </c>
      <c r="O14" s="142" t="s">
        <v>13</v>
      </c>
      <c r="P14" s="12">
        <v>4</v>
      </c>
      <c r="Q14" s="146">
        <v>2.86</v>
      </c>
      <c r="R14" s="145" t="s">
        <v>56</v>
      </c>
      <c r="S14" s="211" t="s">
        <v>135</v>
      </c>
      <c r="T14" s="526">
        <v>3</v>
      </c>
      <c r="U14" s="111">
        <v>3.45</v>
      </c>
    </row>
    <row r="15" spans="1:24" s="5" customFormat="1" ht="15" customHeight="1" thickBot="1" x14ac:dyDescent="0.3">
      <c r="A15" s="93">
        <v>10</v>
      </c>
      <c r="B15" s="517" t="s">
        <v>58</v>
      </c>
      <c r="C15" s="517" t="s">
        <v>41</v>
      </c>
      <c r="D15" s="518">
        <v>4.5</v>
      </c>
      <c r="E15" s="299">
        <v>3.91</v>
      </c>
      <c r="F15" s="509" t="s">
        <v>55</v>
      </c>
      <c r="G15" s="273" t="s">
        <v>75</v>
      </c>
      <c r="H15" s="316">
        <v>4</v>
      </c>
      <c r="I15" s="299">
        <v>3.54</v>
      </c>
      <c r="J15" s="152" t="s">
        <v>53</v>
      </c>
      <c r="K15" s="13" t="s">
        <v>67</v>
      </c>
      <c r="L15" s="80">
        <v>4</v>
      </c>
      <c r="M15" s="200">
        <v>3.5</v>
      </c>
      <c r="N15" s="152" t="s">
        <v>56</v>
      </c>
      <c r="O15" s="251" t="s">
        <v>19</v>
      </c>
      <c r="P15" s="14">
        <v>4</v>
      </c>
      <c r="Q15" s="151">
        <v>2.86</v>
      </c>
      <c r="R15" s="152" t="s">
        <v>56</v>
      </c>
      <c r="S15" s="50" t="s">
        <v>79</v>
      </c>
      <c r="T15" s="529">
        <v>3</v>
      </c>
      <c r="U15" s="114">
        <v>3.45</v>
      </c>
    </row>
    <row r="16" spans="1:24" s="5" customFormat="1" ht="15" customHeight="1" x14ac:dyDescent="0.25">
      <c r="A16" s="89">
        <v>11</v>
      </c>
      <c r="B16" s="515" t="s">
        <v>56</v>
      </c>
      <c r="C16" s="515" t="s">
        <v>80</v>
      </c>
      <c r="D16" s="315">
        <v>4.4000000000000004</v>
      </c>
      <c r="E16" s="298">
        <v>3.91</v>
      </c>
      <c r="F16" s="506" t="s">
        <v>55</v>
      </c>
      <c r="G16" s="58" t="s">
        <v>11</v>
      </c>
      <c r="H16" s="317">
        <v>4</v>
      </c>
      <c r="I16" s="298">
        <v>3.54</v>
      </c>
      <c r="J16" s="154" t="s">
        <v>58</v>
      </c>
      <c r="K16" s="55" t="s">
        <v>35</v>
      </c>
      <c r="L16" s="86">
        <v>4</v>
      </c>
      <c r="M16" s="199">
        <v>3.5</v>
      </c>
      <c r="N16" s="148" t="s">
        <v>56</v>
      </c>
      <c r="O16" s="10" t="s">
        <v>23</v>
      </c>
      <c r="P16" s="11">
        <v>4</v>
      </c>
      <c r="Q16" s="149">
        <v>2.86</v>
      </c>
      <c r="R16" s="156" t="s">
        <v>57</v>
      </c>
      <c r="S16" s="55" t="s">
        <v>81</v>
      </c>
      <c r="T16" s="530">
        <v>3</v>
      </c>
      <c r="U16" s="110">
        <v>3.45</v>
      </c>
    </row>
    <row r="17" spans="1:21" s="5" customFormat="1" ht="15" customHeight="1" x14ac:dyDescent="0.25">
      <c r="A17" s="91">
        <v>12</v>
      </c>
      <c r="B17" s="516" t="s">
        <v>59</v>
      </c>
      <c r="C17" s="516" t="s">
        <v>132</v>
      </c>
      <c r="D17" s="287">
        <v>4.38</v>
      </c>
      <c r="E17" s="297">
        <v>3.91</v>
      </c>
      <c r="F17" s="507" t="s">
        <v>55</v>
      </c>
      <c r="G17" s="238" t="s">
        <v>76</v>
      </c>
      <c r="H17" s="287">
        <v>4</v>
      </c>
      <c r="I17" s="297">
        <v>3.54</v>
      </c>
      <c r="J17" s="145" t="s">
        <v>53</v>
      </c>
      <c r="K17" s="211" t="s">
        <v>130</v>
      </c>
      <c r="L17" s="30">
        <v>4</v>
      </c>
      <c r="M17" s="197">
        <v>3.5</v>
      </c>
      <c r="N17" s="145" t="s">
        <v>56</v>
      </c>
      <c r="O17" s="245" t="s">
        <v>136</v>
      </c>
      <c r="P17" s="12">
        <v>4</v>
      </c>
      <c r="Q17" s="146">
        <v>2.86</v>
      </c>
      <c r="R17" s="150" t="s">
        <v>58</v>
      </c>
      <c r="S17" s="8" t="s">
        <v>142</v>
      </c>
      <c r="T17" s="526">
        <v>3</v>
      </c>
      <c r="U17" s="111">
        <v>3.45</v>
      </c>
    </row>
    <row r="18" spans="1:21" s="5" customFormat="1" ht="15" customHeight="1" x14ac:dyDescent="0.25">
      <c r="A18" s="91">
        <v>13</v>
      </c>
      <c r="B18" s="516" t="s">
        <v>56</v>
      </c>
      <c r="C18" s="516" t="s">
        <v>64</v>
      </c>
      <c r="D18" s="321">
        <v>4.33</v>
      </c>
      <c r="E18" s="297">
        <v>3.91</v>
      </c>
      <c r="F18" s="507" t="s">
        <v>57</v>
      </c>
      <c r="G18" s="238" t="s">
        <v>84</v>
      </c>
      <c r="H18" s="293">
        <v>4</v>
      </c>
      <c r="I18" s="297">
        <v>3.54</v>
      </c>
      <c r="J18" s="145" t="s">
        <v>55</v>
      </c>
      <c r="K18" s="142" t="s">
        <v>14</v>
      </c>
      <c r="L18" s="30">
        <v>4</v>
      </c>
      <c r="M18" s="197">
        <v>3.5</v>
      </c>
      <c r="N18" s="145" t="s">
        <v>54</v>
      </c>
      <c r="O18" s="31" t="s">
        <v>4</v>
      </c>
      <c r="P18" s="12">
        <v>3.83</v>
      </c>
      <c r="Q18" s="146">
        <v>2.86</v>
      </c>
      <c r="R18" s="145" t="s">
        <v>53</v>
      </c>
      <c r="S18" s="31" t="s">
        <v>72</v>
      </c>
      <c r="T18" s="527">
        <v>2</v>
      </c>
      <c r="U18" s="111">
        <v>3.45</v>
      </c>
    </row>
    <row r="19" spans="1:21" s="5" customFormat="1" ht="15" customHeight="1" x14ac:dyDescent="0.25">
      <c r="A19" s="91">
        <v>14</v>
      </c>
      <c r="B19" s="516" t="s">
        <v>58</v>
      </c>
      <c r="C19" s="516" t="s">
        <v>29</v>
      </c>
      <c r="D19" s="287">
        <v>4.33</v>
      </c>
      <c r="E19" s="297">
        <v>3.91</v>
      </c>
      <c r="F19" s="507" t="s">
        <v>58</v>
      </c>
      <c r="G19" s="31" t="s">
        <v>34</v>
      </c>
      <c r="H19" s="287">
        <v>4</v>
      </c>
      <c r="I19" s="297">
        <v>3.54</v>
      </c>
      <c r="J19" s="147" t="s">
        <v>57</v>
      </c>
      <c r="K19" s="31" t="s">
        <v>94</v>
      </c>
      <c r="L19" s="30">
        <v>4</v>
      </c>
      <c r="M19" s="197">
        <v>3.5</v>
      </c>
      <c r="N19" s="145" t="s">
        <v>56</v>
      </c>
      <c r="O19" s="18" t="s">
        <v>64</v>
      </c>
      <c r="P19" s="12">
        <v>3.8</v>
      </c>
      <c r="Q19" s="146">
        <v>2.86</v>
      </c>
      <c r="R19" s="145" t="s">
        <v>54</v>
      </c>
      <c r="S19" s="31" t="s">
        <v>9</v>
      </c>
      <c r="T19" s="526">
        <v>2</v>
      </c>
      <c r="U19" s="111">
        <v>3.45</v>
      </c>
    </row>
    <row r="20" spans="1:21" s="5" customFormat="1" ht="15" customHeight="1" x14ac:dyDescent="0.25">
      <c r="A20" s="91">
        <v>15</v>
      </c>
      <c r="B20" s="516" t="s">
        <v>58</v>
      </c>
      <c r="C20" s="516" t="s">
        <v>31</v>
      </c>
      <c r="D20" s="287">
        <v>4.33</v>
      </c>
      <c r="E20" s="297">
        <v>3.91</v>
      </c>
      <c r="F20" s="507" t="s">
        <v>58</v>
      </c>
      <c r="G20" s="31" t="s">
        <v>40</v>
      </c>
      <c r="H20" s="287">
        <v>4</v>
      </c>
      <c r="I20" s="297">
        <v>3.54</v>
      </c>
      <c r="J20" s="147" t="s">
        <v>57</v>
      </c>
      <c r="K20" s="238" t="s">
        <v>26</v>
      </c>
      <c r="L20" s="30">
        <v>4</v>
      </c>
      <c r="M20" s="197">
        <v>3.5</v>
      </c>
      <c r="N20" s="145" t="s">
        <v>59</v>
      </c>
      <c r="O20" s="31" t="s">
        <v>89</v>
      </c>
      <c r="P20" s="12">
        <v>3.75</v>
      </c>
      <c r="Q20" s="146">
        <v>2.86</v>
      </c>
      <c r="R20" s="145" t="s">
        <v>53</v>
      </c>
      <c r="S20" s="8" t="s">
        <v>67</v>
      </c>
      <c r="T20" s="70"/>
      <c r="U20" s="111">
        <v>3.45</v>
      </c>
    </row>
    <row r="21" spans="1:21" s="5" customFormat="1" ht="15" customHeight="1" x14ac:dyDescent="0.25">
      <c r="A21" s="91">
        <v>16</v>
      </c>
      <c r="B21" s="516" t="s">
        <v>58</v>
      </c>
      <c r="C21" s="516" t="s">
        <v>46</v>
      </c>
      <c r="D21" s="287">
        <v>4.33</v>
      </c>
      <c r="E21" s="297">
        <v>3.91</v>
      </c>
      <c r="F21" s="508" t="s">
        <v>53</v>
      </c>
      <c r="G21" s="211" t="s">
        <v>130</v>
      </c>
      <c r="H21" s="287">
        <v>4</v>
      </c>
      <c r="I21" s="297">
        <v>3.54</v>
      </c>
      <c r="J21" s="150" t="s">
        <v>58</v>
      </c>
      <c r="K21" s="8" t="s">
        <v>37</v>
      </c>
      <c r="L21" s="30">
        <v>4</v>
      </c>
      <c r="M21" s="197">
        <v>3.5</v>
      </c>
      <c r="N21" s="145" t="s">
        <v>54</v>
      </c>
      <c r="O21" s="31" t="s">
        <v>9</v>
      </c>
      <c r="P21" s="12">
        <v>3.63</v>
      </c>
      <c r="Q21" s="146">
        <v>2.86</v>
      </c>
      <c r="R21" s="145" t="s">
        <v>53</v>
      </c>
      <c r="S21" s="31" t="s">
        <v>66</v>
      </c>
      <c r="T21" s="70"/>
      <c r="U21" s="111">
        <v>3.45</v>
      </c>
    </row>
    <row r="22" spans="1:21" s="5" customFormat="1" ht="15" customHeight="1" x14ac:dyDescent="0.25">
      <c r="A22" s="91">
        <v>17</v>
      </c>
      <c r="B22" s="516" t="s">
        <v>57</v>
      </c>
      <c r="C22" s="516" t="s">
        <v>94</v>
      </c>
      <c r="D22" s="294">
        <v>4.25</v>
      </c>
      <c r="E22" s="297">
        <v>3.91</v>
      </c>
      <c r="F22" s="507" t="s">
        <v>55</v>
      </c>
      <c r="G22" s="238" t="s">
        <v>133</v>
      </c>
      <c r="H22" s="287">
        <v>4</v>
      </c>
      <c r="I22" s="297">
        <v>3.54</v>
      </c>
      <c r="J22" s="150" t="s">
        <v>58</v>
      </c>
      <c r="K22" s="31" t="s">
        <v>49</v>
      </c>
      <c r="L22" s="30">
        <v>4</v>
      </c>
      <c r="M22" s="197">
        <v>3.5</v>
      </c>
      <c r="N22" s="145" t="s">
        <v>53</v>
      </c>
      <c r="O22" s="31" t="s">
        <v>66</v>
      </c>
      <c r="P22" s="12">
        <v>3.6</v>
      </c>
      <c r="Q22" s="146">
        <v>2.86</v>
      </c>
      <c r="R22" s="145" t="s">
        <v>53</v>
      </c>
      <c r="S22" s="211" t="s">
        <v>70</v>
      </c>
      <c r="T22" s="70"/>
      <c r="U22" s="111">
        <v>3.45</v>
      </c>
    </row>
    <row r="23" spans="1:21" s="5" customFormat="1" ht="15" customHeight="1" x14ac:dyDescent="0.25">
      <c r="A23" s="91">
        <v>18</v>
      </c>
      <c r="B23" s="516" t="s">
        <v>58</v>
      </c>
      <c r="C23" s="516" t="s">
        <v>32</v>
      </c>
      <c r="D23" s="287">
        <v>4.25</v>
      </c>
      <c r="E23" s="297">
        <v>3.91</v>
      </c>
      <c r="F23" s="507" t="s">
        <v>56</v>
      </c>
      <c r="G23" s="31" t="s">
        <v>23</v>
      </c>
      <c r="H23" s="291">
        <v>4</v>
      </c>
      <c r="I23" s="297">
        <v>3.54</v>
      </c>
      <c r="J23" s="150" t="s">
        <v>58</v>
      </c>
      <c r="K23" s="8" t="s">
        <v>50</v>
      </c>
      <c r="L23" s="30">
        <v>4</v>
      </c>
      <c r="M23" s="197">
        <v>3.5</v>
      </c>
      <c r="N23" s="145" t="s">
        <v>54</v>
      </c>
      <c r="O23" s="31" t="s">
        <v>5</v>
      </c>
      <c r="P23" s="12">
        <v>3.5</v>
      </c>
      <c r="Q23" s="146">
        <v>2.86</v>
      </c>
      <c r="R23" s="145" t="s">
        <v>53</v>
      </c>
      <c r="S23" s="31" t="s">
        <v>71</v>
      </c>
      <c r="T23" s="70"/>
      <c r="U23" s="111">
        <v>3.45</v>
      </c>
    </row>
    <row r="24" spans="1:21" s="5" customFormat="1" ht="15" customHeight="1" x14ac:dyDescent="0.25">
      <c r="A24" s="91">
        <v>19</v>
      </c>
      <c r="B24" s="516" t="s">
        <v>59</v>
      </c>
      <c r="C24" s="516" t="s">
        <v>88</v>
      </c>
      <c r="D24" s="287">
        <v>4.25</v>
      </c>
      <c r="E24" s="297">
        <v>3.91</v>
      </c>
      <c r="F24" s="507" t="s">
        <v>57</v>
      </c>
      <c r="G24" s="31" t="s">
        <v>94</v>
      </c>
      <c r="H24" s="287">
        <v>4</v>
      </c>
      <c r="I24" s="297">
        <v>3.54</v>
      </c>
      <c r="J24" s="305" t="s">
        <v>59</v>
      </c>
      <c r="K24" s="31" t="s">
        <v>1</v>
      </c>
      <c r="L24" s="30">
        <v>4</v>
      </c>
      <c r="M24" s="197">
        <v>3.5</v>
      </c>
      <c r="N24" s="145" t="s">
        <v>55</v>
      </c>
      <c r="O24" s="142" t="s">
        <v>75</v>
      </c>
      <c r="P24" s="12">
        <v>3.5</v>
      </c>
      <c r="Q24" s="146">
        <v>2.86</v>
      </c>
      <c r="R24" s="145" t="s">
        <v>53</v>
      </c>
      <c r="S24" s="211" t="s">
        <v>130</v>
      </c>
      <c r="T24" s="70"/>
      <c r="U24" s="111">
        <v>3.45</v>
      </c>
    </row>
    <row r="25" spans="1:21" s="5" customFormat="1" ht="15" customHeight="1" thickBot="1" x14ac:dyDescent="0.3">
      <c r="A25" s="93">
        <v>20</v>
      </c>
      <c r="B25" s="517" t="s">
        <v>53</v>
      </c>
      <c r="C25" s="517" t="s">
        <v>67</v>
      </c>
      <c r="D25" s="316">
        <v>4.2</v>
      </c>
      <c r="E25" s="299">
        <v>3.91</v>
      </c>
      <c r="F25" s="509" t="s">
        <v>57</v>
      </c>
      <c r="G25" s="50" t="s">
        <v>81</v>
      </c>
      <c r="H25" s="316">
        <v>4</v>
      </c>
      <c r="I25" s="299">
        <v>3.54</v>
      </c>
      <c r="J25" s="153" t="s">
        <v>58</v>
      </c>
      <c r="K25" s="50" t="s">
        <v>48</v>
      </c>
      <c r="L25" s="80">
        <v>3.87</v>
      </c>
      <c r="M25" s="200">
        <v>3.5</v>
      </c>
      <c r="N25" s="152" t="s">
        <v>56</v>
      </c>
      <c r="O25" s="50" t="s">
        <v>20</v>
      </c>
      <c r="P25" s="14">
        <v>3.5</v>
      </c>
      <c r="Q25" s="151">
        <v>2.86</v>
      </c>
      <c r="R25" s="152" t="s">
        <v>54</v>
      </c>
      <c r="S25" s="50" t="s">
        <v>2</v>
      </c>
      <c r="T25" s="81"/>
      <c r="U25" s="114">
        <v>3.45</v>
      </c>
    </row>
    <row r="26" spans="1:21" s="5" customFormat="1" ht="15" customHeight="1" x14ac:dyDescent="0.25">
      <c r="A26" s="89">
        <v>21</v>
      </c>
      <c r="B26" s="515" t="s">
        <v>58</v>
      </c>
      <c r="C26" s="515" t="s">
        <v>153</v>
      </c>
      <c r="D26" s="520">
        <v>4.2</v>
      </c>
      <c r="E26" s="298">
        <v>3.91</v>
      </c>
      <c r="F26" s="506" t="s">
        <v>59</v>
      </c>
      <c r="G26" s="274" t="s">
        <v>131</v>
      </c>
      <c r="H26" s="317">
        <v>4</v>
      </c>
      <c r="I26" s="298">
        <v>3.54</v>
      </c>
      <c r="J26" s="156" t="s">
        <v>57</v>
      </c>
      <c r="K26" s="280" t="s">
        <v>99</v>
      </c>
      <c r="L26" s="86">
        <v>3.86</v>
      </c>
      <c r="M26" s="199">
        <v>3.5</v>
      </c>
      <c r="N26" s="148" t="s">
        <v>54</v>
      </c>
      <c r="O26" s="55" t="s">
        <v>2</v>
      </c>
      <c r="P26" s="11">
        <v>3.4</v>
      </c>
      <c r="Q26" s="149">
        <v>2.86</v>
      </c>
      <c r="R26" s="148" t="s">
        <v>54</v>
      </c>
      <c r="S26" s="55" t="s">
        <v>3</v>
      </c>
      <c r="T26" s="87"/>
      <c r="U26" s="110">
        <v>3.45</v>
      </c>
    </row>
    <row r="27" spans="1:21" s="5" customFormat="1" ht="15" customHeight="1" x14ac:dyDescent="0.25">
      <c r="A27" s="91">
        <v>22</v>
      </c>
      <c r="B27" s="516" t="s">
        <v>59</v>
      </c>
      <c r="C27" s="516" t="s">
        <v>89</v>
      </c>
      <c r="D27" s="287">
        <v>4.2</v>
      </c>
      <c r="E27" s="297">
        <v>3.91</v>
      </c>
      <c r="F27" s="507" t="s">
        <v>54</v>
      </c>
      <c r="G27" s="31" t="s">
        <v>2</v>
      </c>
      <c r="H27" s="287">
        <v>3.875</v>
      </c>
      <c r="I27" s="297">
        <v>3.54</v>
      </c>
      <c r="J27" s="145" t="s">
        <v>56</v>
      </c>
      <c r="K27" s="31" t="s">
        <v>79</v>
      </c>
      <c r="L27" s="30">
        <v>3.84</v>
      </c>
      <c r="M27" s="197">
        <v>3.5</v>
      </c>
      <c r="N27" s="147" t="s">
        <v>57</v>
      </c>
      <c r="O27" s="245" t="s">
        <v>86</v>
      </c>
      <c r="P27" s="12">
        <v>3.4</v>
      </c>
      <c r="Q27" s="146">
        <v>2.86</v>
      </c>
      <c r="R27" s="145" t="s">
        <v>54</v>
      </c>
      <c r="S27" s="31" t="s">
        <v>5</v>
      </c>
      <c r="T27" s="68"/>
      <c r="U27" s="111">
        <v>3.45</v>
      </c>
    </row>
    <row r="28" spans="1:21" s="5" customFormat="1" ht="15" customHeight="1" x14ac:dyDescent="0.25">
      <c r="A28" s="91">
        <v>23</v>
      </c>
      <c r="B28" s="516" t="s">
        <v>58</v>
      </c>
      <c r="C28" s="516" t="s">
        <v>142</v>
      </c>
      <c r="D28" s="287">
        <v>4.1900000000000004</v>
      </c>
      <c r="E28" s="297">
        <v>3.91</v>
      </c>
      <c r="F28" s="507" t="s">
        <v>55</v>
      </c>
      <c r="G28" s="238" t="s">
        <v>74</v>
      </c>
      <c r="H28" s="287">
        <v>3.8570000000000002</v>
      </c>
      <c r="I28" s="297">
        <v>3.54</v>
      </c>
      <c r="J28" s="147" t="s">
        <v>57</v>
      </c>
      <c r="K28" s="238" t="s">
        <v>84</v>
      </c>
      <c r="L28" s="30">
        <v>3.83</v>
      </c>
      <c r="M28" s="197">
        <v>3.5</v>
      </c>
      <c r="N28" s="145" t="s">
        <v>53</v>
      </c>
      <c r="O28" s="211" t="s">
        <v>70</v>
      </c>
      <c r="P28" s="12">
        <v>3.33</v>
      </c>
      <c r="Q28" s="146">
        <v>2.86</v>
      </c>
      <c r="R28" s="145" t="s">
        <v>54</v>
      </c>
      <c r="S28" s="230" t="s">
        <v>93</v>
      </c>
      <c r="T28" s="70"/>
      <c r="U28" s="111">
        <v>3.45</v>
      </c>
    </row>
    <row r="29" spans="1:21" s="5" customFormat="1" ht="15" customHeight="1" x14ac:dyDescent="0.25">
      <c r="A29" s="91">
        <v>24</v>
      </c>
      <c r="B29" s="516" t="s">
        <v>56</v>
      </c>
      <c r="C29" s="516" t="s">
        <v>78</v>
      </c>
      <c r="D29" s="291">
        <v>4.13</v>
      </c>
      <c r="E29" s="297">
        <v>3.91</v>
      </c>
      <c r="F29" s="507" t="s">
        <v>58</v>
      </c>
      <c r="G29" s="31" t="s">
        <v>35</v>
      </c>
      <c r="H29" s="287">
        <v>3.8125</v>
      </c>
      <c r="I29" s="297">
        <v>3.54</v>
      </c>
      <c r="J29" s="150" t="s">
        <v>58</v>
      </c>
      <c r="K29" s="8" t="s">
        <v>141</v>
      </c>
      <c r="L29" s="30">
        <v>3.82</v>
      </c>
      <c r="M29" s="197">
        <v>3.5</v>
      </c>
      <c r="N29" s="145" t="s">
        <v>55</v>
      </c>
      <c r="O29" s="142" t="s">
        <v>11</v>
      </c>
      <c r="P29" s="12">
        <v>3.33</v>
      </c>
      <c r="Q29" s="146">
        <v>2.86</v>
      </c>
      <c r="R29" s="145" t="s">
        <v>54</v>
      </c>
      <c r="S29" s="31" t="s">
        <v>6</v>
      </c>
      <c r="T29" s="70"/>
      <c r="U29" s="111">
        <v>3.45</v>
      </c>
    </row>
    <row r="30" spans="1:21" s="5" customFormat="1" ht="15" customHeight="1" x14ac:dyDescent="0.25">
      <c r="A30" s="91">
        <v>25</v>
      </c>
      <c r="B30" s="516" t="s">
        <v>58</v>
      </c>
      <c r="C30" s="516" t="s">
        <v>35</v>
      </c>
      <c r="D30" s="287">
        <v>4.1100000000000003</v>
      </c>
      <c r="E30" s="297">
        <v>3.91</v>
      </c>
      <c r="F30" s="507" t="s">
        <v>54</v>
      </c>
      <c r="G30" s="31" t="s">
        <v>4</v>
      </c>
      <c r="H30" s="287">
        <v>3.75</v>
      </c>
      <c r="I30" s="297">
        <v>3.54</v>
      </c>
      <c r="J30" s="150" t="s">
        <v>58</v>
      </c>
      <c r="K30" s="31" t="s">
        <v>32</v>
      </c>
      <c r="L30" s="30">
        <v>3.8</v>
      </c>
      <c r="M30" s="197">
        <v>3.5</v>
      </c>
      <c r="N30" s="145" t="s">
        <v>56</v>
      </c>
      <c r="O30" s="31" t="s">
        <v>18</v>
      </c>
      <c r="P30" s="12">
        <v>3.33</v>
      </c>
      <c r="Q30" s="146">
        <v>2.86</v>
      </c>
      <c r="R30" s="145" t="s">
        <v>54</v>
      </c>
      <c r="S30" s="15" t="s">
        <v>60</v>
      </c>
      <c r="T30" s="68"/>
      <c r="U30" s="111">
        <v>3.45</v>
      </c>
    </row>
    <row r="31" spans="1:21" s="5" customFormat="1" ht="15" customHeight="1" x14ac:dyDescent="0.25">
      <c r="A31" s="91">
        <v>26</v>
      </c>
      <c r="B31" s="516" t="s">
        <v>58</v>
      </c>
      <c r="C31" s="516" t="s">
        <v>141</v>
      </c>
      <c r="D31" s="287">
        <v>4</v>
      </c>
      <c r="E31" s="297">
        <v>3.91</v>
      </c>
      <c r="F31" s="507" t="s">
        <v>58</v>
      </c>
      <c r="G31" s="31" t="s">
        <v>33</v>
      </c>
      <c r="H31" s="287">
        <v>3.75</v>
      </c>
      <c r="I31" s="297">
        <v>3.54</v>
      </c>
      <c r="J31" s="150" t="s">
        <v>58</v>
      </c>
      <c r="K31" s="8" t="s">
        <v>38</v>
      </c>
      <c r="L31" s="30">
        <v>3.8</v>
      </c>
      <c r="M31" s="197">
        <v>3.5</v>
      </c>
      <c r="N31" s="150" t="s">
        <v>58</v>
      </c>
      <c r="O31" s="8" t="s">
        <v>140</v>
      </c>
      <c r="P31" s="12">
        <v>3.29</v>
      </c>
      <c r="Q31" s="146">
        <v>2.86</v>
      </c>
      <c r="R31" s="145" t="s">
        <v>54</v>
      </c>
      <c r="S31" s="31" t="s">
        <v>7</v>
      </c>
      <c r="T31" s="68"/>
      <c r="U31" s="111">
        <v>3.45</v>
      </c>
    </row>
    <row r="32" spans="1:21" s="5" customFormat="1" ht="15" customHeight="1" x14ac:dyDescent="0.25">
      <c r="A32" s="91">
        <v>27</v>
      </c>
      <c r="B32" s="516" t="s">
        <v>57</v>
      </c>
      <c r="C32" s="516" t="s">
        <v>83</v>
      </c>
      <c r="D32" s="287">
        <v>4</v>
      </c>
      <c r="E32" s="297">
        <v>3.91</v>
      </c>
      <c r="F32" s="507" t="s">
        <v>59</v>
      </c>
      <c r="G32" s="211" t="s">
        <v>132</v>
      </c>
      <c r="H32" s="287">
        <v>3.714</v>
      </c>
      <c r="I32" s="297">
        <v>3.54</v>
      </c>
      <c r="J32" s="145" t="s">
        <v>53</v>
      </c>
      <c r="K32" s="31" t="s">
        <v>71</v>
      </c>
      <c r="L32" s="30">
        <v>3.75</v>
      </c>
      <c r="M32" s="197">
        <v>3.5</v>
      </c>
      <c r="N32" s="147" t="s">
        <v>57</v>
      </c>
      <c r="O32" s="31" t="s">
        <v>82</v>
      </c>
      <c r="P32" s="12">
        <v>3.22</v>
      </c>
      <c r="Q32" s="146">
        <v>2.86</v>
      </c>
      <c r="R32" s="145" t="s">
        <v>54</v>
      </c>
      <c r="S32" s="15" t="s">
        <v>61</v>
      </c>
      <c r="T32" s="70"/>
      <c r="U32" s="111">
        <v>3.45</v>
      </c>
    </row>
    <row r="33" spans="1:21" s="5" customFormat="1" ht="15" customHeight="1" x14ac:dyDescent="0.25">
      <c r="A33" s="91">
        <v>28</v>
      </c>
      <c r="B33" s="516" t="s">
        <v>57</v>
      </c>
      <c r="C33" s="516" t="s">
        <v>82</v>
      </c>
      <c r="D33" s="287">
        <v>4</v>
      </c>
      <c r="E33" s="297">
        <v>3.91</v>
      </c>
      <c r="F33" s="507" t="s">
        <v>58</v>
      </c>
      <c r="G33" s="211" t="s">
        <v>142</v>
      </c>
      <c r="H33" s="287">
        <v>3.6666666666666665</v>
      </c>
      <c r="I33" s="297">
        <v>3.54</v>
      </c>
      <c r="J33" s="145" t="s">
        <v>54</v>
      </c>
      <c r="K33" s="31" t="s">
        <v>6</v>
      </c>
      <c r="L33" s="30">
        <v>3.75</v>
      </c>
      <c r="M33" s="197">
        <v>3.5</v>
      </c>
      <c r="N33" s="147" t="s">
        <v>57</v>
      </c>
      <c r="O33" s="238" t="s">
        <v>84</v>
      </c>
      <c r="P33" s="12">
        <v>3.17</v>
      </c>
      <c r="Q33" s="146">
        <v>2.86</v>
      </c>
      <c r="R33" s="145" t="s">
        <v>54</v>
      </c>
      <c r="S33" s="8" t="s">
        <v>8</v>
      </c>
      <c r="T33" s="70"/>
      <c r="U33" s="111">
        <v>3.45</v>
      </c>
    </row>
    <row r="34" spans="1:21" s="5" customFormat="1" ht="15" customHeight="1" x14ac:dyDescent="0.25">
      <c r="A34" s="91">
        <v>29</v>
      </c>
      <c r="B34" s="516" t="s">
        <v>53</v>
      </c>
      <c r="C34" s="516" t="s">
        <v>71</v>
      </c>
      <c r="D34" s="287">
        <v>4</v>
      </c>
      <c r="E34" s="297">
        <v>3.91</v>
      </c>
      <c r="F34" s="507" t="s">
        <v>54</v>
      </c>
      <c r="G34" s="31" t="s">
        <v>3</v>
      </c>
      <c r="H34" s="287">
        <v>3.6669999999999998</v>
      </c>
      <c r="I34" s="297">
        <v>3.54</v>
      </c>
      <c r="J34" s="145" t="s">
        <v>56</v>
      </c>
      <c r="K34" s="8" t="s">
        <v>23</v>
      </c>
      <c r="L34" s="30">
        <v>3.75</v>
      </c>
      <c r="M34" s="197">
        <v>3.5</v>
      </c>
      <c r="N34" s="150" t="s">
        <v>58</v>
      </c>
      <c r="O34" s="8" t="s">
        <v>142</v>
      </c>
      <c r="P34" s="12">
        <v>3.14</v>
      </c>
      <c r="Q34" s="146">
        <v>2.86</v>
      </c>
      <c r="R34" s="305" t="s">
        <v>54</v>
      </c>
      <c r="S34" s="211" t="s">
        <v>118</v>
      </c>
      <c r="T34" s="70"/>
      <c r="U34" s="111">
        <v>3.45</v>
      </c>
    </row>
    <row r="35" spans="1:21" s="5" customFormat="1" ht="15" customHeight="1" thickBot="1" x14ac:dyDescent="0.3">
      <c r="A35" s="93">
        <v>30</v>
      </c>
      <c r="B35" s="517" t="s">
        <v>55</v>
      </c>
      <c r="C35" s="517" t="s">
        <v>15</v>
      </c>
      <c r="D35" s="521">
        <v>4</v>
      </c>
      <c r="E35" s="299">
        <v>3.91</v>
      </c>
      <c r="F35" s="509" t="s">
        <v>56</v>
      </c>
      <c r="G35" s="50" t="s">
        <v>78</v>
      </c>
      <c r="H35" s="318">
        <v>3.6669999999999998</v>
      </c>
      <c r="I35" s="299">
        <v>3.54</v>
      </c>
      <c r="J35" s="152" t="s">
        <v>59</v>
      </c>
      <c r="K35" s="50" t="s">
        <v>89</v>
      </c>
      <c r="L35" s="80">
        <v>3.75</v>
      </c>
      <c r="M35" s="200">
        <v>3.5</v>
      </c>
      <c r="N35" s="153" t="s">
        <v>58</v>
      </c>
      <c r="O35" s="13" t="s">
        <v>139</v>
      </c>
      <c r="P35" s="14">
        <v>3.1</v>
      </c>
      <c r="Q35" s="151">
        <v>2.86</v>
      </c>
      <c r="R35" s="152" t="s">
        <v>55</v>
      </c>
      <c r="S35" s="160" t="s">
        <v>133</v>
      </c>
      <c r="T35" s="81"/>
      <c r="U35" s="114">
        <v>3.45</v>
      </c>
    </row>
    <row r="36" spans="1:21" s="5" customFormat="1" ht="15" customHeight="1" x14ac:dyDescent="0.25">
      <c r="A36" s="89">
        <v>31</v>
      </c>
      <c r="B36" s="515" t="s">
        <v>57</v>
      </c>
      <c r="C36" s="515" t="s">
        <v>138</v>
      </c>
      <c r="D36" s="520">
        <v>4</v>
      </c>
      <c r="E36" s="298">
        <v>3.91</v>
      </c>
      <c r="F36" s="506" t="s">
        <v>57</v>
      </c>
      <c r="G36" s="58" t="s">
        <v>26</v>
      </c>
      <c r="H36" s="317">
        <v>3.6666666666666665</v>
      </c>
      <c r="I36" s="298">
        <v>3.54</v>
      </c>
      <c r="J36" s="148" t="s">
        <v>56</v>
      </c>
      <c r="K36" s="55" t="s">
        <v>18</v>
      </c>
      <c r="L36" s="86">
        <v>3.67</v>
      </c>
      <c r="M36" s="199">
        <v>3.5</v>
      </c>
      <c r="N36" s="148" t="s">
        <v>59</v>
      </c>
      <c r="O36" s="274" t="s">
        <v>132</v>
      </c>
      <c r="P36" s="11">
        <v>3.08</v>
      </c>
      <c r="Q36" s="149">
        <v>2.86</v>
      </c>
      <c r="R36" s="148" t="s">
        <v>55</v>
      </c>
      <c r="S36" s="144" t="s">
        <v>75</v>
      </c>
      <c r="T36" s="87"/>
      <c r="U36" s="110">
        <v>3.45</v>
      </c>
    </row>
    <row r="37" spans="1:21" s="5" customFormat="1" ht="15" customHeight="1" x14ac:dyDescent="0.25">
      <c r="A37" s="91">
        <v>32</v>
      </c>
      <c r="B37" s="516" t="s">
        <v>58</v>
      </c>
      <c r="C37" s="516" t="s">
        <v>33</v>
      </c>
      <c r="D37" s="287">
        <v>4</v>
      </c>
      <c r="E37" s="297">
        <v>3.91</v>
      </c>
      <c r="F37" s="507" t="s">
        <v>58</v>
      </c>
      <c r="G37" s="31" t="s">
        <v>29</v>
      </c>
      <c r="H37" s="287">
        <v>3.6666666666666665</v>
      </c>
      <c r="I37" s="297">
        <v>3.54</v>
      </c>
      <c r="J37" s="145" t="s">
        <v>55</v>
      </c>
      <c r="K37" s="142" t="s">
        <v>13</v>
      </c>
      <c r="L37" s="30">
        <v>3.67</v>
      </c>
      <c r="M37" s="197">
        <v>3.5</v>
      </c>
      <c r="N37" s="150" t="s">
        <v>58</v>
      </c>
      <c r="O37" s="31" t="s">
        <v>35</v>
      </c>
      <c r="P37" s="12">
        <v>3.06</v>
      </c>
      <c r="Q37" s="146">
        <v>2.86</v>
      </c>
      <c r="R37" s="145" t="s">
        <v>55</v>
      </c>
      <c r="S37" s="142" t="s">
        <v>73</v>
      </c>
      <c r="T37" s="70"/>
      <c r="U37" s="111">
        <v>3.45</v>
      </c>
    </row>
    <row r="38" spans="1:21" s="5" customFormat="1" ht="15" customHeight="1" x14ac:dyDescent="0.25">
      <c r="A38" s="91">
        <v>33</v>
      </c>
      <c r="B38" s="516" t="s">
        <v>58</v>
      </c>
      <c r="C38" s="516" t="s">
        <v>49</v>
      </c>
      <c r="D38" s="287">
        <v>4</v>
      </c>
      <c r="E38" s="297">
        <v>3.91</v>
      </c>
      <c r="F38" s="507" t="s">
        <v>58</v>
      </c>
      <c r="G38" s="31" t="s">
        <v>28</v>
      </c>
      <c r="H38" s="287">
        <v>3.6666666666666665</v>
      </c>
      <c r="I38" s="297">
        <v>3.54</v>
      </c>
      <c r="J38" s="145" t="s">
        <v>56</v>
      </c>
      <c r="K38" s="8" t="s">
        <v>120</v>
      </c>
      <c r="L38" s="30">
        <v>3.67</v>
      </c>
      <c r="M38" s="197">
        <v>3.5</v>
      </c>
      <c r="N38" s="145" t="s">
        <v>56</v>
      </c>
      <c r="O38" s="31" t="s">
        <v>78</v>
      </c>
      <c r="P38" s="12">
        <v>3</v>
      </c>
      <c r="Q38" s="146">
        <v>2.86</v>
      </c>
      <c r="R38" s="145" t="s">
        <v>55</v>
      </c>
      <c r="S38" s="142" t="s">
        <v>77</v>
      </c>
      <c r="T38" s="70"/>
      <c r="U38" s="111">
        <v>3.45</v>
      </c>
    </row>
    <row r="39" spans="1:21" s="5" customFormat="1" ht="15" customHeight="1" x14ac:dyDescent="0.25">
      <c r="A39" s="91">
        <v>34</v>
      </c>
      <c r="B39" s="516" t="s">
        <v>55</v>
      </c>
      <c r="C39" s="516" t="s">
        <v>16</v>
      </c>
      <c r="D39" s="287">
        <v>4</v>
      </c>
      <c r="E39" s="297">
        <v>3.91</v>
      </c>
      <c r="F39" s="507" t="s">
        <v>54</v>
      </c>
      <c r="G39" s="31" t="s">
        <v>9</v>
      </c>
      <c r="H39" s="287">
        <v>3.625</v>
      </c>
      <c r="I39" s="297">
        <v>3.54</v>
      </c>
      <c r="J39" s="147" t="s">
        <v>57</v>
      </c>
      <c r="K39" s="31" t="s">
        <v>83</v>
      </c>
      <c r="L39" s="30">
        <v>3.67</v>
      </c>
      <c r="M39" s="197">
        <v>3.5</v>
      </c>
      <c r="N39" s="150" t="s">
        <v>58</v>
      </c>
      <c r="O39" s="8" t="s">
        <v>51</v>
      </c>
      <c r="P39" s="12">
        <v>3</v>
      </c>
      <c r="Q39" s="146">
        <v>2.86</v>
      </c>
      <c r="R39" s="145" t="s">
        <v>55</v>
      </c>
      <c r="S39" s="142" t="s">
        <v>10</v>
      </c>
      <c r="T39" s="70"/>
      <c r="U39" s="111">
        <v>3.45</v>
      </c>
    </row>
    <row r="40" spans="1:21" s="5" customFormat="1" ht="15" customHeight="1" x14ac:dyDescent="0.25">
      <c r="A40" s="91">
        <v>35</v>
      </c>
      <c r="B40" s="516" t="s">
        <v>56</v>
      </c>
      <c r="C40" s="516" t="s">
        <v>20</v>
      </c>
      <c r="D40" s="291">
        <v>4</v>
      </c>
      <c r="E40" s="297">
        <v>3.91</v>
      </c>
      <c r="F40" s="507" t="s">
        <v>57</v>
      </c>
      <c r="G40" s="245" t="s">
        <v>86</v>
      </c>
      <c r="H40" s="287">
        <v>3.6</v>
      </c>
      <c r="I40" s="297">
        <v>3.54</v>
      </c>
      <c r="J40" s="150" t="s">
        <v>58</v>
      </c>
      <c r="K40" s="8" t="s">
        <v>30</v>
      </c>
      <c r="L40" s="30">
        <v>3.67</v>
      </c>
      <c r="M40" s="197">
        <v>3.5</v>
      </c>
      <c r="N40" s="147" t="s">
        <v>57</v>
      </c>
      <c r="O40" s="31" t="s">
        <v>81</v>
      </c>
      <c r="P40" s="12">
        <v>3</v>
      </c>
      <c r="Q40" s="146">
        <v>2.86</v>
      </c>
      <c r="R40" s="145" t="s">
        <v>55</v>
      </c>
      <c r="S40" s="142" t="s">
        <v>11</v>
      </c>
      <c r="T40" s="70"/>
      <c r="U40" s="111">
        <v>3.45</v>
      </c>
    </row>
    <row r="41" spans="1:21" s="5" customFormat="1" ht="15" customHeight="1" x14ac:dyDescent="0.25">
      <c r="A41" s="91">
        <v>36</v>
      </c>
      <c r="B41" s="516" t="s">
        <v>56</v>
      </c>
      <c r="C41" s="516" t="s">
        <v>120</v>
      </c>
      <c r="D41" s="321">
        <v>4</v>
      </c>
      <c r="E41" s="297">
        <v>3.91</v>
      </c>
      <c r="F41" s="507" t="s">
        <v>58</v>
      </c>
      <c r="G41" s="31" t="s">
        <v>48</v>
      </c>
      <c r="H41" s="287">
        <v>3.5555555555555554</v>
      </c>
      <c r="I41" s="297">
        <v>3.54</v>
      </c>
      <c r="J41" s="150" t="s">
        <v>58</v>
      </c>
      <c r="K41" s="31" t="s">
        <v>46</v>
      </c>
      <c r="L41" s="30">
        <v>3.67</v>
      </c>
      <c r="M41" s="197">
        <v>3.5</v>
      </c>
      <c r="N41" s="145" t="s">
        <v>55</v>
      </c>
      <c r="O41" s="143" t="s">
        <v>62</v>
      </c>
      <c r="P41" s="12">
        <v>3</v>
      </c>
      <c r="Q41" s="146">
        <v>2.86</v>
      </c>
      <c r="R41" s="145" t="s">
        <v>55</v>
      </c>
      <c r="S41" s="143" t="s">
        <v>62</v>
      </c>
      <c r="T41" s="70"/>
      <c r="U41" s="111">
        <v>3.45</v>
      </c>
    </row>
    <row r="42" spans="1:21" s="5" customFormat="1" ht="15" customHeight="1" x14ac:dyDescent="0.25">
      <c r="A42" s="91">
        <v>37</v>
      </c>
      <c r="B42" s="516" t="s">
        <v>58</v>
      </c>
      <c r="C42" s="516" t="s">
        <v>140</v>
      </c>
      <c r="D42" s="287">
        <v>4</v>
      </c>
      <c r="E42" s="297">
        <v>3.91</v>
      </c>
      <c r="F42" s="507" t="s">
        <v>58</v>
      </c>
      <c r="G42" s="211" t="s">
        <v>139</v>
      </c>
      <c r="H42" s="287">
        <v>3.5</v>
      </c>
      <c r="I42" s="297">
        <v>3.54</v>
      </c>
      <c r="J42" s="150" t="s">
        <v>58</v>
      </c>
      <c r="K42" s="8" t="s">
        <v>140</v>
      </c>
      <c r="L42" s="30">
        <v>3.67</v>
      </c>
      <c r="M42" s="197">
        <v>3.5</v>
      </c>
      <c r="N42" s="147" t="s">
        <v>57</v>
      </c>
      <c r="O42" s="31" t="s">
        <v>83</v>
      </c>
      <c r="P42" s="12">
        <v>3</v>
      </c>
      <c r="Q42" s="146">
        <v>2.86</v>
      </c>
      <c r="R42" s="145" t="s">
        <v>55</v>
      </c>
      <c r="S42" s="142" t="s">
        <v>12</v>
      </c>
      <c r="T42" s="70"/>
      <c r="U42" s="111">
        <v>3.45</v>
      </c>
    </row>
    <row r="43" spans="1:21" s="5" customFormat="1" ht="15" customHeight="1" x14ac:dyDescent="0.25">
      <c r="A43" s="91">
        <v>38</v>
      </c>
      <c r="B43" s="516" t="s">
        <v>53</v>
      </c>
      <c r="C43" s="516" t="s">
        <v>66</v>
      </c>
      <c r="D43" s="522">
        <v>4</v>
      </c>
      <c r="E43" s="297">
        <v>3.91</v>
      </c>
      <c r="F43" s="507" t="s">
        <v>56</v>
      </c>
      <c r="G43" s="31" t="s">
        <v>18</v>
      </c>
      <c r="H43" s="291">
        <v>3.5</v>
      </c>
      <c r="I43" s="297">
        <v>3.54</v>
      </c>
      <c r="J43" s="150" t="s">
        <v>58</v>
      </c>
      <c r="K43" s="31" t="s">
        <v>40</v>
      </c>
      <c r="L43" s="30">
        <v>3.6</v>
      </c>
      <c r="M43" s="197">
        <v>3.5</v>
      </c>
      <c r="N43" s="145" t="s">
        <v>55</v>
      </c>
      <c r="O43" s="142" t="s">
        <v>74</v>
      </c>
      <c r="P43" s="12">
        <v>3</v>
      </c>
      <c r="Q43" s="146">
        <v>2.86</v>
      </c>
      <c r="R43" s="145" t="s">
        <v>55</v>
      </c>
      <c r="S43" s="143" t="s">
        <v>63</v>
      </c>
      <c r="T43" s="70"/>
      <c r="U43" s="111">
        <v>3.45</v>
      </c>
    </row>
    <row r="44" spans="1:21" s="5" customFormat="1" ht="15" customHeight="1" x14ac:dyDescent="0.25">
      <c r="A44" s="91">
        <v>39</v>
      </c>
      <c r="B44" s="516" t="s">
        <v>54</v>
      </c>
      <c r="C44" s="516" t="s">
        <v>5</v>
      </c>
      <c r="D44" s="523">
        <v>4</v>
      </c>
      <c r="E44" s="297">
        <v>3.91</v>
      </c>
      <c r="F44" s="507" t="s">
        <v>57</v>
      </c>
      <c r="G44" s="37" t="s">
        <v>87</v>
      </c>
      <c r="H44" s="287">
        <v>3.5</v>
      </c>
      <c r="I44" s="297">
        <v>3.54</v>
      </c>
      <c r="J44" s="150" t="s">
        <v>58</v>
      </c>
      <c r="K44" s="31" t="s">
        <v>41</v>
      </c>
      <c r="L44" s="30">
        <v>3.6</v>
      </c>
      <c r="M44" s="197">
        <v>3.5</v>
      </c>
      <c r="N44" s="145" t="s">
        <v>56</v>
      </c>
      <c r="O44" s="211" t="s">
        <v>135</v>
      </c>
      <c r="P44" s="12">
        <v>3</v>
      </c>
      <c r="Q44" s="146">
        <v>2.86</v>
      </c>
      <c r="R44" s="145" t="s">
        <v>55</v>
      </c>
      <c r="S44" s="142" t="s">
        <v>13</v>
      </c>
      <c r="T44" s="68"/>
      <c r="U44" s="111">
        <v>3.45</v>
      </c>
    </row>
    <row r="45" spans="1:21" s="5" customFormat="1" ht="15" customHeight="1" thickBot="1" x14ac:dyDescent="0.3">
      <c r="A45" s="93">
        <v>40</v>
      </c>
      <c r="B45" s="517" t="s">
        <v>55</v>
      </c>
      <c r="C45" s="517" t="s">
        <v>76</v>
      </c>
      <c r="D45" s="518">
        <v>4</v>
      </c>
      <c r="E45" s="299">
        <v>3.91</v>
      </c>
      <c r="F45" s="510" t="s">
        <v>53</v>
      </c>
      <c r="G45" s="50" t="s">
        <v>68</v>
      </c>
      <c r="H45" s="316">
        <v>3.5</v>
      </c>
      <c r="I45" s="299">
        <v>3.54</v>
      </c>
      <c r="J45" s="153" t="s">
        <v>58</v>
      </c>
      <c r="K45" s="13" t="s">
        <v>29</v>
      </c>
      <c r="L45" s="80">
        <v>3.58</v>
      </c>
      <c r="M45" s="200">
        <v>3.5</v>
      </c>
      <c r="N45" s="152" t="s">
        <v>53</v>
      </c>
      <c r="O45" s="50" t="s">
        <v>72</v>
      </c>
      <c r="P45" s="14">
        <v>3</v>
      </c>
      <c r="Q45" s="151">
        <v>2.86</v>
      </c>
      <c r="R45" s="152" t="s">
        <v>55</v>
      </c>
      <c r="S45" s="160" t="s">
        <v>14</v>
      </c>
      <c r="T45" s="81"/>
      <c r="U45" s="114">
        <v>3.45</v>
      </c>
    </row>
    <row r="46" spans="1:21" s="5" customFormat="1" ht="15" customHeight="1" x14ac:dyDescent="0.25">
      <c r="A46" s="89">
        <v>41</v>
      </c>
      <c r="B46" s="515" t="s">
        <v>55</v>
      </c>
      <c r="C46" s="515" t="s">
        <v>119</v>
      </c>
      <c r="D46" s="317">
        <v>4</v>
      </c>
      <c r="E46" s="298">
        <v>3.91</v>
      </c>
      <c r="F46" s="511" t="s">
        <v>53</v>
      </c>
      <c r="G46" s="55" t="s">
        <v>66</v>
      </c>
      <c r="H46" s="317">
        <v>3.5</v>
      </c>
      <c r="I46" s="298">
        <v>3.54</v>
      </c>
      <c r="J46" s="148" t="s">
        <v>54</v>
      </c>
      <c r="K46" s="55" t="s">
        <v>4</v>
      </c>
      <c r="L46" s="86">
        <v>3.5</v>
      </c>
      <c r="M46" s="199">
        <v>3.5</v>
      </c>
      <c r="N46" s="154" t="s">
        <v>58</v>
      </c>
      <c r="O46" s="10" t="s">
        <v>36</v>
      </c>
      <c r="P46" s="11">
        <v>3</v>
      </c>
      <c r="Q46" s="149">
        <v>2.86</v>
      </c>
      <c r="R46" s="148" t="s">
        <v>55</v>
      </c>
      <c r="S46" s="309" t="s">
        <v>134</v>
      </c>
      <c r="T46" s="87"/>
      <c r="U46" s="110">
        <v>3.45</v>
      </c>
    </row>
    <row r="47" spans="1:21" s="5" customFormat="1" ht="15" customHeight="1" x14ac:dyDescent="0.25">
      <c r="A47" s="91">
        <v>42</v>
      </c>
      <c r="B47" s="516" t="s">
        <v>56</v>
      </c>
      <c r="C47" s="516" t="s">
        <v>79</v>
      </c>
      <c r="D47" s="524">
        <v>4</v>
      </c>
      <c r="E47" s="297">
        <v>3.91</v>
      </c>
      <c r="F47" s="508" t="s">
        <v>53</v>
      </c>
      <c r="G47" s="211" t="s">
        <v>70</v>
      </c>
      <c r="H47" s="287">
        <v>3.5</v>
      </c>
      <c r="I47" s="297">
        <v>3.54</v>
      </c>
      <c r="J47" s="145" t="s">
        <v>54</v>
      </c>
      <c r="K47" s="31" t="s">
        <v>9</v>
      </c>
      <c r="L47" s="30">
        <v>3.5</v>
      </c>
      <c r="M47" s="197">
        <v>3.5</v>
      </c>
      <c r="N47" s="150" t="s">
        <v>58</v>
      </c>
      <c r="O47" s="31" t="s">
        <v>39</v>
      </c>
      <c r="P47" s="12">
        <v>3</v>
      </c>
      <c r="Q47" s="146">
        <v>2.86</v>
      </c>
      <c r="R47" s="145" t="s">
        <v>55</v>
      </c>
      <c r="S47" s="142" t="s">
        <v>76</v>
      </c>
      <c r="T47" s="70"/>
      <c r="U47" s="111">
        <v>3.45</v>
      </c>
    </row>
    <row r="48" spans="1:21" s="5" customFormat="1" ht="15" customHeight="1" x14ac:dyDescent="0.25">
      <c r="A48" s="91">
        <v>43</v>
      </c>
      <c r="B48" s="516" t="s">
        <v>56</v>
      </c>
      <c r="C48" s="516" t="s">
        <v>18</v>
      </c>
      <c r="D48" s="291">
        <v>4</v>
      </c>
      <c r="E48" s="297">
        <v>3.91</v>
      </c>
      <c r="F48" s="507" t="s">
        <v>54</v>
      </c>
      <c r="G48" s="31" t="s">
        <v>5</v>
      </c>
      <c r="H48" s="287">
        <v>3.5</v>
      </c>
      <c r="I48" s="297">
        <v>3.54</v>
      </c>
      <c r="J48" s="147" t="s">
        <v>57</v>
      </c>
      <c r="K48" s="31" t="s">
        <v>82</v>
      </c>
      <c r="L48" s="30">
        <v>3.5</v>
      </c>
      <c r="M48" s="197">
        <v>3.5</v>
      </c>
      <c r="N48" s="145" t="s">
        <v>54</v>
      </c>
      <c r="O48" s="8" t="s">
        <v>8</v>
      </c>
      <c r="P48" s="12">
        <v>3</v>
      </c>
      <c r="Q48" s="146">
        <v>2.86</v>
      </c>
      <c r="R48" s="145" t="s">
        <v>55</v>
      </c>
      <c r="S48" s="142" t="s">
        <v>15</v>
      </c>
      <c r="T48" s="70"/>
      <c r="U48" s="111">
        <v>3.45</v>
      </c>
    </row>
    <row r="49" spans="1:21" s="5" customFormat="1" ht="15" customHeight="1" x14ac:dyDescent="0.25">
      <c r="A49" s="91">
        <v>44</v>
      </c>
      <c r="B49" s="516" t="s">
        <v>59</v>
      </c>
      <c r="C49" s="516" t="s">
        <v>148</v>
      </c>
      <c r="D49" s="287">
        <v>4</v>
      </c>
      <c r="E49" s="297">
        <v>3.91</v>
      </c>
      <c r="F49" s="507" t="s">
        <v>58</v>
      </c>
      <c r="G49" s="31" t="s">
        <v>46</v>
      </c>
      <c r="H49" s="287">
        <v>3.5</v>
      </c>
      <c r="I49" s="297">
        <v>3.54</v>
      </c>
      <c r="J49" s="145" t="s">
        <v>59</v>
      </c>
      <c r="K49" s="211" t="s">
        <v>132</v>
      </c>
      <c r="L49" s="30">
        <v>3.5</v>
      </c>
      <c r="M49" s="197">
        <v>3.5</v>
      </c>
      <c r="N49" s="145" t="s">
        <v>55</v>
      </c>
      <c r="O49" s="142" t="s">
        <v>16</v>
      </c>
      <c r="P49" s="12">
        <v>3</v>
      </c>
      <c r="Q49" s="146">
        <v>2.86</v>
      </c>
      <c r="R49" s="145" t="s">
        <v>55</v>
      </c>
      <c r="S49" s="142" t="s">
        <v>16</v>
      </c>
      <c r="T49" s="70"/>
      <c r="U49" s="111">
        <v>3.45</v>
      </c>
    </row>
    <row r="50" spans="1:21" s="5" customFormat="1" ht="15" customHeight="1" x14ac:dyDescent="0.25">
      <c r="A50" s="91">
        <v>45</v>
      </c>
      <c r="B50" s="516" t="s">
        <v>53</v>
      </c>
      <c r="C50" s="516" t="s">
        <v>68</v>
      </c>
      <c r="D50" s="287">
        <v>4</v>
      </c>
      <c r="E50" s="297">
        <v>3.91</v>
      </c>
      <c r="F50" s="507" t="s">
        <v>59</v>
      </c>
      <c r="G50" s="31" t="s">
        <v>90</v>
      </c>
      <c r="H50" s="287">
        <v>3.5</v>
      </c>
      <c r="I50" s="297">
        <v>3.54</v>
      </c>
      <c r="J50" s="145" t="s">
        <v>53</v>
      </c>
      <c r="K50" s="31" t="s">
        <v>72</v>
      </c>
      <c r="L50" s="30">
        <v>3.5</v>
      </c>
      <c r="M50" s="197">
        <v>3.5</v>
      </c>
      <c r="N50" s="150" t="s">
        <v>58</v>
      </c>
      <c r="O50" s="31" t="s">
        <v>41</v>
      </c>
      <c r="P50" s="12">
        <v>3</v>
      </c>
      <c r="Q50" s="146">
        <v>2.86</v>
      </c>
      <c r="R50" s="145" t="s">
        <v>55</v>
      </c>
      <c r="S50" s="238" t="s">
        <v>17</v>
      </c>
      <c r="T50" s="70"/>
      <c r="U50" s="111">
        <v>3.45</v>
      </c>
    </row>
    <row r="51" spans="1:21" s="5" customFormat="1" ht="15" customHeight="1" x14ac:dyDescent="0.25">
      <c r="A51" s="91">
        <v>46</v>
      </c>
      <c r="B51" s="516" t="s">
        <v>53</v>
      </c>
      <c r="C51" s="516" t="s">
        <v>70</v>
      </c>
      <c r="D51" s="287">
        <v>4</v>
      </c>
      <c r="E51" s="297">
        <v>3.91</v>
      </c>
      <c r="F51" s="507" t="s">
        <v>57</v>
      </c>
      <c r="G51" s="31" t="s">
        <v>83</v>
      </c>
      <c r="H51" s="287">
        <v>3.4285714285714284</v>
      </c>
      <c r="I51" s="297">
        <v>3.54</v>
      </c>
      <c r="J51" s="145" t="s">
        <v>55</v>
      </c>
      <c r="K51" s="143" t="s">
        <v>62</v>
      </c>
      <c r="L51" s="30">
        <v>3.5</v>
      </c>
      <c r="M51" s="197">
        <v>3.5</v>
      </c>
      <c r="N51" s="145" t="s">
        <v>54</v>
      </c>
      <c r="O51" s="31" t="s">
        <v>3</v>
      </c>
      <c r="P51" s="12">
        <v>2.9</v>
      </c>
      <c r="Q51" s="146">
        <v>2.86</v>
      </c>
      <c r="R51" s="305" t="s">
        <v>55</v>
      </c>
      <c r="S51" s="142" t="s">
        <v>119</v>
      </c>
      <c r="T51" s="70"/>
      <c r="U51" s="111">
        <v>3.45</v>
      </c>
    </row>
    <row r="52" spans="1:21" s="5" customFormat="1" ht="15" customHeight="1" x14ac:dyDescent="0.25">
      <c r="A52" s="91">
        <v>47</v>
      </c>
      <c r="B52" s="516" t="s">
        <v>54</v>
      </c>
      <c r="C52" s="516" t="s">
        <v>2</v>
      </c>
      <c r="D52" s="287">
        <v>4</v>
      </c>
      <c r="E52" s="297">
        <v>3.91</v>
      </c>
      <c r="F52" s="512" t="s">
        <v>55</v>
      </c>
      <c r="G52" s="211" t="s">
        <v>73</v>
      </c>
      <c r="H52" s="319">
        <v>3.4</v>
      </c>
      <c r="I52" s="297">
        <v>3.54</v>
      </c>
      <c r="J52" s="147" t="s">
        <v>57</v>
      </c>
      <c r="K52" s="31" t="s">
        <v>81</v>
      </c>
      <c r="L52" s="30">
        <v>3.5</v>
      </c>
      <c r="M52" s="197">
        <v>3.5</v>
      </c>
      <c r="N52" s="145" t="s">
        <v>55</v>
      </c>
      <c r="O52" s="142" t="s">
        <v>77</v>
      </c>
      <c r="P52" s="12">
        <v>2.88</v>
      </c>
      <c r="Q52" s="146">
        <v>2.86</v>
      </c>
      <c r="R52" s="145" t="s">
        <v>56</v>
      </c>
      <c r="S52" s="31" t="s">
        <v>18</v>
      </c>
      <c r="T52" s="70"/>
      <c r="U52" s="111">
        <v>3.45</v>
      </c>
    </row>
    <row r="53" spans="1:21" s="5" customFormat="1" ht="15" customHeight="1" x14ac:dyDescent="0.25">
      <c r="A53" s="91">
        <v>48</v>
      </c>
      <c r="B53" s="516" t="s">
        <v>54</v>
      </c>
      <c r="C53" s="516" t="s">
        <v>4</v>
      </c>
      <c r="D53" s="287">
        <v>4</v>
      </c>
      <c r="E53" s="297">
        <v>3.91</v>
      </c>
      <c r="F53" s="507" t="s">
        <v>58</v>
      </c>
      <c r="G53" s="31" t="s">
        <v>32</v>
      </c>
      <c r="H53" s="287">
        <v>3.4</v>
      </c>
      <c r="I53" s="297">
        <v>3.54</v>
      </c>
      <c r="J53" s="150" t="s">
        <v>58</v>
      </c>
      <c r="K53" s="31" t="s">
        <v>28</v>
      </c>
      <c r="L53" s="30">
        <v>3.5</v>
      </c>
      <c r="M53" s="197">
        <v>3.5</v>
      </c>
      <c r="N53" s="150" t="s">
        <v>58</v>
      </c>
      <c r="O53" s="8" t="s">
        <v>31</v>
      </c>
      <c r="P53" s="12">
        <v>2.86</v>
      </c>
      <c r="Q53" s="146">
        <v>2.86</v>
      </c>
      <c r="R53" s="145" t="s">
        <v>56</v>
      </c>
      <c r="S53" s="331" t="s">
        <v>152</v>
      </c>
      <c r="T53" s="70"/>
      <c r="U53" s="111">
        <v>3.45</v>
      </c>
    </row>
    <row r="54" spans="1:21" s="5" customFormat="1" ht="15" customHeight="1" x14ac:dyDescent="0.25">
      <c r="A54" s="91">
        <v>49</v>
      </c>
      <c r="B54" s="516" t="s">
        <v>55</v>
      </c>
      <c r="C54" s="516" t="s">
        <v>11</v>
      </c>
      <c r="D54" s="287">
        <v>4</v>
      </c>
      <c r="E54" s="297">
        <v>3.91</v>
      </c>
      <c r="F54" s="507" t="s">
        <v>58</v>
      </c>
      <c r="G54" s="211" t="s">
        <v>96</v>
      </c>
      <c r="H54" s="287">
        <v>3.3333333333333335</v>
      </c>
      <c r="I54" s="297">
        <v>3.54</v>
      </c>
      <c r="J54" s="145" t="s">
        <v>59</v>
      </c>
      <c r="K54" s="31" t="s">
        <v>88</v>
      </c>
      <c r="L54" s="30">
        <v>3.5</v>
      </c>
      <c r="M54" s="197">
        <v>3.5</v>
      </c>
      <c r="N54" s="150" t="s">
        <v>58</v>
      </c>
      <c r="O54" s="31" t="s">
        <v>48</v>
      </c>
      <c r="P54" s="12">
        <v>2.78</v>
      </c>
      <c r="Q54" s="146">
        <v>2.86</v>
      </c>
      <c r="R54" s="145" t="s">
        <v>56</v>
      </c>
      <c r="S54" s="245" t="s">
        <v>20</v>
      </c>
      <c r="T54" s="70"/>
      <c r="U54" s="111">
        <v>3.45</v>
      </c>
    </row>
    <row r="55" spans="1:21" s="5" customFormat="1" ht="15" customHeight="1" thickBot="1" x14ac:dyDescent="0.3">
      <c r="A55" s="93">
        <v>50</v>
      </c>
      <c r="B55" s="517" t="s">
        <v>56</v>
      </c>
      <c r="C55" s="517" t="s">
        <v>152</v>
      </c>
      <c r="D55" s="318">
        <v>4</v>
      </c>
      <c r="E55" s="299">
        <v>3.91</v>
      </c>
      <c r="F55" s="510" t="s">
        <v>53</v>
      </c>
      <c r="G55" s="50" t="s">
        <v>71</v>
      </c>
      <c r="H55" s="316">
        <v>3.3330000000000002</v>
      </c>
      <c r="I55" s="299">
        <v>3.54</v>
      </c>
      <c r="J55" s="152" t="s">
        <v>53</v>
      </c>
      <c r="K55" s="50" t="s">
        <v>69</v>
      </c>
      <c r="L55" s="80">
        <v>3.43</v>
      </c>
      <c r="M55" s="200">
        <v>3.5</v>
      </c>
      <c r="N55" s="153" t="s">
        <v>58</v>
      </c>
      <c r="O55" s="13" t="s">
        <v>42</v>
      </c>
      <c r="P55" s="14">
        <v>2.75</v>
      </c>
      <c r="Q55" s="151">
        <v>2.86</v>
      </c>
      <c r="R55" s="152" t="s">
        <v>56</v>
      </c>
      <c r="S55" s="282" t="s">
        <v>151</v>
      </c>
      <c r="T55" s="81"/>
      <c r="U55" s="114">
        <v>3.45</v>
      </c>
    </row>
    <row r="56" spans="1:21" s="5" customFormat="1" ht="15" customHeight="1" x14ac:dyDescent="0.25">
      <c r="A56" s="89">
        <v>51</v>
      </c>
      <c r="B56" s="515" t="s">
        <v>57</v>
      </c>
      <c r="C56" s="515" t="s">
        <v>86</v>
      </c>
      <c r="D56" s="317">
        <v>4</v>
      </c>
      <c r="E56" s="298">
        <v>3.91</v>
      </c>
      <c r="F56" s="506" t="s">
        <v>55</v>
      </c>
      <c r="G56" s="58" t="s">
        <v>77</v>
      </c>
      <c r="H56" s="317">
        <v>3.3330000000000002</v>
      </c>
      <c r="I56" s="298">
        <v>3.54</v>
      </c>
      <c r="J56" s="148" t="s">
        <v>54</v>
      </c>
      <c r="K56" s="55" t="s">
        <v>3</v>
      </c>
      <c r="L56" s="86">
        <v>3.43</v>
      </c>
      <c r="M56" s="199">
        <v>3.5</v>
      </c>
      <c r="N56" s="148" t="s">
        <v>53</v>
      </c>
      <c r="O56" s="55" t="s">
        <v>69</v>
      </c>
      <c r="P56" s="11">
        <v>2.71</v>
      </c>
      <c r="Q56" s="149">
        <v>2.86</v>
      </c>
      <c r="R56" s="310" t="s">
        <v>56</v>
      </c>
      <c r="S56" s="10" t="s">
        <v>19</v>
      </c>
      <c r="T56" s="87"/>
      <c r="U56" s="110">
        <v>3.45</v>
      </c>
    </row>
    <row r="57" spans="1:21" s="5" customFormat="1" ht="15" customHeight="1" x14ac:dyDescent="0.25">
      <c r="A57" s="91">
        <v>52</v>
      </c>
      <c r="B57" s="516" t="s">
        <v>58</v>
      </c>
      <c r="C57" s="516" t="s">
        <v>34</v>
      </c>
      <c r="D57" s="287">
        <v>4</v>
      </c>
      <c r="E57" s="297">
        <v>3.91</v>
      </c>
      <c r="F57" s="507" t="s">
        <v>58</v>
      </c>
      <c r="G57" s="31" t="s">
        <v>51</v>
      </c>
      <c r="H57" s="287">
        <v>3.2857142857142856</v>
      </c>
      <c r="I57" s="297">
        <v>3.54</v>
      </c>
      <c r="J57" s="150" t="s">
        <v>58</v>
      </c>
      <c r="K57" s="31" t="s">
        <v>39</v>
      </c>
      <c r="L57" s="30">
        <v>3.43</v>
      </c>
      <c r="M57" s="197">
        <v>3.5</v>
      </c>
      <c r="N57" s="150" t="s">
        <v>58</v>
      </c>
      <c r="O57" s="8" t="s">
        <v>141</v>
      </c>
      <c r="P57" s="12">
        <v>2.7</v>
      </c>
      <c r="Q57" s="146">
        <v>2.86</v>
      </c>
      <c r="R57" s="145" t="s">
        <v>56</v>
      </c>
      <c r="S57" s="8" t="s">
        <v>64</v>
      </c>
      <c r="T57" s="70"/>
      <c r="U57" s="111">
        <v>3.45</v>
      </c>
    </row>
    <row r="58" spans="1:21" s="5" customFormat="1" ht="15" customHeight="1" x14ac:dyDescent="0.25">
      <c r="A58" s="91">
        <v>53</v>
      </c>
      <c r="B58" s="516" t="s">
        <v>58</v>
      </c>
      <c r="C58" s="516" t="s">
        <v>47</v>
      </c>
      <c r="D58" s="287">
        <v>4</v>
      </c>
      <c r="E58" s="297">
        <v>3.91</v>
      </c>
      <c r="F58" s="507" t="s">
        <v>58</v>
      </c>
      <c r="G58" s="31" t="s">
        <v>47</v>
      </c>
      <c r="H58" s="287">
        <v>3.25</v>
      </c>
      <c r="I58" s="297">
        <v>3.54</v>
      </c>
      <c r="J58" s="150" t="s">
        <v>58</v>
      </c>
      <c r="K58" s="8" t="s">
        <v>142</v>
      </c>
      <c r="L58" s="30">
        <v>3.41</v>
      </c>
      <c r="M58" s="197">
        <v>3.5</v>
      </c>
      <c r="N58" s="150" t="s">
        <v>58</v>
      </c>
      <c r="O58" s="31" t="s">
        <v>34</v>
      </c>
      <c r="P58" s="12">
        <v>2.67</v>
      </c>
      <c r="Q58" s="146">
        <v>2.86</v>
      </c>
      <c r="R58" s="145" t="s">
        <v>56</v>
      </c>
      <c r="S58" s="8" t="s">
        <v>137</v>
      </c>
      <c r="T58" s="70"/>
      <c r="U58" s="111">
        <v>3.45</v>
      </c>
    </row>
    <row r="59" spans="1:21" s="5" customFormat="1" ht="15" customHeight="1" x14ac:dyDescent="0.25">
      <c r="A59" s="91">
        <v>54</v>
      </c>
      <c r="B59" s="516" t="s">
        <v>58</v>
      </c>
      <c r="C59" s="516" t="s">
        <v>48</v>
      </c>
      <c r="D59" s="287">
        <v>4</v>
      </c>
      <c r="E59" s="297">
        <v>3.91</v>
      </c>
      <c r="F59" s="507" t="s">
        <v>59</v>
      </c>
      <c r="G59" s="31" t="s">
        <v>89</v>
      </c>
      <c r="H59" s="287">
        <v>3.25</v>
      </c>
      <c r="I59" s="297">
        <v>3.54</v>
      </c>
      <c r="J59" s="150" t="s">
        <v>58</v>
      </c>
      <c r="K59" s="8" t="s">
        <v>139</v>
      </c>
      <c r="L59" s="30">
        <v>3.39</v>
      </c>
      <c r="M59" s="197">
        <v>3.5</v>
      </c>
      <c r="N59" s="150" t="s">
        <v>58</v>
      </c>
      <c r="O59" s="8" t="s">
        <v>96</v>
      </c>
      <c r="P59" s="12">
        <v>2.67</v>
      </c>
      <c r="Q59" s="146">
        <v>2.86</v>
      </c>
      <c r="R59" s="145" t="s">
        <v>56</v>
      </c>
      <c r="S59" s="8" t="s">
        <v>21</v>
      </c>
      <c r="T59" s="70"/>
      <c r="U59" s="111">
        <v>3.45</v>
      </c>
    </row>
    <row r="60" spans="1:21" s="5" customFormat="1" ht="15" customHeight="1" x14ac:dyDescent="0.25">
      <c r="A60" s="91">
        <v>55</v>
      </c>
      <c r="B60" s="516" t="s">
        <v>58</v>
      </c>
      <c r="C60" s="516" t="s">
        <v>51</v>
      </c>
      <c r="D60" s="287">
        <v>4</v>
      </c>
      <c r="E60" s="297">
        <v>3.91</v>
      </c>
      <c r="F60" s="507" t="s">
        <v>58</v>
      </c>
      <c r="G60" s="211" t="s">
        <v>141</v>
      </c>
      <c r="H60" s="287">
        <v>3.2307692307692308</v>
      </c>
      <c r="I60" s="297">
        <v>3.54</v>
      </c>
      <c r="J60" s="150" t="s">
        <v>58</v>
      </c>
      <c r="K60" s="8" t="s">
        <v>31</v>
      </c>
      <c r="L60" s="30">
        <v>3.38</v>
      </c>
      <c r="M60" s="197">
        <v>3.5</v>
      </c>
      <c r="N60" s="145" t="s">
        <v>55</v>
      </c>
      <c r="O60" s="238" t="s">
        <v>17</v>
      </c>
      <c r="P60" s="12">
        <v>2.67</v>
      </c>
      <c r="Q60" s="146">
        <v>2.86</v>
      </c>
      <c r="R60" s="145" t="s">
        <v>56</v>
      </c>
      <c r="S60" s="8" t="s">
        <v>22</v>
      </c>
      <c r="T60" s="70"/>
      <c r="U60" s="111">
        <v>3.45</v>
      </c>
    </row>
    <row r="61" spans="1:21" s="5" customFormat="1" ht="15" customHeight="1" x14ac:dyDescent="0.25">
      <c r="A61" s="91">
        <v>56</v>
      </c>
      <c r="B61" s="516" t="s">
        <v>55</v>
      </c>
      <c r="C61" s="516" t="s">
        <v>75</v>
      </c>
      <c r="D61" s="287">
        <v>3.88</v>
      </c>
      <c r="E61" s="297">
        <v>3.91</v>
      </c>
      <c r="F61" s="507" t="s">
        <v>54</v>
      </c>
      <c r="G61" s="31" t="s">
        <v>7</v>
      </c>
      <c r="H61" s="287">
        <v>3.2</v>
      </c>
      <c r="I61" s="297">
        <v>3.54</v>
      </c>
      <c r="J61" s="145" t="s">
        <v>55</v>
      </c>
      <c r="K61" s="142" t="s">
        <v>75</v>
      </c>
      <c r="L61" s="30">
        <v>3.33</v>
      </c>
      <c r="M61" s="197">
        <v>3.5</v>
      </c>
      <c r="N61" s="147" t="s">
        <v>57</v>
      </c>
      <c r="O61" s="31" t="s">
        <v>25</v>
      </c>
      <c r="P61" s="12">
        <v>2.67</v>
      </c>
      <c r="Q61" s="146">
        <v>2.86</v>
      </c>
      <c r="R61" s="145" t="s">
        <v>56</v>
      </c>
      <c r="S61" s="245" t="s">
        <v>80</v>
      </c>
      <c r="T61" s="70"/>
      <c r="U61" s="111">
        <v>3.45</v>
      </c>
    </row>
    <row r="62" spans="1:21" s="5" customFormat="1" ht="15" customHeight="1" x14ac:dyDescent="0.25">
      <c r="A62" s="91">
        <v>57</v>
      </c>
      <c r="B62" s="516" t="s">
        <v>55</v>
      </c>
      <c r="C62" s="516" t="s">
        <v>14</v>
      </c>
      <c r="D62" s="287">
        <v>3.86</v>
      </c>
      <c r="E62" s="297">
        <v>3.91</v>
      </c>
      <c r="F62" s="507" t="s">
        <v>56</v>
      </c>
      <c r="G62" s="211" t="s">
        <v>120</v>
      </c>
      <c r="H62" s="321">
        <v>3.2</v>
      </c>
      <c r="I62" s="297">
        <v>3.54</v>
      </c>
      <c r="J62" s="145" t="s">
        <v>54</v>
      </c>
      <c r="K62" s="31" t="s">
        <v>5</v>
      </c>
      <c r="L62" s="30">
        <v>3.25</v>
      </c>
      <c r="M62" s="197">
        <v>3.5</v>
      </c>
      <c r="N62" s="147" t="s">
        <v>57</v>
      </c>
      <c r="O62" s="37" t="s">
        <v>87</v>
      </c>
      <c r="P62" s="12">
        <v>2.67</v>
      </c>
      <c r="Q62" s="146">
        <v>2.86</v>
      </c>
      <c r="R62" s="147" t="s">
        <v>56</v>
      </c>
      <c r="S62" s="31" t="s">
        <v>23</v>
      </c>
      <c r="T62" s="70"/>
      <c r="U62" s="111">
        <v>3.45</v>
      </c>
    </row>
    <row r="63" spans="1:21" s="5" customFormat="1" ht="15" customHeight="1" x14ac:dyDescent="0.25">
      <c r="A63" s="91">
        <v>58</v>
      </c>
      <c r="B63" s="516" t="s">
        <v>56</v>
      </c>
      <c r="C63" s="516" t="s">
        <v>21</v>
      </c>
      <c r="D63" s="291">
        <v>3.83</v>
      </c>
      <c r="E63" s="297">
        <v>3.91</v>
      </c>
      <c r="F63" s="507" t="s">
        <v>58</v>
      </c>
      <c r="G63" s="31" t="s">
        <v>43</v>
      </c>
      <c r="H63" s="287">
        <v>3.2</v>
      </c>
      <c r="I63" s="297">
        <v>3.54</v>
      </c>
      <c r="J63" s="145" t="s">
        <v>56</v>
      </c>
      <c r="K63" s="8" t="s">
        <v>80</v>
      </c>
      <c r="L63" s="30">
        <v>3.25</v>
      </c>
      <c r="M63" s="197">
        <v>3.5</v>
      </c>
      <c r="N63" s="147" t="s">
        <v>57</v>
      </c>
      <c r="O63" s="8" t="s">
        <v>27</v>
      </c>
      <c r="P63" s="12">
        <v>2.67</v>
      </c>
      <c r="Q63" s="146">
        <v>2.86</v>
      </c>
      <c r="R63" s="147" t="s">
        <v>56</v>
      </c>
      <c r="S63" s="31" t="s">
        <v>136</v>
      </c>
      <c r="T63" s="70"/>
      <c r="U63" s="111">
        <v>3.45</v>
      </c>
    </row>
    <row r="64" spans="1:21" s="5" customFormat="1" ht="15" customHeight="1" x14ac:dyDescent="0.25">
      <c r="A64" s="91">
        <v>59</v>
      </c>
      <c r="B64" s="516" t="s">
        <v>53</v>
      </c>
      <c r="C64" s="516" t="s">
        <v>69</v>
      </c>
      <c r="D64" s="287">
        <v>3.8</v>
      </c>
      <c r="E64" s="297">
        <v>3.91</v>
      </c>
      <c r="F64" s="513" t="s">
        <v>59</v>
      </c>
      <c r="G64" s="31" t="s">
        <v>1</v>
      </c>
      <c r="H64" s="287">
        <v>3.2</v>
      </c>
      <c r="I64" s="297">
        <v>3.54</v>
      </c>
      <c r="J64" s="145" t="s">
        <v>55</v>
      </c>
      <c r="K64" s="142" t="s">
        <v>16</v>
      </c>
      <c r="L64" s="30">
        <v>3.25</v>
      </c>
      <c r="M64" s="197">
        <v>3.5</v>
      </c>
      <c r="N64" s="150" t="s">
        <v>58</v>
      </c>
      <c r="O64" s="8" t="s">
        <v>33</v>
      </c>
      <c r="P64" s="12">
        <v>2.6</v>
      </c>
      <c r="Q64" s="146">
        <v>2.86</v>
      </c>
      <c r="R64" s="147" t="s">
        <v>57</v>
      </c>
      <c r="S64" s="31" t="s">
        <v>24</v>
      </c>
      <c r="T64" s="70"/>
      <c r="U64" s="111">
        <v>3.45</v>
      </c>
    </row>
    <row r="65" spans="1:21" s="5" customFormat="1" ht="15" customHeight="1" thickBot="1" x14ac:dyDescent="0.3">
      <c r="A65" s="93">
        <v>60</v>
      </c>
      <c r="B65" s="517" t="s">
        <v>54</v>
      </c>
      <c r="C65" s="517" t="s">
        <v>6</v>
      </c>
      <c r="D65" s="316">
        <v>3.8</v>
      </c>
      <c r="E65" s="299">
        <v>3.91</v>
      </c>
      <c r="F65" s="509" t="s">
        <v>55</v>
      </c>
      <c r="G65" s="273" t="s">
        <v>17</v>
      </c>
      <c r="H65" s="316">
        <v>3.125</v>
      </c>
      <c r="I65" s="299">
        <v>3.54</v>
      </c>
      <c r="J65" s="152" t="s">
        <v>54</v>
      </c>
      <c r="K65" s="161" t="s">
        <v>60</v>
      </c>
      <c r="L65" s="80">
        <v>3.2</v>
      </c>
      <c r="M65" s="200">
        <v>3.5</v>
      </c>
      <c r="N65" s="152" t="s">
        <v>54</v>
      </c>
      <c r="O65" s="161" t="s">
        <v>60</v>
      </c>
      <c r="P65" s="14">
        <v>2.57</v>
      </c>
      <c r="Q65" s="151">
        <v>2.86</v>
      </c>
      <c r="R65" s="311" t="s">
        <v>57</v>
      </c>
      <c r="S65" s="278" t="s">
        <v>83</v>
      </c>
      <c r="T65" s="81"/>
      <c r="U65" s="114">
        <v>3.45</v>
      </c>
    </row>
    <row r="66" spans="1:21" s="5" customFormat="1" ht="15" customHeight="1" x14ac:dyDescent="0.25">
      <c r="A66" s="89">
        <v>61</v>
      </c>
      <c r="B66" s="515" t="s">
        <v>58</v>
      </c>
      <c r="C66" s="515" t="s">
        <v>40</v>
      </c>
      <c r="D66" s="520">
        <v>3.8</v>
      </c>
      <c r="E66" s="298">
        <v>3.91</v>
      </c>
      <c r="F66" s="506" t="s">
        <v>58</v>
      </c>
      <c r="G66" s="55" t="s">
        <v>42</v>
      </c>
      <c r="H66" s="317">
        <v>3</v>
      </c>
      <c r="I66" s="298">
        <v>3.54</v>
      </c>
      <c r="J66" s="148" t="s">
        <v>55</v>
      </c>
      <c r="K66" s="58" t="s">
        <v>17</v>
      </c>
      <c r="L66" s="86">
        <v>3.18</v>
      </c>
      <c r="M66" s="199">
        <v>3.5</v>
      </c>
      <c r="N66" s="154" t="s">
        <v>58</v>
      </c>
      <c r="O66" s="10" t="s">
        <v>29</v>
      </c>
      <c r="P66" s="11">
        <v>2.56</v>
      </c>
      <c r="Q66" s="149">
        <v>2.86</v>
      </c>
      <c r="R66" s="156" t="s">
        <v>57</v>
      </c>
      <c r="S66" s="55" t="s">
        <v>82</v>
      </c>
      <c r="T66" s="87"/>
      <c r="U66" s="110">
        <v>3.45</v>
      </c>
    </row>
    <row r="67" spans="1:21" s="5" customFormat="1" ht="15" customHeight="1" x14ac:dyDescent="0.25">
      <c r="A67" s="91">
        <v>62</v>
      </c>
      <c r="B67" s="516" t="s">
        <v>55</v>
      </c>
      <c r="C67" s="516" t="s">
        <v>77</v>
      </c>
      <c r="D67" s="287">
        <v>3.78</v>
      </c>
      <c r="E67" s="297">
        <v>3.91</v>
      </c>
      <c r="F67" s="507" t="s">
        <v>57</v>
      </c>
      <c r="G67" s="31" t="s">
        <v>24</v>
      </c>
      <c r="H67" s="287">
        <v>3</v>
      </c>
      <c r="I67" s="297">
        <v>3.54</v>
      </c>
      <c r="J67" s="150" t="s">
        <v>58</v>
      </c>
      <c r="K67" s="8" t="s">
        <v>51</v>
      </c>
      <c r="L67" s="30">
        <v>3.18</v>
      </c>
      <c r="M67" s="197">
        <v>3.5</v>
      </c>
      <c r="N67" s="150" t="s">
        <v>58</v>
      </c>
      <c r="O67" s="8" t="s">
        <v>45</v>
      </c>
      <c r="P67" s="12">
        <v>2.5</v>
      </c>
      <c r="Q67" s="146">
        <v>2.86</v>
      </c>
      <c r="R67" s="147" t="s">
        <v>57</v>
      </c>
      <c r="S67" s="31" t="s">
        <v>121</v>
      </c>
      <c r="T67" s="70"/>
      <c r="U67" s="111">
        <v>3.45</v>
      </c>
    </row>
    <row r="68" spans="1:21" s="5" customFormat="1" ht="15" customHeight="1" x14ac:dyDescent="0.25">
      <c r="A68" s="91">
        <v>63</v>
      </c>
      <c r="B68" s="516" t="s">
        <v>55</v>
      </c>
      <c r="C68" s="516" t="s">
        <v>74</v>
      </c>
      <c r="D68" s="287">
        <v>3.75</v>
      </c>
      <c r="E68" s="297">
        <v>3.91</v>
      </c>
      <c r="F68" s="507" t="s">
        <v>57</v>
      </c>
      <c r="G68" s="238" t="s">
        <v>85</v>
      </c>
      <c r="H68" s="287">
        <v>3</v>
      </c>
      <c r="I68" s="297">
        <v>3.54</v>
      </c>
      <c r="J68" s="150" t="s">
        <v>58</v>
      </c>
      <c r="K68" s="8" t="s">
        <v>44</v>
      </c>
      <c r="L68" s="30">
        <v>3</v>
      </c>
      <c r="M68" s="197">
        <v>3.5</v>
      </c>
      <c r="N68" s="150" t="s">
        <v>58</v>
      </c>
      <c r="O68" s="31" t="s">
        <v>49</v>
      </c>
      <c r="P68" s="12">
        <v>2.5</v>
      </c>
      <c r="Q68" s="146">
        <v>2.86</v>
      </c>
      <c r="R68" s="147" t="s">
        <v>57</v>
      </c>
      <c r="S68" s="20" t="s">
        <v>25</v>
      </c>
      <c r="T68" s="70"/>
      <c r="U68" s="111">
        <v>3.45</v>
      </c>
    </row>
    <row r="69" spans="1:21" s="5" customFormat="1" ht="15" customHeight="1" x14ac:dyDescent="0.25">
      <c r="A69" s="91">
        <v>64</v>
      </c>
      <c r="B69" s="516" t="s">
        <v>56</v>
      </c>
      <c r="C69" s="516" t="s">
        <v>136</v>
      </c>
      <c r="D69" s="291">
        <v>3.75</v>
      </c>
      <c r="E69" s="297">
        <v>3.91</v>
      </c>
      <c r="F69" s="507" t="s">
        <v>57</v>
      </c>
      <c r="G69" s="37" t="s">
        <v>95</v>
      </c>
      <c r="H69" s="287">
        <v>3</v>
      </c>
      <c r="I69" s="297">
        <v>3.54</v>
      </c>
      <c r="J69" s="145" t="s">
        <v>54</v>
      </c>
      <c r="K69" s="31" t="s">
        <v>7</v>
      </c>
      <c r="L69" s="30">
        <v>3</v>
      </c>
      <c r="M69" s="197">
        <v>3.5</v>
      </c>
      <c r="N69" s="145" t="s">
        <v>55</v>
      </c>
      <c r="O69" s="142" t="s">
        <v>15</v>
      </c>
      <c r="P69" s="12">
        <v>2.5</v>
      </c>
      <c r="Q69" s="146">
        <v>2.86</v>
      </c>
      <c r="R69" s="306" t="s">
        <v>57</v>
      </c>
      <c r="S69" s="245" t="s">
        <v>94</v>
      </c>
      <c r="T69" s="70"/>
      <c r="U69" s="111">
        <v>3.45</v>
      </c>
    </row>
    <row r="70" spans="1:21" s="5" customFormat="1" ht="15" customHeight="1" x14ac:dyDescent="0.25">
      <c r="A70" s="91">
        <v>65</v>
      </c>
      <c r="B70" s="516" t="s">
        <v>57</v>
      </c>
      <c r="C70" s="516" t="s">
        <v>24</v>
      </c>
      <c r="D70" s="287">
        <v>3.75</v>
      </c>
      <c r="E70" s="297">
        <v>3.91</v>
      </c>
      <c r="F70" s="507" t="s">
        <v>54</v>
      </c>
      <c r="G70" s="31" t="s">
        <v>6</v>
      </c>
      <c r="H70" s="287">
        <v>3</v>
      </c>
      <c r="I70" s="297">
        <v>3.54</v>
      </c>
      <c r="J70" s="145" t="s">
        <v>56</v>
      </c>
      <c r="K70" s="18" t="s">
        <v>64</v>
      </c>
      <c r="L70" s="30">
        <v>3</v>
      </c>
      <c r="M70" s="197">
        <v>3.5</v>
      </c>
      <c r="N70" s="145" t="s">
        <v>56</v>
      </c>
      <c r="O70" s="31" t="s">
        <v>79</v>
      </c>
      <c r="P70" s="12">
        <v>2.5</v>
      </c>
      <c r="Q70" s="146">
        <v>2.86</v>
      </c>
      <c r="R70" s="147" t="s">
        <v>57</v>
      </c>
      <c r="S70" s="238" t="s">
        <v>98</v>
      </c>
      <c r="T70" s="68"/>
      <c r="U70" s="111">
        <v>3.45</v>
      </c>
    </row>
    <row r="71" spans="1:21" s="5" customFormat="1" ht="15" customHeight="1" x14ac:dyDescent="0.25">
      <c r="A71" s="91">
        <v>66</v>
      </c>
      <c r="B71" s="516" t="s">
        <v>57</v>
      </c>
      <c r="C71" s="516" t="s">
        <v>84</v>
      </c>
      <c r="D71" s="287">
        <v>3.75</v>
      </c>
      <c r="E71" s="297">
        <v>3.91</v>
      </c>
      <c r="F71" s="507" t="s">
        <v>54</v>
      </c>
      <c r="G71" s="211" t="s">
        <v>118</v>
      </c>
      <c r="H71" s="287">
        <v>3</v>
      </c>
      <c r="I71" s="297">
        <v>3.54</v>
      </c>
      <c r="J71" s="145" t="s">
        <v>56</v>
      </c>
      <c r="K71" s="8" t="s">
        <v>21</v>
      </c>
      <c r="L71" s="30">
        <v>3</v>
      </c>
      <c r="M71" s="197">
        <v>3.5</v>
      </c>
      <c r="N71" s="147" t="s">
        <v>57</v>
      </c>
      <c r="O71" s="37" t="s">
        <v>95</v>
      </c>
      <c r="P71" s="12">
        <v>2.4700000000000002</v>
      </c>
      <c r="Q71" s="146">
        <v>2.86</v>
      </c>
      <c r="R71" s="147" t="s">
        <v>57</v>
      </c>
      <c r="S71" s="238" t="s">
        <v>138</v>
      </c>
      <c r="T71" s="70"/>
      <c r="U71" s="111">
        <v>3.45</v>
      </c>
    </row>
    <row r="72" spans="1:21" s="5" customFormat="1" ht="15" customHeight="1" x14ac:dyDescent="0.25">
      <c r="A72" s="91">
        <v>67</v>
      </c>
      <c r="B72" s="516" t="s">
        <v>58</v>
      </c>
      <c r="C72" s="516" t="s">
        <v>42</v>
      </c>
      <c r="D72" s="287">
        <v>3.75</v>
      </c>
      <c r="E72" s="297">
        <v>3.91</v>
      </c>
      <c r="F72" s="507" t="s">
        <v>56</v>
      </c>
      <c r="G72" s="31" t="s">
        <v>20</v>
      </c>
      <c r="H72" s="291">
        <v>3</v>
      </c>
      <c r="I72" s="297">
        <v>3.54</v>
      </c>
      <c r="J72" s="147" t="s">
        <v>57</v>
      </c>
      <c r="K72" s="37" t="s">
        <v>95</v>
      </c>
      <c r="L72" s="30">
        <v>3</v>
      </c>
      <c r="M72" s="197">
        <v>3.5</v>
      </c>
      <c r="N72" s="150" t="s">
        <v>58</v>
      </c>
      <c r="O72" s="31" t="s">
        <v>32</v>
      </c>
      <c r="P72" s="12">
        <v>2.44</v>
      </c>
      <c r="Q72" s="146">
        <v>2.86</v>
      </c>
      <c r="R72" s="147" t="s">
        <v>57</v>
      </c>
      <c r="S72" s="238" t="s">
        <v>84</v>
      </c>
      <c r="T72" s="70"/>
      <c r="U72" s="111">
        <v>3.45</v>
      </c>
    </row>
    <row r="73" spans="1:21" s="5" customFormat="1" ht="15" customHeight="1" x14ac:dyDescent="0.25">
      <c r="A73" s="91">
        <v>68</v>
      </c>
      <c r="B73" s="516" t="s">
        <v>57</v>
      </c>
      <c r="C73" s="516" t="s">
        <v>85</v>
      </c>
      <c r="D73" s="287">
        <v>3.67</v>
      </c>
      <c r="E73" s="297">
        <v>3.91</v>
      </c>
      <c r="F73" s="507" t="s">
        <v>58</v>
      </c>
      <c r="G73" s="31" t="s">
        <v>39</v>
      </c>
      <c r="H73" s="287">
        <v>3</v>
      </c>
      <c r="I73" s="297">
        <v>3.54</v>
      </c>
      <c r="J73" s="150" t="s">
        <v>58</v>
      </c>
      <c r="K73" s="31" t="s">
        <v>47</v>
      </c>
      <c r="L73" s="30">
        <v>3</v>
      </c>
      <c r="M73" s="197">
        <v>3.5</v>
      </c>
      <c r="N73" s="145" t="s">
        <v>56</v>
      </c>
      <c r="O73" s="8" t="s">
        <v>80</v>
      </c>
      <c r="P73" s="12">
        <v>2.44</v>
      </c>
      <c r="Q73" s="146">
        <v>2.86</v>
      </c>
      <c r="R73" s="147" t="s">
        <v>57</v>
      </c>
      <c r="S73" s="245" t="s">
        <v>85</v>
      </c>
      <c r="T73" s="70"/>
      <c r="U73" s="111">
        <v>3.45</v>
      </c>
    </row>
    <row r="74" spans="1:21" s="5" customFormat="1" ht="15" customHeight="1" x14ac:dyDescent="0.25">
      <c r="A74" s="91">
        <v>69</v>
      </c>
      <c r="B74" s="516" t="s">
        <v>57</v>
      </c>
      <c r="C74" s="516" t="s">
        <v>121</v>
      </c>
      <c r="D74" s="293">
        <v>3.67</v>
      </c>
      <c r="E74" s="297">
        <v>3.91</v>
      </c>
      <c r="F74" s="507" t="s">
        <v>58</v>
      </c>
      <c r="G74" s="31" t="s">
        <v>44</v>
      </c>
      <c r="H74" s="287">
        <v>3</v>
      </c>
      <c r="I74" s="297">
        <v>3.54</v>
      </c>
      <c r="J74" s="145" t="s">
        <v>59</v>
      </c>
      <c r="K74" s="31" t="s">
        <v>90</v>
      </c>
      <c r="L74" s="30">
        <v>3</v>
      </c>
      <c r="M74" s="197">
        <v>3.5</v>
      </c>
      <c r="N74" s="150" t="s">
        <v>58</v>
      </c>
      <c r="O74" s="31" t="s">
        <v>40</v>
      </c>
      <c r="P74" s="12">
        <v>2.38</v>
      </c>
      <c r="Q74" s="146">
        <v>2.86</v>
      </c>
      <c r="R74" s="147" t="s">
        <v>57</v>
      </c>
      <c r="S74" s="37" t="s">
        <v>26</v>
      </c>
      <c r="T74" s="70"/>
      <c r="U74" s="111">
        <v>3.45</v>
      </c>
    </row>
    <row r="75" spans="1:21" s="5" customFormat="1" ht="15" customHeight="1" thickBot="1" x14ac:dyDescent="0.3">
      <c r="A75" s="93">
        <v>70</v>
      </c>
      <c r="B75" s="517" t="s">
        <v>58</v>
      </c>
      <c r="C75" s="517" t="s">
        <v>45</v>
      </c>
      <c r="D75" s="518">
        <v>3.6</v>
      </c>
      <c r="E75" s="299">
        <v>3.91</v>
      </c>
      <c r="F75" s="509" t="s">
        <v>58</v>
      </c>
      <c r="G75" s="50" t="s">
        <v>49</v>
      </c>
      <c r="H75" s="316">
        <v>3</v>
      </c>
      <c r="I75" s="299">
        <v>3.54</v>
      </c>
      <c r="J75" s="152" t="s">
        <v>53</v>
      </c>
      <c r="K75" s="50" t="s">
        <v>66</v>
      </c>
      <c r="L75" s="80">
        <v>3</v>
      </c>
      <c r="M75" s="200">
        <v>3.5</v>
      </c>
      <c r="N75" s="312" t="s">
        <v>57</v>
      </c>
      <c r="O75" s="273" t="s">
        <v>85</v>
      </c>
      <c r="P75" s="14">
        <v>2.33</v>
      </c>
      <c r="Q75" s="151">
        <v>2.86</v>
      </c>
      <c r="R75" s="312" t="s">
        <v>57</v>
      </c>
      <c r="S75" s="60" t="s">
        <v>86</v>
      </c>
      <c r="T75" s="81"/>
      <c r="U75" s="114">
        <v>3.45</v>
      </c>
    </row>
    <row r="76" spans="1:21" s="5" customFormat="1" ht="15" customHeight="1" x14ac:dyDescent="0.25">
      <c r="A76" s="89">
        <v>71</v>
      </c>
      <c r="B76" s="515" t="s">
        <v>58</v>
      </c>
      <c r="C76" s="515" t="s">
        <v>96</v>
      </c>
      <c r="D76" s="317">
        <v>3.57</v>
      </c>
      <c r="E76" s="298">
        <v>3.91</v>
      </c>
      <c r="F76" s="511" t="s">
        <v>53</v>
      </c>
      <c r="G76" s="55" t="s">
        <v>72</v>
      </c>
      <c r="H76" s="317">
        <v>3</v>
      </c>
      <c r="I76" s="298">
        <v>3.54</v>
      </c>
      <c r="J76" s="148" t="s">
        <v>55</v>
      </c>
      <c r="K76" s="144" t="s">
        <v>133</v>
      </c>
      <c r="L76" s="86">
        <v>3</v>
      </c>
      <c r="M76" s="199">
        <v>3.5</v>
      </c>
      <c r="N76" s="310" t="s">
        <v>59</v>
      </c>
      <c r="O76" s="55" t="s">
        <v>1</v>
      </c>
      <c r="P76" s="11">
        <v>2.29</v>
      </c>
      <c r="Q76" s="149">
        <v>2.86</v>
      </c>
      <c r="R76" s="156" t="s">
        <v>57</v>
      </c>
      <c r="S76" s="10" t="s">
        <v>99</v>
      </c>
      <c r="T76" s="87"/>
      <c r="U76" s="110">
        <v>3.45</v>
      </c>
    </row>
    <row r="77" spans="1:21" s="5" customFormat="1" ht="15" customHeight="1" x14ac:dyDescent="0.25">
      <c r="A77" s="91">
        <v>72</v>
      </c>
      <c r="B77" s="516" t="s">
        <v>54</v>
      </c>
      <c r="C77" s="516" t="s">
        <v>7</v>
      </c>
      <c r="D77" s="287">
        <v>3.5</v>
      </c>
      <c r="E77" s="297">
        <v>3.91</v>
      </c>
      <c r="F77" s="507" t="s">
        <v>54</v>
      </c>
      <c r="G77" s="230" t="s">
        <v>93</v>
      </c>
      <c r="H77" s="287">
        <v>3</v>
      </c>
      <c r="I77" s="297">
        <v>3.54</v>
      </c>
      <c r="J77" s="145" t="s">
        <v>55</v>
      </c>
      <c r="K77" s="142" t="s">
        <v>10</v>
      </c>
      <c r="L77" s="30">
        <v>3</v>
      </c>
      <c r="M77" s="197">
        <v>3.5</v>
      </c>
      <c r="N77" s="150" t="s">
        <v>58</v>
      </c>
      <c r="O77" s="8" t="s">
        <v>38</v>
      </c>
      <c r="P77" s="12">
        <v>2.25</v>
      </c>
      <c r="Q77" s="146">
        <v>2.86</v>
      </c>
      <c r="R77" s="147" t="s">
        <v>57</v>
      </c>
      <c r="S77" s="37" t="s">
        <v>87</v>
      </c>
      <c r="T77" s="70"/>
      <c r="U77" s="111">
        <v>3.45</v>
      </c>
    </row>
    <row r="78" spans="1:21" s="5" customFormat="1" ht="15" customHeight="1" x14ac:dyDescent="0.25">
      <c r="A78" s="91">
        <v>73</v>
      </c>
      <c r="B78" s="516" t="s">
        <v>55</v>
      </c>
      <c r="C78" s="516" t="s">
        <v>13</v>
      </c>
      <c r="D78" s="287">
        <v>3.5</v>
      </c>
      <c r="E78" s="297">
        <v>3.91</v>
      </c>
      <c r="F78" s="507" t="s">
        <v>55</v>
      </c>
      <c r="G78" s="238" t="s">
        <v>134</v>
      </c>
      <c r="H78" s="287">
        <v>3</v>
      </c>
      <c r="I78" s="297">
        <v>3.54</v>
      </c>
      <c r="J78" s="145" t="s">
        <v>56</v>
      </c>
      <c r="K78" s="31" t="s">
        <v>20</v>
      </c>
      <c r="L78" s="30">
        <v>3</v>
      </c>
      <c r="M78" s="197">
        <v>3.5</v>
      </c>
      <c r="N78" s="145" t="s">
        <v>55</v>
      </c>
      <c r="O78" s="142" t="s">
        <v>12</v>
      </c>
      <c r="P78" s="12">
        <v>2.2000000000000002</v>
      </c>
      <c r="Q78" s="146">
        <v>2.86</v>
      </c>
      <c r="R78" s="150" t="s">
        <v>57</v>
      </c>
      <c r="S78" s="8" t="s">
        <v>27</v>
      </c>
      <c r="T78" s="70"/>
      <c r="U78" s="111">
        <v>3.45</v>
      </c>
    </row>
    <row r="79" spans="1:21" s="5" customFormat="1" ht="15" customHeight="1" x14ac:dyDescent="0.25">
      <c r="A79" s="91">
        <v>74</v>
      </c>
      <c r="B79" s="516" t="s">
        <v>56</v>
      </c>
      <c r="C79" s="516" t="s">
        <v>19</v>
      </c>
      <c r="D79" s="291">
        <v>3.5</v>
      </c>
      <c r="E79" s="297">
        <v>3.91</v>
      </c>
      <c r="F79" s="507" t="s">
        <v>55</v>
      </c>
      <c r="G79" s="238" t="s">
        <v>119</v>
      </c>
      <c r="H79" s="287">
        <v>3</v>
      </c>
      <c r="I79" s="297">
        <v>3.54</v>
      </c>
      <c r="J79" s="147" t="s">
        <v>57</v>
      </c>
      <c r="K79" s="31" t="s">
        <v>25</v>
      </c>
      <c r="L79" s="30">
        <v>3</v>
      </c>
      <c r="M79" s="197">
        <v>3.5</v>
      </c>
      <c r="N79" s="147" t="s">
        <v>57</v>
      </c>
      <c r="O79" s="20" t="s">
        <v>98</v>
      </c>
      <c r="P79" s="12">
        <v>2</v>
      </c>
      <c r="Q79" s="146">
        <v>2.86</v>
      </c>
      <c r="R79" s="150" t="s">
        <v>57</v>
      </c>
      <c r="S79" s="8" t="s">
        <v>95</v>
      </c>
      <c r="T79" s="70"/>
      <c r="U79" s="111">
        <v>3.45</v>
      </c>
    </row>
    <row r="80" spans="1:21" s="5" customFormat="1" ht="15" customHeight="1" x14ac:dyDescent="0.25">
      <c r="A80" s="91">
        <v>75</v>
      </c>
      <c r="B80" s="516" t="s">
        <v>54</v>
      </c>
      <c r="C80" s="516" t="s">
        <v>150</v>
      </c>
      <c r="D80" s="287">
        <v>3.33</v>
      </c>
      <c r="E80" s="297">
        <v>3.91</v>
      </c>
      <c r="F80" s="507" t="s">
        <v>56</v>
      </c>
      <c r="G80" s="245" t="s">
        <v>19</v>
      </c>
      <c r="H80" s="291">
        <v>3</v>
      </c>
      <c r="I80" s="297">
        <v>3.54</v>
      </c>
      <c r="J80" s="147" t="s">
        <v>57</v>
      </c>
      <c r="K80" s="20" t="s">
        <v>98</v>
      </c>
      <c r="L80" s="30">
        <v>3</v>
      </c>
      <c r="M80" s="197">
        <v>3.5</v>
      </c>
      <c r="N80" s="145" t="s">
        <v>54</v>
      </c>
      <c r="O80" s="31" t="s">
        <v>7</v>
      </c>
      <c r="P80" s="12">
        <v>2</v>
      </c>
      <c r="Q80" s="146">
        <v>2.86</v>
      </c>
      <c r="R80" s="150" t="s">
        <v>58</v>
      </c>
      <c r="S80" s="31" t="s">
        <v>30</v>
      </c>
      <c r="T80" s="70"/>
      <c r="U80" s="111">
        <v>3.45</v>
      </c>
    </row>
    <row r="81" spans="1:21" s="5" customFormat="1" ht="15" customHeight="1" x14ac:dyDescent="0.25">
      <c r="A81" s="91">
        <v>76</v>
      </c>
      <c r="B81" s="516" t="s">
        <v>53</v>
      </c>
      <c r="C81" s="516" t="s">
        <v>72</v>
      </c>
      <c r="D81" s="287">
        <v>3.33</v>
      </c>
      <c r="E81" s="297">
        <v>3.91</v>
      </c>
      <c r="F81" s="507" t="s">
        <v>56</v>
      </c>
      <c r="G81" s="211" t="s">
        <v>137</v>
      </c>
      <c r="H81" s="321">
        <v>3</v>
      </c>
      <c r="I81" s="297">
        <v>3.54</v>
      </c>
      <c r="J81" s="147" t="s">
        <v>57</v>
      </c>
      <c r="K81" s="37" t="s">
        <v>87</v>
      </c>
      <c r="L81" s="30">
        <v>3</v>
      </c>
      <c r="M81" s="197">
        <v>3.5</v>
      </c>
      <c r="N81" s="145" t="s">
        <v>55</v>
      </c>
      <c r="O81" s="143" t="s">
        <v>63</v>
      </c>
      <c r="P81" s="12">
        <v>2</v>
      </c>
      <c r="Q81" s="146">
        <v>2.86</v>
      </c>
      <c r="R81" s="150" t="s">
        <v>58</v>
      </c>
      <c r="S81" s="8" t="s">
        <v>31</v>
      </c>
      <c r="T81" s="70"/>
      <c r="U81" s="111">
        <v>3.45</v>
      </c>
    </row>
    <row r="82" spans="1:21" s="5" customFormat="1" ht="15" customHeight="1" x14ac:dyDescent="0.25">
      <c r="A82" s="91">
        <v>77</v>
      </c>
      <c r="B82" s="516" t="s">
        <v>58</v>
      </c>
      <c r="C82" s="516" t="s">
        <v>139</v>
      </c>
      <c r="D82" s="287">
        <v>3.3</v>
      </c>
      <c r="E82" s="297">
        <v>3.91</v>
      </c>
      <c r="F82" s="507" t="s">
        <v>56</v>
      </c>
      <c r="G82" s="31" t="s">
        <v>80</v>
      </c>
      <c r="H82" s="291">
        <v>3</v>
      </c>
      <c r="I82" s="297">
        <v>3.54</v>
      </c>
      <c r="J82" s="150" t="s">
        <v>58</v>
      </c>
      <c r="K82" s="8" t="s">
        <v>33</v>
      </c>
      <c r="L82" s="30">
        <v>3</v>
      </c>
      <c r="M82" s="197">
        <v>3.5</v>
      </c>
      <c r="N82" s="145" t="s">
        <v>54</v>
      </c>
      <c r="O82" s="15" t="s">
        <v>61</v>
      </c>
      <c r="P82" s="12">
        <v>2</v>
      </c>
      <c r="Q82" s="146">
        <v>2.86</v>
      </c>
      <c r="R82" s="150" t="s">
        <v>58</v>
      </c>
      <c r="S82" s="31" t="s">
        <v>32</v>
      </c>
      <c r="T82" s="70"/>
      <c r="U82" s="111">
        <v>3.45</v>
      </c>
    </row>
    <row r="83" spans="1:21" s="5" customFormat="1" ht="15" customHeight="1" x14ac:dyDescent="0.25">
      <c r="A83" s="91">
        <v>78</v>
      </c>
      <c r="B83" s="516" t="s">
        <v>55</v>
      </c>
      <c r="C83" s="516" t="s">
        <v>17</v>
      </c>
      <c r="D83" s="287">
        <v>3.25</v>
      </c>
      <c r="E83" s="297">
        <v>3.91</v>
      </c>
      <c r="F83" s="507" t="s">
        <v>57</v>
      </c>
      <c r="G83" s="211" t="s">
        <v>121</v>
      </c>
      <c r="H83" s="294">
        <v>3</v>
      </c>
      <c r="I83" s="297">
        <v>3.54</v>
      </c>
      <c r="J83" s="150" t="s">
        <v>58</v>
      </c>
      <c r="K83" s="31" t="s">
        <v>34</v>
      </c>
      <c r="L83" s="30">
        <v>3</v>
      </c>
      <c r="M83" s="197">
        <v>3.5</v>
      </c>
      <c r="N83" s="145" t="s">
        <v>59</v>
      </c>
      <c r="O83" s="31" t="s">
        <v>52</v>
      </c>
      <c r="P83" s="12">
        <v>2</v>
      </c>
      <c r="Q83" s="146">
        <v>2.86</v>
      </c>
      <c r="R83" s="150" t="s">
        <v>58</v>
      </c>
      <c r="S83" s="31" t="s">
        <v>33</v>
      </c>
      <c r="T83" s="70"/>
      <c r="U83" s="111">
        <v>3.45</v>
      </c>
    </row>
    <row r="84" spans="1:21" s="5" customFormat="1" ht="15" customHeight="1" x14ac:dyDescent="0.25">
      <c r="A84" s="91">
        <v>79</v>
      </c>
      <c r="B84" s="516" t="s">
        <v>59</v>
      </c>
      <c r="C84" s="516" t="s">
        <v>147</v>
      </c>
      <c r="D84" s="518">
        <v>3.2</v>
      </c>
      <c r="E84" s="297">
        <v>3.91</v>
      </c>
      <c r="F84" s="507" t="s">
        <v>57</v>
      </c>
      <c r="G84" s="245" t="s">
        <v>138</v>
      </c>
      <c r="H84" s="287">
        <v>3</v>
      </c>
      <c r="I84" s="297">
        <v>3.54</v>
      </c>
      <c r="J84" s="145" t="s">
        <v>59</v>
      </c>
      <c r="K84" s="211" t="s">
        <v>131</v>
      </c>
      <c r="L84" s="30">
        <v>3</v>
      </c>
      <c r="M84" s="197">
        <v>3.5</v>
      </c>
      <c r="N84" s="150" t="s">
        <v>58</v>
      </c>
      <c r="O84" s="8" t="s">
        <v>37</v>
      </c>
      <c r="P84" s="12">
        <v>2</v>
      </c>
      <c r="Q84" s="146">
        <v>2.86</v>
      </c>
      <c r="R84" s="150" t="s">
        <v>58</v>
      </c>
      <c r="S84" s="8" t="s">
        <v>34</v>
      </c>
      <c r="T84" s="70"/>
      <c r="U84" s="111">
        <v>3.45</v>
      </c>
    </row>
    <row r="85" spans="1:21" s="5" customFormat="1" ht="15" customHeight="1" thickBot="1" x14ac:dyDescent="0.3">
      <c r="A85" s="93">
        <v>80</v>
      </c>
      <c r="B85" s="517" t="s">
        <v>58</v>
      </c>
      <c r="C85" s="517" t="s">
        <v>28</v>
      </c>
      <c r="D85" s="316">
        <v>3.14</v>
      </c>
      <c r="E85" s="299">
        <v>3.91</v>
      </c>
      <c r="F85" s="509" t="s">
        <v>58</v>
      </c>
      <c r="G85" s="278" t="s">
        <v>140</v>
      </c>
      <c r="H85" s="316">
        <v>3</v>
      </c>
      <c r="I85" s="299">
        <v>3.54</v>
      </c>
      <c r="J85" s="152" t="s">
        <v>59</v>
      </c>
      <c r="K85" s="50" t="s">
        <v>52</v>
      </c>
      <c r="L85" s="80">
        <v>3</v>
      </c>
      <c r="M85" s="200">
        <v>3.5</v>
      </c>
      <c r="N85" s="152" t="s">
        <v>54</v>
      </c>
      <c r="O85" s="50" t="s">
        <v>6</v>
      </c>
      <c r="P85" s="14">
        <v>2</v>
      </c>
      <c r="Q85" s="151">
        <v>2.86</v>
      </c>
      <c r="R85" s="153" t="s">
        <v>58</v>
      </c>
      <c r="S85" s="13" t="s">
        <v>35</v>
      </c>
      <c r="T85" s="81"/>
      <c r="U85" s="114">
        <v>3.45</v>
      </c>
    </row>
    <row r="86" spans="1:21" s="5" customFormat="1" ht="15" customHeight="1" x14ac:dyDescent="0.25">
      <c r="A86" s="89">
        <v>81</v>
      </c>
      <c r="B86" s="515" t="s">
        <v>59</v>
      </c>
      <c r="C86" s="515" t="s">
        <v>90</v>
      </c>
      <c r="D86" s="520">
        <v>3</v>
      </c>
      <c r="E86" s="298">
        <v>3.91</v>
      </c>
      <c r="F86" s="506" t="s">
        <v>59</v>
      </c>
      <c r="G86" s="274" t="s">
        <v>92</v>
      </c>
      <c r="H86" s="317">
        <v>3</v>
      </c>
      <c r="I86" s="298">
        <v>3.54</v>
      </c>
      <c r="J86" s="148" t="s">
        <v>54</v>
      </c>
      <c r="K86" s="55" t="s">
        <v>2</v>
      </c>
      <c r="L86" s="86">
        <v>2.87</v>
      </c>
      <c r="M86" s="199">
        <v>3.5</v>
      </c>
      <c r="N86" s="156" t="s">
        <v>57</v>
      </c>
      <c r="O86" s="280" t="s">
        <v>99</v>
      </c>
      <c r="P86" s="11">
        <v>2</v>
      </c>
      <c r="Q86" s="149">
        <v>2.86</v>
      </c>
      <c r="R86" s="154" t="s">
        <v>58</v>
      </c>
      <c r="S86" s="55" t="s">
        <v>36</v>
      </c>
      <c r="T86" s="87"/>
      <c r="U86" s="110">
        <v>3.45</v>
      </c>
    </row>
    <row r="87" spans="1:21" s="5" customFormat="1" ht="15" customHeight="1" x14ac:dyDescent="0.25">
      <c r="A87" s="91">
        <v>82</v>
      </c>
      <c r="B87" s="516" t="s">
        <v>54</v>
      </c>
      <c r="C87" s="516" t="s">
        <v>93</v>
      </c>
      <c r="D87" s="287">
        <v>3</v>
      </c>
      <c r="E87" s="297">
        <v>3.91</v>
      </c>
      <c r="F87" s="507" t="s">
        <v>59</v>
      </c>
      <c r="G87" s="31" t="s">
        <v>52</v>
      </c>
      <c r="H87" s="287">
        <v>3</v>
      </c>
      <c r="I87" s="297">
        <v>3.54</v>
      </c>
      <c r="J87" s="145" t="s">
        <v>53</v>
      </c>
      <c r="K87" s="211" t="s">
        <v>70</v>
      </c>
      <c r="L87" s="30"/>
      <c r="M87" s="197">
        <v>3.5</v>
      </c>
      <c r="N87" s="145" t="s">
        <v>59</v>
      </c>
      <c r="O87" s="211" t="s">
        <v>92</v>
      </c>
      <c r="P87" s="12">
        <v>2</v>
      </c>
      <c r="Q87" s="146">
        <v>2.86</v>
      </c>
      <c r="R87" s="150" t="s">
        <v>58</v>
      </c>
      <c r="S87" s="8" t="s">
        <v>37</v>
      </c>
      <c r="T87" s="70"/>
      <c r="U87" s="111">
        <v>3.45</v>
      </c>
    </row>
    <row r="88" spans="1:21" s="5" customFormat="1" ht="15" customHeight="1" x14ac:dyDescent="0.25">
      <c r="A88" s="91">
        <v>83</v>
      </c>
      <c r="B88" s="516" t="s">
        <v>57</v>
      </c>
      <c r="C88" s="516" t="s">
        <v>99</v>
      </c>
      <c r="D88" s="518">
        <v>3</v>
      </c>
      <c r="E88" s="297">
        <v>3.91</v>
      </c>
      <c r="F88" s="507" t="s">
        <v>56</v>
      </c>
      <c r="G88" s="211" t="s">
        <v>22</v>
      </c>
      <c r="H88" s="291">
        <v>2</v>
      </c>
      <c r="I88" s="297">
        <v>3.54</v>
      </c>
      <c r="J88" s="145" t="s">
        <v>54</v>
      </c>
      <c r="K88" s="230" t="s">
        <v>93</v>
      </c>
      <c r="L88" s="30"/>
      <c r="M88" s="197">
        <v>3.5</v>
      </c>
      <c r="N88" s="145" t="s">
        <v>55</v>
      </c>
      <c r="O88" s="142" t="s">
        <v>76</v>
      </c>
      <c r="P88" s="12">
        <v>2</v>
      </c>
      <c r="Q88" s="146">
        <v>2.86</v>
      </c>
      <c r="R88" s="150" t="s">
        <v>58</v>
      </c>
      <c r="S88" s="31" t="s">
        <v>28</v>
      </c>
      <c r="T88" s="70"/>
      <c r="U88" s="111">
        <v>3.45</v>
      </c>
    </row>
    <row r="89" spans="1:21" s="5" customFormat="1" ht="15" customHeight="1" x14ac:dyDescent="0.25">
      <c r="A89" s="91">
        <v>84</v>
      </c>
      <c r="B89" s="516" t="s">
        <v>58</v>
      </c>
      <c r="C89" s="516" t="s">
        <v>39</v>
      </c>
      <c r="D89" s="287">
        <v>3</v>
      </c>
      <c r="E89" s="297">
        <v>3.91</v>
      </c>
      <c r="F89" s="507" t="s">
        <v>57</v>
      </c>
      <c r="G89" s="37" t="s">
        <v>99</v>
      </c>
      <c r="H89" s="287">
        <v>2</v>
      </c>
      <c r="I89" s="297">
        <v>3.54</v>
      </c>
      <c r="J89" s="145" t="s">
        <v>54</v>
      </c>
      <c r="K89" s="15" t="s">
        <v>61</v>
      </c>
      <c r="L89" s="30"/>
      <c r="M89" s="197">
        <v>3.5</v>
      </c>
      <c r="N89" s="150" t="s">
        <v>58</v>
      </c>
      <c r="O89" s="8" t="s">
        <v>30</v>
      </c>
      <c r="P89" s="12">
        <v>2</v>
      </c>
      <c r="Q89" s="146">
        <v>2.86</v>
      </c>
      <c r="R89" s="150" t="s">
        <v>58</v>
      </c>
      <c r="S89" s="31" t="s">
        <v>38</v>
      </c>
      <c r="T89" s="70"/>
      <c r="U89" s="111">
        <v>3.45</v>
      </c>
    </row>
    <row r="90" spans="1:21" s="5" customFormat="1" ht="15" customHeight="1" x14ac:dyDescent="0.25">
      <c r="A90" s="91">
        <v>85</v>
      </c>
      <c r="B90" s="516" t="s">
        <v>54</v>
      </c>
      <c r="C90" s="516" t="s">
        <v>3</v>
      </c>
      <c r="D90" s="287">
        <v>3</v>
      </c>
      <c r="E90" s="297">
        <v>3.91</v>
      </c>
      <c r="F90" s="145" t="s">
        <v>53</v>
      </c>
      <c r="G90" s="8" t="s">
        <v>67</v>
      </c>
      <c r="H90" s="102"/>
      <c r="I90" s="297">
        <v>3.54</v>
      </c>
      <c r="J90" s="145" t="s">
        <v>54</v>
      </c>
      <c r="K90" s="8" t="s">
        <v>8</v>
      </c>
      <c r="L90" s="30"/>
      <c r="M90" s="197">
        <v>3.5</v>
      </c>
      <c r="N90" s="145" t="s">
        <v>53</v>
      </c>
      <c r="O90" s="8" t="s">
        <v>67</v>
      </c>
      <c r="P90" s="12"/>
      <c r="Q90" s="146">
        <v>2.86</v>
      </c>
      <c r="R90" s="150" t="s">
        <v>58</v>
      </c>
      <c r="S90" s="31" t="s">
        <v>39</v>
      </c>
      <c r="T90" s="70"/>
      <c r="U90" s="111">
        <v>3.45</v>
      </c>
    </row>
    <row r="91" spans="1:21" s="5" customFormat="1" ht="15" customHeight="1" x14ac:dyDescent="0.25">
      <c r="A91" s="91">
        <v>86</v>
      </c>
      <c r="B91" s="516" t="s">
        <v>57</v>
      </c>
      <c r="C91" s="516" t="s">
        <v>87</v>
      </c>
      <c r="D91" s="287">
        <v>3</v>
      </c>
      <c r="E91" s="297">
        <v>3.91</v>
      </c>
      <c r="F91" s="145" t="s">
        <v>54</v>
      </c>
      <c r="G91" s="15" t="s">
        <v>60</v>
      </c>
      <c r="H91" s="102"/>
      <c r="I91" s="297">
        <v>3.54</v>
      </c>
      <c r="J91" s="305" t="s">
        <v>54</v>
      </c>
      <c r="K91" s="211" t="s">
        <v>118</v>
      </c>
      <c r="L91" s="30"/>
      <c r="M91" s="197">
        <v>3.5</v>
      </c>
      <c r="N91" s="145" t="s">
        <v>53</v>
      </c>
      <c r="O91" s="211" t="s">
        <v>71</v>
      </c>
      <c r="P91" s="12"/>
      <c r="Q91" s="146">
        <v>2.86</v>
      </c>
      <c r="R91" s="150" t="s">
        <v>58</v>
      </c>
      <c r="S91" s="8" t="s">
        <v>40</v>
      </c>
      <c r="T91" s="70"/>
      <c r="U91" s="111">
        <v>3.45</v>
      </c>
    </row>
    <row r="92" spans="1:21" s="5" customFormat="1" ht="15" customHeight="1" x14ac:dyDescent="0.25">
      <c r="A92" s="91">
        <v>87</v>
      </c>
      <c r="B92" s="516" t="s">
        <v>58</v>
      </c>
      <c r="C92" s="516" t="s">
        <v>44</v>
      </c>
      <c r="D92" s="287">
        <v>3</v>
      </c>
      <c r="E92" s="297">
        <v>3.91</v>
      </c>
      <c r="F92" s="145" t="s">
        <v>54</v>
      </c>
      <c r="G92" s="15" t="s">
        <v>61</v>
      </c>
      <c r="H92" s="102"/>
      <c r="I92" s="297">
        <v>3.54</v>
      </c>
      <c r="J92" s="145" t="s">
        <v>55</v>
      </c>
      <c r="K92" s="142" t="s">
        <v>73</v>
      </c>
      <c r="L92" s="30"/>
      <c r="M92" s="197">
        <v>3.5</v>
      </c>
      <c r="N92" s="145" t="s">
        <v>53</v>
      </c>
      <c r="O92" s="211" t="s">
        <v>144</v>
      </c>
      <c r="P92" s="12"/>
      <c r="Q92" s="146">
        <v>2.86</v>
      </c>
      <c r="R92" s="150" t="s">
        <v>58</v>
      </c>
      <c r="S92" s="8" t="s">
        <v>41</v>
      </c>
      <c r="T92" s="70"/>
      <c r="U92" s="111">
        <v>3.45</v>
      </c>
    </row>
    <row r="93" spans="1:21" s="5" customFormat="1" ht="15" customHeight="1" x14ac:dyDescent="0.25">
      <c r="A93" s="91">
        <v>88</v>
      </c>
      <c r="B93" s="516" t="s">
        <v>59</v>
      </c>
      <c r="C93" s="516" t="s">
        <v>149</v>
      </c>
      <c r="D93" s="287">
        <v>2.5</v>
      </c>
      <c r="E93" s="297">
        <v>3.91</v>
      </c>
      <c r="F93" s="145" t="s">
        <v>54</v>
      </c>
      <c r="G93" s="8" t="s">
        <v>8</v>
      </c>
      <c r="H93" s="102"/>
      <c r="I93" s="297">
        <v>3.54</v>
      </c>
      <c r="J93" s="145" t="s">
        <v>55</v>
      </c>
      <c r="K93" s="142" t="s">
        <v>11</v>
      </c>
      <c r="L93" s="30"/>
      <c r="M93" s="197">
        <v>3.5</v>
      </c>
      <c r="N93" s="305" t="s">
        <v>54</v>
      </c>
      <c r="O93" s="211" t="s">
        <v>118</v>
      </c>
      <c r="P93" s="12"/>
      <c r="Q93" s="146">
        <v>2.86</v>
      </c>
      <c r="R93" s="150" t="s">
        <v>58</v>
      </c>
      <c r="S93" s="8" t="s">
        <v>42</v>
      </c>
      <c r="T93" s="68"/>
      <c r="U93" s="111">
        <v>3.45</v>
      </c>
    </row>
    <row r="94" spans="1:21" s="5" customFormat="1" ht="15" customHeight="1" x14ac:dyDescent="0.25">
      <c r="A94" s="91">
        <v>89</v>
      </c>
      <c r="B94" s="64" t="s">
        <v>53</v>
      </c>
      <c r="C94" s="211" t="s">
        <v>130</v>
      </c>
      <c r="D94" s="505"/>
      <c r="E94" s="297">
        <v>3.91</v>
      </c>
      <c r="F94" s="145" t="s">
        <v>55</v>
      </c>
      <c r="G94" s="142" t="s">
        <v>10</v>
      </c>
      <c r="H94" s="102"/>
      <c r="I94" s="297">
        <v>3.54</v>
      </c>
      <c r="J94" s="145" t="s">
        <v>55</v>
      </c>
      <c r="K94" s="142" t="s">
        <v>12</v>
      </c>
      <c r="L94" s="30"/>
      <c r="M94" s="197">
        <v>3.5</v>
      </c>
      <c r="N94" s="145" t="s">
        <v>55</v>
      </c>
      <c r="O94" s="142" t="s">
        <v>133</v>
      </c>
      <c r="P94" s="12"/>
      <c r="Q94" s="146">
        <v>2.86</v>
      </c>
      <c r="R94" s="150" t="s">
        <v>58</v>
      </c>
      <c r="S94" s="8" t="s">
        <v>43</v>
      </c>
      <c r="T94" s="70"/>
      <c r="U94" s="111">
        <v>3.45</v>
      </c>
    </row>
    <row r="95" spans="1:21" s="5" customFormat="1" ht="15" customHeight="1" thickBot="1" x14ac:dyDescent="0.3">
      <c r="A95" s="622">
        <v>90</v>
      </c>
      <c r="B95" s="568" t="s">
        <v>54</v>
      </c>
      <c r="C95" s="619" t="s">
        <v>61</v>
      </c>
      <c r="D95" s="623"/>
      <c r="E95" s="624">
        <v>3.91</v>
      </c>
      <c r="F95" s="152" t="s">
        <v>55</v>
      </c>
      <c r="G95" s="313" t="s">
        <v>62</v>
      </c>
      <c r="H95" s="322"/>
      <c r="I95" s="299">
        <v>3.54</v>
      </c>
      <c r="J95" s="152" t="s">
        <v>55</v>
      </c>
      <c r="K95" s="313" t="s">
        <v>63</v>
      </c>
      <c r="L95" s="80"/>
      <c r="M95" s="200">
        <v>3.5</v>
      </c>
      <c r="N95" s="152" t="s">
        <v>55</v>
      </c>
      <c r="O95" s="160" t="s">
        <v>10</v>
      </c>
      <c r="P95" s="14"/>
      <c r="Q95" s="151">
        <v>2.86</v>
      </c>
      <c r="R95" s="153" t="s">
        <v>58</v>
      </c>
      <c r="S95" s="50" t="s">
        <v>44</v>
      </c>
      <c r="T95" s="81"/>
      <c r="U95" s="114">
        <v>3.45</v>
      </c>
    </row>
    <row r="96" spans="1:21" s="5" customFormat="1" ht="15" customHeight="1" x14ac:dyDescent="0.25">
      <c r="A96" s="89">
        <v>91</v>
      </c>
      <c r="B96" s="103" t="s">
        <v>54</v>
      </c>
      <c r="C96" s="543" t="s">
        <v>8</v>
      </c>
      <c r="D96" s="106"/>
      <c r="E96" s="298">
        <v>3.91</v>
      </c>
      <c r="F96" s="148" t="s">
        <v>55</v>
      </c>
      <c r="G96" s="144" t="s">
        <v>12</v>
      </c>
      <c r="H96" s="92"/>
      <c r="I96" s="298">
        <v>3.54</v>
      </c>
      <c r="J96" s="148" t="s">
        <v>55</v>
      </c>
      <c r="K96" s="309" t="s">
        <v>134</v>
      </c>
      <c r="L96" s="86"/>
      <c r="M96" s="199">
        <v>3.5</v>
      </c>
      <c r="N96" s="148" t="s">
        <v>55</v>
      </c>
      <c r="O96" s="144" t="s">
        <v>14</v>
      </c>
      <c r="P96" s="11"/>
      <c r="Q96" s="149">
        <v>2.86</v>
      </c>
      <c r="R96" s="154" t="s">
        <v>58</v>
      </c>
      <c r="S96" s="55" t="s">
        <v>45</v>
      </c>
      <c r="T96" s="87"/>
      <c r="U96" s="110">
        <v>3.45</v>
      </c>
    </row>
    <row r="97" spans="1:21" s="5" customFormat="1" ht="15" customHeight="1" x14ac:dyDescent="0.25">
      <c r="A97" s="91">
        <v>92</v>
      </c>
      <c r="B97" s="64" t="s">
        <v>55</v>
      </c>
      <c r="C97" s="142" t="s">
        <v>73</v>
      </c>
      <c r="D97" s="505"/>
      <c r="E97" s="297">
        <v>3.91</v>
      </c>
      <c r="F97" s="145" t="s">
        <v>55</v>
      </c>
      <c r="G97" s="143" t="s">
        <v>63</v>
      </c>
      <c r="H97" s="102"/>
      <c r="I97" s="297">
        <v>3.54</v>
      </c>
      <c r="J97" s="145" t="s">
        <v>55</v>
      </c>
      <c r="K97" s="142" t="s">
        <v>76</v>
      </c>
      <c r="L97" s="30"/>
      <c r="M97" s="197">
        <v>3.5</v>
      </c>
      <c r="N97" s="145" t="s">
        <v>55</v>
      </c>
      <c r="O97" s="289" t="s">
        <v>134</v>
      </c>
      <c r="P97" s="12"/>
      <c r="Q97" s="146">
        <v>2.86</v>
      </c>
      <c r="R97" s="150" t="s">
        <v>58</v>
      </c>
      <c r="S97" s="31" t="s">
        <v>46</v>
      </c>
      <c r="T97" s="70"/>
      <c r="U97" s="111">
        <v>3.45</v>
      </c>
    </row>
    <row r="98" spans="1:21" s="5" customFormat="1" ht="15" customHeight="1" x14ac:dyDescent="0.25">
      <c r="A98" s="91">
        <v>93</v>
      </c>
      <c r="B98" s="64" t="s">
        <v>55</v>
      </c>
      <c r="C98" s="142" t="s">
        <v>10</v>
      </c>
      <c r="D98" s="505"/>
      <c r="E98" s="297">
        <v>3.91</v>
      </c>
      <c r="F98" s="145" t="s">
        <v>55</v>
      </c>
      <c r="G98" s="142" t="s">
        <v>13</v>
      </c>
      <c r="H98" s="102"/>
      <c r="I98" s="297">
        <v>3.54</v>
      </c>
      <c r="J98" s="145" t="s">
        <v>55</v>
      </c>
      <c r="K98" s="142" t="s">
        <v>15</v>
      </c>
      <c r="L98" s="30"/>
      <c r="M98" s="197">
        <v>3.5</v>
      </c>
      <c r="N98" s="305" t="s">
        <v>55</v>
      </c>
      <c r="O98" s="142" t="s">
        <v>119</v>
      </c>
      <c r="P98" s="12"/>
      <c r="Q98" s="146">
        <v>2.86</v>
      </c>
      <c r="R98" s="150" t="s">
        <v>58</v>
      </c>
      <c r="S98" s="8" t="s">
        <v>47</v>
      </c>
      <c r="T98" s="70"/>
      <c r="U98" s="111">
        <v>3.45</v>
      </c>
    </row>
    <row r="99" spans="1:21" s="5" customFormat="1" ht="15" customHeight="1" x14ac:dyDescent="0.25">
      <c r="A99" s="91">
        <v>94</v>
      </c>
      <c r="B99" s="64" t="s">
        <v>55</v>
      </c>
      <c r="C99" s="143" t="s">
        <v>62</v>
      </c>
      <c r="D99" s="505"/>
      <c r="E99" s="297">
        <v>3.91</v>
      </c>
      <c r="F99" s="145" t="s">
        <v>55</v>
      </c>
      <c r="G99" s="142" t="s">
        <v>14</v>
      </c>
      <c r="H99" s="102"/>
      <c r="I99" s="297">
        <v>3.54</v>
      </c>
      <c r="J99" s="305" t="s">
        <v>55</v>
      </c>
      <c r="K99" s="142" t="s">
        <v>119</v>
      </c>
      <c r="L99" s="30"/>
      <c r="M99" s="197">
        <v>3.5</v>
      </c>
      <c r="N99" s="145" t="s">
        <v>56</v>
      </c>
      <c r="O99" s="8" t="s">
        <v>152</v>
      </c>
      <c r="P99" s="12"/>
      <c r="Q99" s="146">
        <v>2.86</v>
      </c>
      <c r="R99" s="150" t="s">
        <v>58</v>
      </c>
      <c r="S99" s="31" t="s">
        <v>48</v>
      </c>
      <c r="T99" s="70"/>
      <c r="U99" s="111">
        <v>3.45</v>
      </c>
    </row>
    <row r="100" spans="1:21" s="5" customFormat="1" ht="15" customHeight="1" x14ac:dyDescent="0.25">
      <c r="A100" s="91">
        <v>95</v>
      </c>
      <c r="B100" s="64" t="s">
        <v>55</v>
      </c>
      <c r="C100" s="142" t="s">
        <v>12</v>
      </c>
      <c r="D100" s="505"/>
      <c r="E100" s="297">
        <v>3.91</v>
      </c>
      <c r="F100" s="145" t="s">
        <v>55</v>
      </c>
      <c r="G100" s="142" t="s">
        <v>15</v>
      </c>
      <c r="H100" s="102"/>
      <c r="I100" s="297">
        <v>3.54</v>
      </c>
      <c r="J100" s="145" t="s">
        <v>56</v>
      </c>
      <c r="K100" s="245" t="s">
        <v>152</v>
      </c>
      <c r="L100" s="30"/>
      <c r="M100" s="197">
        <v>3.5</v>
      </c>
      <c r="N100" s="305" t="s">
        <v>56</v>
      </c>
      <c r="O100" s="8" t="s">
        <v>151</v>
      </c>
      <c r="P100" s="12"/>
      <c r="Q100" s="146">
        <v>2.86</v>
      </c>
      <c r="R100" s="150" t="s">
        <v>58</v>
      </c>
      <c r="S100" s="8" t="s">
        <v>139</v>
      </c>
      <c r="T100" s="70"/>
      <c r="U100" s="111">
        <v>3.45</v>
      </c>
    </row>
    <row r="101" spans="1:21" s="5" customFormat="1" ht="15" customHeight="1" x14ac:dyDescent="0.25">
      <c r="A101" s="91">
        <v>96</v>
      </c>
      <c r="B101" s="64" t="s">
        <v>55</v>
      </c>
      <c r="C101" s="143" t="s">
        <v>63</v>
      </c>
      <c r="D101" s="505"/>
      <c r="E101" s="297">
        <v>3.91</v>
      </c>
      <c r="F101" s="145" t="s">
        <v>55</v>
      </c>
      <c r="G101" s="142" t="s">
        <v>16</v>
      </c>
      <c r="H101" s="102"/>
      <c r="I101" s="297">
        <v>3.54</v>
      </c>
      <c r="J101" s="305" t="s">
        <v>56</v>
      </c>
      <c r="K101" s="8" t="s">
        <v>151</v>
      </c>
      <c r="L101" s="30"/>
      <c r="M101" s="197">
        <v>3.5</v>
      </c>
      <c r="N101" s="147" t="s">
        <v>56</v>
      </c>
      <c r="O101" s="31" t="s">
        <v>120</v>
      </c>
      <c r="P101" s="12"/>
      <c r="Q101" s="146">
        <v>2.86</v>
      </c>
      <c r="R101" s="150" t="s">
        <v>58</v>
      </c>
      <c r="S101" s="8" t="s">
        <v>49</v>
      </c>
      <c r="T101" s="70"/>
      <c r="U101" s="111">
        <v>3.45</v>
      </c>
    </row>
    <row r="102" spans="1:21" s="5" customFormat="1" ht="15" customHeight="1" x14ac:dyDescent="0.25">
      <c r="A102" s="91">
        <v>97</v>
      </c>
      <c r="B102" s="64" t="s">
        <v>55</v>
      </c>
      <c r="C102" s="289" t="s">
        <v>134</v>
      </c>
      <c r="D102" s="505"/>
      <c r="E102" s="297">
        <v>3.91</v>
      </c>
      <c r="F102" s="34" t="s">
        <v>56</v>
      </c>
      <c r="G102" s="331" t="s">
        <v>152</v>
      </c>
      <c r="H102" s="102"/>
      <c r="I102" s="297">
        <v>3.54</v>
      </c>
      <c r="J102" s="145" t="s">
        <v>56</v>
      </c>
      <c r="K102" s="8" t="s">
        <v>19</v>
      </c>
      <c r="L102" s="30"/>
      <c r="M102" s="197">
        <v>3.5</v>
      </c>
      <c r="N102" s="306" t="s">
        <v>56</v>
      </c>
      <c r="O102" s="211" t="s">
        <v>137</v>
      </c>
      <c r="P102" s="12"/>
      <c r="Q102" s="146">
        <v>2.86</v>
      </c>
      <c r="R102" s="150" t="s">
        <v>58</v>
      </c>
      <c r="S102" s="8" t="s">
        <v>140</v>
      </c>
      <c r="T102" s="70"/>
      <c r="U102" s="111">
        <v>3.45</v>
      </c>
    </row>
    <row r="103" spans="1:21" s="5" customFormat="1" ht="15" customHeight="1" x14ac:dyDescent="0.25">
      <c r="A103" s="91">
        <v>98</v>
      </c>
      <c r="B103" s="281" t="s">
        <v>56</v>
      </c>
      <c r="C103" s="8" t="s">
        <v>137</v>
      </c>
      <c r="D103" s="505"/>
      <c r="E103" s="297">
        <v>3.91</v>
      </c>
      <c r="F103" s="34" t="s">
        <v>56</v>
      </c>
      <c r="G103" s="282" t="s">
        <v>151</v>
      </c>
      <c r="H103" s="102"/>
      <c r="I103" s="297">
        <v>3.54</v>
      </c>
      <c r="J103" s="145" t="s">
        <v>56</v>
      </c>
      <c r="K103" s="245" t="s">
        <v>137</v>
      </c>
      <c r="L103" s="30"/>
      <c r="M103" s="197">
        <v>3.5</v>
      </c>
      <c r="N103" s="306" t="s">
        <v>57</v>
      </c>
      <c r="O103" s="245" t="s">
        <v>24</v>
      </c>
      <c r="P103" s="12"/>
      <c r="Q103" s="146">
        <v>2.86</v>
      </c>
      <c r="R103" s="150" t="s">
        <v>58</v>
      </c>
      <c r="S103" s="8" t="s">
        <v>50</v>
      </c>
      <c r="T103" s="70"/>
      <c r="U103" s="111">
        <v>3.45</v>
      </c>
    </row>
    <row r="104" spans="1:21" s="5" customFormat="1" ht="15" customHeight="1" x14ac:dyDescent="0.25">
      <c r="A104" s="91">
        <v>99</v>
      </c>
      <c r="B104" s="64" t="s">
        <v>56</v>
      </c>
      <c r="C104" s="8" t="s">
        <v>22</v>
      </c>
      <c r="D104" s="505"/>
      <c r="E104" s="297">
        <v>3.91</v>
      </c>
      <c r="F104" s="145" t="s">
        <v>56</v>
      </c>
      <c r="G104" s="18" t="s">
        <v>64</v>
      </c>
      <c r="H104" s="102"/>
      <c r="I104" s="297">
        <v>3.54</v>
      </c>
      <c r="J104" s="306" t="s">
        <v>56</v>
      </c>
      <c r="K104" s="211" t="s">
        <v>22</v>
      </c>
      <c r="L104" s="30"/>
      <c r="M104" s="197">
        <v>3.5</v>
      </c>
      <c r="N104" s="147" t="s">
        <v>57</v>
      </c>
      <c r="O104" s="238" t="s">
        <v>121</v>
      </c>
      <c r="P104" s="12"/>
      <c r="Q104" s="146">
        <v>2.86</v>
      </c>
      <c r="R104" s="145" t="s">
        <v>58</v>
      </c>
      <c r="S104" s="211" t="s">
        <v>141</v>
      </c>
      <c r="T104" s="70"/>
      <c r="U104" s="111">
        <v>3.45</v>
      </c>
    </row>
    <row r="105" spans="1:21" s="5" customFormat="1" ht="15" customHeight="1" thickBot="1" x14ac:dyDescent="0.3">
      <c r="A105" s="314">
        <v>100</v>
      </c>
      <c r="B105" s="540" t="s">
        <v>57</v>
      </c>
      <c r="C105" s="544" t="s">
        <v>98</v>
      </c>
      <c r="D105" s="107"/>
      <c r="E105" s="320">
        <v>3.91</v>
      </c>
      <c r="F105" s="638" t="s">
        <v>57</v>
      </c>
      <c r="G105" s="618" t="s">
        <v>98</v>
      </c>
      <c r="H105" s="574"/>
      <c r="I105" s="636">
        <v>3.54</v>
      </c>
      <c r="J105" s="311" t="s">
        <v>56</v>
      </c>
      <c r="K105" s="251" t="s">
        <v>136</v>
      </c>
      <c r="L105" s="80"/>
      <c r="M105" s="200">
        <v>3.5</v>
      </c>
      <c r="N105" s="153" t="s">
        <v>57</v>
      </c>
      <c r="O105" s="50" t="s">
        <v>138</v>
      </c>
      <c r="P105" s="14"/>
      <c r="Q105" s="151">
        <v>2.86</v>
      </c>
      <c r="R105" s="152" t="s">
        <v>58</v>
      </c>
      <c r="S105" s="50" t="s">
        <v>96</v>
      </c>
      <c r="T105" s="81"/>
      <c r="U105" s="114">
        <v>3.45</v>
      </c>
    </row>
    <row r="106" spans="1:21" s="5" customFormat="1" ht="15" customHeight="1" x14ac:dyDescent="0.25">
      <c r="A106" s="89">
        <v>101</v>
      </c>
      <c r="B106" s="85" t="s">
        <v>57</v>
      </c>
      <c r="C106" s="58" t="s">
        <v>26</v>
      </c>
      <c r="D106" s="106"/>
      <c r="E106" s="298">
        <v>3.91</v>
      </c>
      <c r="F106" s="156" t="s">
        <v>57</v>
      </c>
      <c r="G106" s="10" t="s">
        <v>27</v>
      </c>
      <c r="H106" s="92"/>
      <c r="I106" s="628">
        <v>3.54</v>
      </c>
      <c r="J106" s="156" t="s">
        <v>57</v>
      </c>
      <c r="K106" s="534" t="s">
        <v>121</v>
      </c>
      <c r="L106" s="629"/>
      <c r="M106" s="630">
        <v>3.5</v>
      </c>
      <c r="N106" s="154" t="s">
        <v>57</v>
      </c>
      <c r="O106" s="10" t="s">
        <v>26</v>
      </c>
      <c r="P106" s="631"/>
      <c r="Q106" s="632">
        <v>2.86</v>
      </c>
      <c r="R106" s="148" t="s">
        <v>59</v>
      </c>
      <c r="S106" s="55" t="s">
        <v>154</v>
      </c>
      <c r="T106" s="633"/>
      <c r="U106" s="634">
        <v>3.45</v>
      </c>
    </row>
    <row r="107" spans="1:21" s="5" customFormat="1" ht="15" customHeight="1" x14ac:dyDescent="0.25">
      <c r="A107" s="300">
        <v>102</v>
      </c>
      <c r="B107" s="71" t="s">
        <v>57</v>
      </c>
      <c r="C107" s="31" t="s">
        <v>81</v>
      </c>
      <c r="D107" s="105"/>
      <c r="E107" s="514">
        <v>3.91</v>
      </c>
      <c r="F107" s="150" t="s">
        <v>58</v>
      </c>
      <c r="G107" s="8" t="s">
        <v>30</v>
      </c>
      <c r="H107" s="90"/>
      <c r="I107" s="301">
        <v>3.54</v>
      </c>
      <c r="J107" s="147" t="s">
        <v>57</v>
      </c>
      <c r="K107" s="8" t="s">
        <v>138</v>
      </c>
      <c r="L107" s="83"/>
      <c r="M107" s="198">
        <v>3.5</v>
      </c>
      <c r="N107" s="150" t="s">
        <v>58</v>
      </c>
      <c r="O107" s="8" t="s">
        <v>28</v>
      </c>
      <c r="P107" s="19"/>
      <c r="Q107" s="296">
        <v>2.86</v>
      </c>
      <c r="R107" s="145" t="s">
        <v>59</v>
      </c>
      <c r="S107" s="211" t="s">
        <v>131</v>
      </c>
      <c r="T107" s="84"/>
      <c r="U107" s="112">
        <v>3.45</v>
      </c>
    </row>
    <row r="108" spans="1:21" s="5" customFormat="1" ht="15" customHeight="1" x14ac:dyDescent="0.25">
      <c r="A108" s="300">
        <v>103</v>
      </c>
      <c r="B108" s="71" t="s">
        <v>57</v>
      </c>
      <c r="C108" s="8" t="s">
        <v>27</v>
      </c>
      <c r="D108" s="105"/>
      <c r="E108" s="514">
        <v>3.91</v>
      </c>
      <c r="F108" s="155" t="s">
        <v>58</v>
      </c>
      <c r="G108" s="9" t="s">
        <v>31</v>
      </c>
      <c r="H108" s="90"/>
      <c r="I108" s="301">
        <v>3.54</v>
      </c>
      <c r="J108" s="150" t="s">
        <v>57</v>
      </c>
      <c r="K108" s="8" t="s">
        <v>86</v>
      </c>
      <c r="L108" s="83"/>
      <c r="M108" s="198">
        <v>3.5</v>
      </c>
      <c r="N108" s="150" t="s">
        <v>58</v>
      </c>
      <c r="O108" s="31" t="s">
        <v>43</v>
      </c>
      <c r="P108" s="19"/>
      <c r="Q108" s="296">
        <v>2.86</v>
      </c>
      <c r="R108" s="145" t="s">
        <v>59</v>
      </c>
      <c r="S108" s="31" t="s">
        <v>89</v>
      </c>
      <c r="T108" s="84"/>
      <c r="U108" s="112">
        <v>3.45</v>
      </c>
    </row>
    <row r="109" spans="1:21" s="5" customFormat="1" ht="15" customHeight="1" x14ac:dyDescent="0.25">
      <c r="A109" s="300">
        <v>104</v>
      </c>
      <c r="B109" s="21" t="s">
        <v>58</v>
      </c>
      <c r="C109" s="8" t="s">
        <v>30</v>
      </c>
      <c r="D109" s="105"/>
      <c r="E109" s="514">
        <v>3.91</v>
      </c>
      <c r="F109" s="150" t="s">
        <v>58</v>
      </c>
      <c r="G109" s="8" t="s">
        <v>36</v>
      </c>
      <c r="H109" s="90"/>
      <c r="I109" s="301">
        <v>3.54</v>
      </c>
      <c r="J109" s="150" t="s">
        <v>57</v>
      </c>
      <c r="K109" s="8" t="s">
        <v>27</v>
      </c>
      <c r="L109" s="83"/>
      <c r="M109" s="198">
        <v>3.5</v>
      </c>
      <c r="N109" s="150" t="s">
        <v>58</v>
      </c>
      <c r="O109" s="8" t="s">
        <v>44</v>
      </c>
      <c r="P109" s="19"/>
      <c r="Q109" s="296">
        <v>2.86</v>
      </c>
      <c r="R109" s="145" t="s">
        <v>59</v>
      </c>
      <c r="S109" s="31" t="s">
        <v>88</v>
      </c>
      <c r="T109" s="84"/>
      <c r="U109" s="112">
        <v>3.45</v>
      </c>
    </row>
    <row r="110" spans="1:21" s="5" customFormat="1" ht="15" customHeight="1" x14ac:dyDescent="0.25">
      <c r="A110" s="300">
        <v>105</v>
      </c>
      <c r="B110" s="21" t="s">
        <v>58</v>
      </c>
      <c r="C110" s="8" t="s">
        <v>37</v>
      </c>
      <c r="D110" s="105"/>
      <c r="E110" s="514">
        <v>3.91</v>
      </c>
      <c r="F110" s="150" t="s">
        <v>58</v>
      </c>
      <c r="G110" s="8" t="s">
        <v>37</v>
      </c>
      <c r="H110" s="90"/>
      <c r="I110" s="301">
        <v>3.54</v>
      </c>
      <c r="J110" s="150" t="s">
        <v>58</v>
      </c>
      <c r="K110" s="8" t="s">
        <v>36</v>
      </c>
      <c r="L110" s="83"/>
      <c r="M110" s="198">
        <v>3.5</v>
      </c>
      <c r="N110" s="145" t="s">
        <v>58</v>
      </c>
      <c r="O110" s="211" t="s">
        <v>46</v>
      </c>
      <c r="P110" s="19"/>
      <c r="Q110" s="296">
        <v>2.86</v>
      </c>
      <c r="R110" s="145" t="s">
        <v>59</v>
      </c>
      <c r="S110" s="282" t="s">
        <v>149</v>
      </c>
      <c r="T110" s="84"/>
      <c r="U110" s="112">
        <v>3.45</v>
      </c>
    </row>
    <row r="111" spans="1:21" s="5" customFormat="1" ht="15" customHeight="1" x14ac:dyDescent="0.25">
      <c r="A111" s="622">
        <v>106</v>
      </c>
      <c r="B111" s="21" t="s">
        <v>58</v>
      </c>
      <c r="C111" s="8" t="s">
        <v>38</v>
      </c>
      <c r="D111" s="623"/>
      <c r="E111" s="624">
        <v>3.91</v>
      </c>
      <c r="F111" s="150" t="s">
        <v>58</v>
      </c>
      <c r="G111" s="8" t="s">
        <v>38</v>
      </c>
      <c r="H111" s="623"/>
      <c r="I111" s="624">
        <v>3.54</v>
      </c>
      <c r="J111" s="626" t="s">
        <v>58</v>
      </c>
      <c r="K111" s="259" t="s">
        <v>45</v>
      </c>
      <c r="L111" s="83"/>
      <c r="M111" s="198">
        <v>3.5</v>
      </c>
      <c r="N111" s="626" t="s">
        <v>58</v>
      </c>
      <c r="O111" s="56" t="s">
        <v>50</v>
      </c>
      <c r="P111" s="19"/>
      <c r="Q111" s="296">
        <v>2.86</v>
      </c>
      <c r="R111" s="627" t="s">
        <v>59</v>
      </c>
      <c r="S111" s="56" t="s">
        <v>132</v>
      </c>
      <c r="T111" s="84"/>
      <c r="U111" s="112">
        <v>3.45</v>
      </c>
    </row>
    <row r="112" spans="1:21" s="5" customFormat="1" ht="15" customHeight="1" x14ac:dyDescent="0.25">
      <c r="A112" s="300">
        <v>107</v>
      </c>
      <c r="B112" s="21" t="s">
        <v>58</v>
      </c>
      <c r="C112" s="8" t="s">
        <v>43</v>
      </c>
      <c r="D112" s="90"/>
      <c r="E112" s="301">
        <v>3.91</v>
      </c>
      <c r="F112" s="150" t="s">
        <v>58</v>
      </c>
      <c r="G112" s="8" t="s">
        <v>45</v>
      </c>
      <c r="H112" s="90"/>
      <c r="I112" s="301">
        <v>3.54</v>
      </c>
      <c r="J112" s="145" t="s">
        <v>58</v>
      </c>
      <c r="K112" s="211" t="s">
        <v>96</v>
      </c>
      <c r="L112" s="30"/>
      <c r="M112" s="197">
        <v>3.5</v>
      </c>
      <c r="N112" s="145" t="s">
        <v>59</v>
      </c>
      <c r="O112" s="31" t="s">
        <v>154</v>
      </c>
      <c r="P112" s="12"/>
      <c r="Q112" s="146">
        <v>2.86</v>
      </c>
      <c r="R112" s="305" t="s">
        <v>59</v>
      </c>
      <c r="S112" s="31" t="s">
        <v>92</v>
      </c>
      <c r="T112" s="70"/>
      <c r="U112" s="111">
        <v>3.45</v>
      </c>
    </row>
    <row r="113" spans="1:21" s="5" customFormat="1" ht="15" customHeight="1" x14ac:dyDescent="0.25">
      <c r="A113" s="300">
        <v>108</v>
      </c>
      <c r="B113" s="21" t="s">
        <v>58</v>
      </c>
      <c r="C113" s="8" t="s">
        <v>50</v>
      </c>
      <c r="D113" s="90"/>
      <c r="E113" s="301">
        <v>3.91</v>
      </c>
      <c r="F113" s="625" t="s">
        <v>58</v>
      </c>
      <c r="G113" s="619" t="s">
        <v>50</v>
      </c>
      <c r="H113" s="90"/>
      <c r="I113" s="301">
        <v>3.54</v>
      </c>
      <c r="J113" s="145" t="s">
        <v>59</v>
      </c>
      <c r="K113" s="211" t="s">
        <v>154</v>
      </c>
      <c r="L113" s="30"/>
      <c r="M113" s="197">
        <v>3.5</v>
      </c>
      <c r="N113" s="145" t="s">
        <v>59</v>
      </c>
      <c r="O113" s="31" t="s">
        <v>131</v>
      </c>
      <c r="P113" s="12"/>
      <c r="Q113" s="146">
        <v>2.86</v>
      </c>
      <c r="R113" s="305" t="s">
        <v>59</v>
      </c>
      <c r="S113" s="31" t="s">
        <v>90</v>
      </c>
      <c r="T113" s="70"/>
      <c r="U113" s="111">
        <v>3.45</v>
      </c>
    </row>
    <row r="114" spans="1:21" s="5" customFormat="1" ht="15" customHeight="1" x14ac:dyDescent="0.25">
      <c r="A114" s="300">
        <v>109</v>
      </c>
      <c r="B114" s="64" t="s">
        <v>59</v>
      </c>
      <c r="C114" s="211" t="s">
        <v>131</v>
      </c>
      <c r="D114" s="90"/>
      <c r="E114" s="301">
        <v>3.91</v>
      </c>
      <c r="F114" s="34" t="s">
        <v>59</v>
      </c>
      <c r="G114" s="616" t="s">
        <v>154</v>
      </c>
      <c r="H114" s="90"/>
      <c r="I114" s="301">
        <v>3.54</v>
      </c>
      <c r="J114" s="145" t="s">
        <v>59</v>
      </c>
      <c r="K114" s="211" t="s">
        <v>149</v>
      </c>
      <c r="L114" s="30"/>
      <c r="M114" s="197">
        <v>3.5</v>
      </c>
      <c r="N114" s="145" t="s">
        <v>59</v>
      </c>
      <c r="O114" s="31" t="s">
        <v>149</v>
      </c>
      <c r="P114" s="12"/>
      <c r="Q114" s="146">
        <v>2.86</v>
      </c>
      <c r="R114" s="305" t="s">
        <v>59</v>
      </c>
      <c r="S114" s="31" t="s">
        <v>52</v>
      </c>
      <c r="T114" s="70"/>
      <c r="U114" s="111">
        <v>3.45</v>
      </c>
    </row>
    <row r="115" spans="1:21" s="5" customFormat="1" ht="15" customHeight="1" x14ac:dyDescent="0.25">
      <c r="A115" s="300">
        <v>110</v>
      </c>
      <c r="B115" s="64" t="s">
        <v>59</v>
      </c>
      <c r="C115" s="211" t="s">
        <v>92</v>
      </c>
      <c r="D115" s="90"/>
      <c r="E115" s="301">
        <v>3.91</v>
      </c>
      <c r="F115" s="150" t="s">
        <v>59</v>
      </c>
      <c r="G115" s="8" t="s">
        <v>149</v>
      </c>
      <c r="H115" s="90"/>
      <c r="I115" s="301">
        <v>3.54</v>
      </c>
      <c r="J115" s="145" t="s">
        <v>59</v>
      </c>
      <c r="K115" s="211" t="s">
        <v>92</v>
      </c>
      <c r="L115" s="30"/>
      <c r="M115" s="197">
        <v>3.5</v>
      </c>
      <c r="N115" s="145" t="s">
        <v>59</v>
      </c>
      <c r="O115" s="31" t="s">
        <v>90</v>
      </c>
      <c r="P115" s="12"/>
      <c r="Q115" s="146">
        <v>2.86</v>
      </c>
      <c r="R115" s="305" t="s">
        <v>59</v>
      </c>
      <c r="S115" s="31" t="s">
        <v>1</v>
      </c>
      <c r="T115" s="70"/>
      <c r="U115" s="111">
        <v>3.45</v>
      </c>
    </row>
    <row r="116" spans="1:21" s="5" customFormat="1" ht="15" customHeight="1" thickBot="1" x14ac:dyDescent="0.3">
      <c r="A116" s="314">
        <v>111</v>
      </c>
      <c r="B116" s="79" t="s">
        <v>59</v>
      </c>
      <c r="C116" s="50" t="s">
        <v>52</v>
      </c>
      <c r="D116" s="94"/>
      <c r="E116" s="635">
        <v>3.91</v>
      </c>
      <c r="F116" s="153"/>
      <c r="G116" s="13"/>
      <c r="H116" s="94"/>
      <c r="I116" s="635">
        <v>3.54</v>
      </c>
      <c r="J116" s="152"/>
      <c r="K116" s="278"/>
      <c r="L116" s="80"/>
      <c r="M116" s="200">
        <v>3.5</v>
      </c>
      <c r="N116" s="152"/>
      <c r="O116" s="50"/>
      <c r="P116" s="14"/>
      <c r="Q116" s="151">
        <v>2.86</v>
      </c>
      <c r="R116" s="308"/>
      <c r="S116" s="50"/>
      <c r="T116" s="81"/>
      <c r="U116" s="114">
        <v>3.45</v>
      </c>
    </row>
    <row r="117" spans="1:21" x14ac:dyDescent="0.25">
      <c r="C117" s="95" t="s">
        <v>97</v>
      </c>
      <c r="D117" s="621">
        <f>AVERAGE(D6:D111)</f>
        <v>3.9122727272727276</v>
      </c>
      <c r="H117" s="101">
        <f>AVERAGE(H6:H111)</f>
        <v>3.4845489345310767</v>
      </c>
      <c r="L117" s="101">
        <f>AVERAGE(L6:L111)</f>
        <v>3.587654320987653</v>
      </c>
      <c r="P117" s="101">
        <f>AVERAGE(P6:P111)</f>
        <v>2.9951190476190463</v>
      </c>
      <c r="T117" s="101">
        <f>AVERAGE(T6:T111)</f>
        <v>3.4164285714285714</v>
      </c>
    </row>
    <row r="136" spans="12:12" x14ac:dyDescent="0.25">
      <c r="L136" s="159"/>
    </row>
    <row r="137" spans="12:12" x14ac:dyDescent="0.25">
      <c r="L137" s="159"/>
    </row>
    <row r="138" spans="12:12" x14ac:dyDescent="0.25">
      <c r="L138" s="159"/>
    </row>
    <row r="139" spans="12:12" x14ac:dyDescent="0.25">
      <c r="L139" s="159"/>
    </row>
  </sheetData>
  <sortState ref="B96:C116">
    <sortCondition ref="B119"/>
  </sortState>
  <mergeCells count="7">
    <mergeCell ref="R4:U4"/>
    <mergeCell ref="K2:M2"/>
    <mergeCell ref="J4:M4"/>
    <mergeCell ref="F4:I4"/>
    <mergeCell ref="A4:A5"/>
    <mergeCell ref="N4:Q4"/>
    <mergeCell ref="B4:E4"/>
  </mergeCells>
  <conditionalFormatting sqref="H6:H116">
    <cfRule type="containsBlanks" dxfId="874" priority="9" stopIfTrue="1">
      <formula>LEN(TRIM(H6))=0</formula>
    </cfRule>
    <cfRule type="cellIs" dxfId="873" priority="24" stopIfTrue="1" operator="lessThan">
      <formula>3.5</formula>
    </cfRule>
    <cfRule type="cellIs" dxfId="872" priority="25" stopIfTrue="1" operator="equal">
      <formula>3.5</formula>
    </cfRule>
    <cfRule type="cellIs" dxfId="871" priority="26" stopIfTrue="1" operator="between">
      <formula>4.499</formula>
      <formula>3.5</formula>
    </cfRule>
    <cfRule type="cellIs" dxfId="870" priority="27" stopIfTrue="1" operator="greaterThanOrEqual">
      <formula>4.5</formula>
    </cfRule>
  </conditionalFormatting>
  <conditionalFormatting sqref="L6:L116">
    <cfRule type="containsBlanks" dxfId="869" priority="19" stopIfTrue="1">
      <formula>LEN(TRIM(L6))=0</formula>
    </cfRule>
    <cfRule type="cellIs" dxfId="868" priority="20" stopIfTrue="1" operator="lessThan">
      <formula>3.5</formula>
    </cfRule>
    <cfRule type="cellIs" dxfId="867" priority="21" stopIfTrue="1" operator="between">
      <formula>$L$117</formula>
      <formula>3.5</formula>
    </cfRule>
    <cfRule type="cellIs" dxfId="866" priority="22" stopIfTrue="1" operator="between">
      <formula>4.499</formula>
      <formula>$L$117</formula>
    </cfRule>
    <cfRule type="cellIs" dxfId="865" priority="23" stopIfTrue="1" operator="greaterThanOrEqual">
      <formula>4.5</formula>
    </cfRule>
  </conditionalFormatting>
  <conditionalFormatting sqref="P6:P116">
    <cfRule type="cellIs" dxfId="864" priority="7" stopIfTrue="1" operator="equal">
      <formula>3.5</formula>
    </cfRule>
    <cfRule type="containsBlanks" dxfId="863" priority="15" stopIfTrue="1">
      <formula>LEN(TRIM(P6))=0</formula>
    </cfRule>
    <cfRule type="cellIs" dxfId="862" priority="16" stopIfTrue="1" operator="lessThan">
      <formula>3.5</formula>
    </cfRule>
    <cfRule type="cellIs" dxfId="861" priority="17" stopIfTrue="1" operator="between">
      <formula>4.499</formula>
      <formula>3.5</formula>
    </cfRule>
    <cfRule type="cellIs" dxfId="860" priority="18" stopIfTrue="1" operator="greaterThanOrEqual">
      <formula>4.5</formula>
    </cfRule>
  </conditionalFormatting>
  <conditionalFormatting sqref="T6:T116">
    <cfRule type="cellIs" dxfId="859" priority="6" stopIfTrue="1" operator="equal">
      <formula>3.5</formula>
    </cfRule>
    <cfRule type="containsBlanks" dxfId="858" priority="10" stopIfTrue="1">
      <formula>LEN(TRIM(T6))=0</formula>
    </cfRule>
    <cfRule type="cellIs" dxfId="857" priority="12" stopIfTrue="1" operator="lessThan">
      <formula>3.5</formula>
    </cfRule>
    <cfRule type="cellIs" dxfId="856" priority="13" stopIfTrue="1" operator="between">
      <formula>4.499</formula>
      <formula>3.5</formula>
    </cfRule>
    <cfRule type="cellIs" dxfId="855" priority="14" stopIfTrue="1" operator="greaterThanOrEqual">
      <formula>4.5</formula>
    </cfRule>
  </conditionalFormatting>
  <conditionalFormatting sqref="D6:D93">
    <cfRule type="cellIs" dxfId="854" priority="1" stopIfTrue="1" operator="between">
      <formula>$E$95</formula>
      <formula>3.91</formula>
    </cfRule>
    <cfRule type="cellIs" dxfId="853" priority="2" stopIfTrue="1" operator="lessThan">
      <formula>3.5</formula>
    </cfRule>
    <cfRule type="cellIs" dxfId="852" priority="3" stopIfTrue="1" operator="between">
      <formula>3.5</formula>
      <formula>$E$95</formula>
    </cfRule>
    <cfRule type="cellIs" dxfId="851" priority="4" stopIfTrue="1" operator="between">
      <formula>4.499</formula>
      <formula>$E$95</formula>
    </cfRule>
    <cfRule type="cellIs" dxfId="850" priority="5" stopIfTrue="1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B4" sqref="B4:B5"/>
    </sheetView>
  </sheetViews>
  <sheetFormatPr defaultColWidth="9.140625" defaultRowHeight="15" x14ac:dyDescent="0.25"/>
  <cols>
    <col min="1" max="1" width="5.28515625" style="3" customWidth="1"/>
    <col min="2" max="2" width="18.5703125" style="3" customWidth="1"/>
    <col min="3" max="3" width="31.7109375" style="3" customWidth="1"/>
    <col min="4" max="18" width="7.7109375" style="3" customWidth="1"/>
    <col min="19" max="23" width="6.7109375" style="3" customWidth="1"/>
    <col min="24" max="24" width="8.7109375" style="3" customWidth="1"/>
    <col min="25" max="25" width="7.7109375" style="3" customWidth="1"/>
    <col min="26" max="16384" width="9.140625" style="3"/>
  </cols>
  <sheetData>
    <row r="1" spans="1:27" x14ac:dyDescent="0.25">
      <c r="Z1" s="167"/>
      <c r="AA1" s="41" t="s">
        <v>108</v>
      </c>
    </row>
    <row r="2" spans="1:27" ht="15.75" x14ac:dyDescent="0.25">
      <c r="C2" s="162" t="s">
        <v>106</v>
      </c>
      <c r="D2" s="469"/>
      <c r="E2" s="469"/>
      <c r="F2" s="469"/>
      <c r="G2" s="162"/>
      <c r="H2" s="162"/>
      <c r="I2" s="162"/>
      <c r="J2" s="193"/>
      <c r="K2" s="193"/>
      <c r="L2" s="193"/>
      <c r="Z2" s="170"/>
      <c r="AA2" s="41" t="s">
        <v>109</v>
      </c>
    </row>
    <row r="3" spans="1:27" ht="15.75" thickBot="1" x14ac:dyDescent="0.3">
      <c r="Z3" s="168"/>
      <c r="AA3" s="41" t="s">
        <v>110</v>
      </c>
    </row>
    <row r="4" spans="1:27" s="5" customFormat="1" ht="18" customHeight="1" x14ac:dyDescent="0.25">
      <c r="A4" s="489" t="s">
        <v>91</v>
      </c>
      <c r="B4" s="487" t="s">
        <v>65</v>
      </c>
      <c r="C4" s="476" t="s">
        <v>0</v>
      </c>
      <c r="D4" s="491">
        <v>2019</v>
      </c>
      <c r="E4" s="492"/>
      <c r="F4" s="493"/>
      <c r="G4" s="491">
        <v>2018</v>
      </c>
      <c r="H4" s="492"/>
      <c r="I4" s="493"/>
      <c r="J4" s="491">
        <v>2017</v>
      </c>
      <c r="K4" s="492"/>
      <c r="L4" s="493"/>
      <c r="M4" s="491">
        <v>2016</v>
      </c>
      <c r="N4" s="492"/>
      <c r="O4" s="493"/>
      <c r="P4" s="491">
        <v>2015</v>
      </c>
      <c r="Q4" s="492"/>
      <c r="R4" s="493"/>
      <c r="S4" s="492" t="s">
        <v>112</v>
      </c>
      <c r="T4" s="492"/>
      <c r="U4" s="492"/>
      <c r="V4" s="492"/>
      <c r="W4" s="493"/>
      <c r="X4" s="485" t="s">
        <v>101</v>
      </c>
      <c r="Z4" s="42"/>
      <c r="AA4" s="41" t="s">
        <v>111</v>
      </c>
    </row>
    <row r="5" spans="1:27" s="5" customFormat="1" ht="39" thickBot="1" x14ac:dyDescent="0.3">
      <c r="A5" s="490"/>
      <c r="B5" s="488"/>
      <c r="C5" s="477"/>
      <c r="D5" s="532" t="s">
        <v>113</v>
      </c>
      <c r="E5" s="533" t="s">
        <v>114</v>
      </c>
      <c r="F5" s="196" t="s">
        <v>115</v>
      </c>
      <c r="G5" s="194" t="s">
        <v>113</v>
      </c>
      <c r="H5" s="195" t="s">
        <v>114</v>
      </c>
      <c r="I5" s="196" t="s">
        <v>115</v>
      </c>
      <c r="J5" s="194" t="s">
        <v>113</v>
      </c>
      <c r="K5" s="195" t="s">
        <v>114</v>
      </c>
      <c r="L5" s="196" t="s">
        <v>115</v>
      </c>
      <c r="M5" s="194" t="s">
        <v>113</v>
      </c>
      <c r="N5" s="195" t="s">
        <v>114</v>
      </c>
      <c r="O5" s="196" t="s">
        <v>115</v>
      </c>
      <c r="P5" s="194" t="s">
        <v>113</v>
      </c>
      <c r="Q5" s="195" t="s">
        <v>114</v>
      </c>
      <c r="R5" s="196" t="s">
        <v>115</v>
      </c>
      <c r="S5" s="531">
        <v>2019</v>
      </c>
      <c r="T5" s="195">
        <v>2018</v>
      </c>
      <c r="U5" s="27">
        <v>2017</v>
      </c>
      <c r="V5" s="27">
        <v>2016</v>
      </c>
      <c r="W5" s="63">
        <v>2015</v>
      </c>
      <c r="X5" s="486"/>
    </row>
    <row r="6" spans="1:27" s="5" customFormat="1" ht="15" customHeight="1" x14ac:dyDescent="0.25">
      <c r="A6" s="89">
        <v>1</v>
      </c>
      <c r="B6" s="103" t="s">
        <v>56</v>
      </c>
      <c r="C6" s="451" t="s">
        <v>135</v>
      </c>
      <c r="D6" s="354">
        <v>6</v>
      </c>
      <c r="E6" s="315">
        <v>4.67</v>
      </c>
      <c r="F6" s="610">
        <v>3.91</v>
      </c>
      <c r="G6" s="354">
        <v>3</v>
      </c>
      <c r="H6" s="315">
        <v>4.33</v>
      </c>
      <c r="I6" s="355">
        <v>3.54</v>
      </c>
      <c r="J6" s="127">
        <v>4</v>
      </c>
      <c r="K6" s="86">
        <v>4.25</v>
      </c>
      <c r="L6" s="199">
        <v>3.5</v>
      </c>
      <c r="M6" s="356">
        <v>4</v>
      </c>
      <c r="N6" s="11">
        <v>3</v>
      </c>
      <c r="O6" s="149">
        <v>2.86</v>
      </c>
      <c r="P6" s="116">
        <v>1</v>
      </c>
      <c r="Q6" s="530">
        <v>3</v>
      </c>
      <c r="R6" s="110">
        <v>3.45</v>
      </c>
      <c r="S6" s="535">
        <v>4</v>
      </c>
      <c r="T6" s="535">
        <v>5</v>
      </c>
      <c r="U6" s="106">
        <v>7</v>
      </c>
      <c r="V6" s="92">
        <v>39</v>
      </c>
      <c r="W6" s="88">
        <v>9</v>
      </c>
      <c r="X6" s="362">
        <f>SUM(S6:W6)</f>
        <v>64</v>
      </c>
    </row>
    <row r="7" spans="1:27" s="5" customFormat="1" ht="15" customHeight="1" x14ac:dyDescent="0.25">
      <c r="A7" s="91">
        <v>2</v>
      </c>
      <c r="B7" s="71" t="s">
        <v>57</v>
      </c>
      <c r="C7" s="282" t="s">
        <v>94</v>
      </c>
      <c r="D7" s="351">
        <v>4</v>
      </c>
      <c r="E7" s="614">
        <v>4.25</v>
      </c>
      <c r="F7" s="577">
        <v>3.91</v>
      </c>
      <c r="G7" s="338">
        <v>1</v>
      </c>
      <c r="H7" s="287">
        <v>4</v>
      </c>
      <c r="I7" s="339">
        <v>3.54</v>
      </c>
      <c r="J7" s="69">
        <v>1</v>
      </c>
      <c r="K7" s="30">
        <v>4</v>
      </c>
      <c r="L7" s="197">
        <v>3.5</v>
      </c>
      <c r="M7" s="326">
        <v>2</v>
      </c>
      <c r="N7" s="12">
        <v>4</v>
      </c>
      <c r="O7" s="146">
        <v>2.86</v>
      </c>
      <c r="P7" s="66"/>
      <c r="Q7" s="70"/>
      <c r="R7" s="111">
        <v>3.45</v>
      </c>
      <c r="S7" s="536">
        <v>17</v>
      </c>
      <c r="T7" s="536">
        <v>19</v>
      </c>
      <c r="U7" s="105">
        <v>14</v>
      </c>
      <c r="V7" s="90">
        <v>8</v>
      </c>
      <c r="W7" s="78">
        <v>15</v>
      </c>
      <c r="X7" s="324">
        <f>SUM(S7:W7)</f>
        <v>73</v>
      </c>
    </row>
    <row r="8" spans="1:27" s="5" customFormat="1" ht="15" customHeight="1" x14ac:dyDescent="0.25">
      <c r="A8" s="91">
        <v>3</v>
      </c>
      <c r="B8" s="64" t="s">
        <v>56</v>
      </c>
      <c r="C8" s="65" t="s">
        <v>23</v>
      </c>
      <c r="D8" s="338">
        <v>6</v>
      </c>
      <c r="E8" s="291">
        <v>4.5</v>
      </c>
      <c r="F8" s="339">
        <v>3.91</v>
      </c>
      <c r="G8" s="343">
        <v>1</v>
      </c>
      <c r="H8" s="290">
        <v>4</v>
      </c>
      <c r="I8" s="339">
        <v>3.54</v>
      </c>
      <c r="J8" s="73">
        <v>4</v>
      </c>
      <c r="K8" s="30">
        <v>3.75</v>
      </c>
      <c r="L8" s="197">
        <v>3.5</v>
      </c>
      <c r="M8" s="328">
        <v>1</v>
      </c>
      <c r="N8" s="12">
        <v>4</v>
      </c>
      <c r="O8" s="146">
        <v>2.86</v>
      </c>
      <c r="P8" s="66"/>
      <c r="Q8" s="70"/>
      <c r="R8" s="111">
        <v>3.45</v>
      </c>
      <c r="S8" s="536">
        <v>6</v>
      </c>
      <c r="T8" s="536">
        <v>18</v>
      </c>
      <c r="U8" s="105">
        <v>29</v>
      </c>
      <c r="V8" s="90">
        <v>11</v>
      </c>
      <c r="W8" s="78">
        <v>15</v>
      </c>
      <c r="X8" s="324">
        <f>SUM(S8:W8)</f>
        <v>79</v>
      </c>
    </row>
    <row r="9" spans="1:27" s="5" customFormat="1" ht="15" customHeight="1" x14ac:dyDescent="0.25">
      <c r="A9" s="91">
        <v>4</v>
      </c>
      <c r="B9" s="64" t="s">
        <v>59</v>
      </c>
      <c r="C9" s="282" t="s">
        <v>88</v>
      </c>
      <c r="D9" s="338">
        <v>4</v>
      </c>
      <c r="E9" s="287">
        <v>4.25</v>
      </c>
      <c r="F9" s="577">
        <v>3.91</v>
      </c>
      <c r="G9" s="340">
        <v>6</v>
      </c>
      <c r="H9" s="287">
        <v>4.33</v>
      </c>
      <c r="I9" s="339">
        <v>3.54</v>
      </c>
      <c r="J9" s="69">
        <v>2</v>
      </c>
      <c r="K9" s="30">
        <v>3.5</v>
      </c>
      <c r="L9" s="197">
        <v>3.5</v>
      </c>
      <c r="M9" s="327">
        <v>1</v>
      </c>
      <c r="N9" s="12">
        <v>5</v>
      </c>
      <c r="O9" s="146">
        <v>2.86</v>
      </c>
      <c r="P9" s="66"/>
      <c r="Q9" s="70"/>
      <c r="R9" s="111">
        <v>3.45</v>
      </c>
      <c r="S9" s="536">
        <v>19</v>
      </c>
      <c r="T9" s="536">
        <v>4</v>
      </c>
      <c r="U9" s="105">
        <v>49</v>
      </c>
      <c r="V9" s="90">
        <v>2</v>
      </c>
      <c r="W9" s="78">
        <v>15</v>
      </c>
      <c r="X9" s="324">
        <f>SUM(S9:W9)</f>
        <v>89</v>
      </c>
      <c r="Y9" s="302"/>
      <c r="Z9" s="303"/>
    </row>
    <row r="10" spans="1:27" s="5" customFormat="1" ht="15" customHeight="1" x14ac:dyDescent="0.25">
      <c r="A10" s="91">
        <v>5</v>
      </c>
      <c r="B10" s="64" t="s">
        <v>56</v>
      </c>
      <c r="C10" s="282" t="s">
        <v>78</v>
      </c>
      <c r="D10" s="338">
        <v>8</v>
      </c>
      <c r="E10" s="291">
        <v>4.13</v>
      </c>
      <c r="F10" s="577">
        <v>3.91</v>
      </c>
      <c r="G10" s="338">
        <v>3</v>
      </c>
      <c r="H10" s="291">
        <v>3.6669999999999998</v>
      </c>
      <c r="I10" s="339">
        <v>3.54</v>
      </c>
      <c r="J10" s="73">
        <v>2</v>
      </c>
      <c r="K10" s="30">
        <v>5</v>
      </c>
      <c r="L10" s="197">
        <v>3.5</v>
      </c>
      <c r="M10" s="327">
        <v>8</v>
      </c>
      <c r="N10" s="12">
        <v>3</v>
      </c>
      <c r="O10" s="146">
        <v>2.86</v>
      </c>
      <c r="P10" s="66">
        <v>2</v>
      </c>
      <c r="Q10" s="527">
        <v>3.5</v>
      </c>
      <c r="R10" s="111">
        <v>3.45</v>
      </c>
      <c r="S10" s="536">
        <v>24</v>
      </c>
      <c r="T10" s="536">
        <v>30</v>
      </c>
      <c r="U10" s="105">
        <v>1</v>
      </c>
      <c r="V10" s="90">
        <v>33</v>
      </c>
      <c r="W10" s="78">
        <v>6</v>
      </c>
      <c r="X10" s="324">
        <f>SUM(S10:W10)</f>
        <v>94</v>
      </c>
      <c r="Y10" s="302"/>
      <c r="Z10" s="303"/>
    </row>
    <row r="11" spans="1:27" s="5" customFormat="1" ht="15" customHeight="1" x14ac:dyDescent="0.25">
      <c r="A11" s="91">
        <v>6</v>
      </c>
      <c r="B11" s="64" t="s">
        <v>53</v>
      </c>
      <c r="C11" s="282" t="s">
        <v>68</v>
      </c>
      <c r="D11" s="338">
        <v>1</v>
      </c>
      <c r="E11" s="287">
        <v>4</v>
      </c>
      <c r="F11" s="577">
        <v>3.91</v>
      </c>
      <c r="G11" s="338">
        <v>2</v>
      </c>
      <c r="H11" s="287">
        <v>3.5</v>
      </c>
      <c r="I11" s="339">
        <v>3.54</v>
      </c>
      <c r="J11" s="66">
        <v>3</v>
      </c>
      <c r="K11" s="30">
        <v>4.33</v>
      </c>
      <c r="L11" s="197">
        <v>3.5</v>
      </c>
      <c r="M11" s="327">
        <v>2</v>
      </c>
      <c r="N11" s="12">
        <v>4</v>
      </c>
      <c r="O11" s="146">
        <v>2.86</v>
      </c>
      <c r="P11" s="67">
        <v>1</v>
      </c>
      <c r="Q11" s="527">
        <v>5</v>
      </c>
      <c r="R11" s="111">
        <v>3.45</v>
      </c>
      <c r="S11" s="536">
        <v>45</v>
      </c>
      <c r="T11" s="536">
        <v>40</v>
      </c>
      <c r="U11" s="105">
        <v>6</v>
      </c>
      <c r="V11" s="90">
        <v>5</v>
      </c>
      <c r="W11" s="78">
        <v>1</v>
      </c>
      <c r="X11" s="561">
        <f>SUM(S11:W11)</f>
        <v>97</v>
      </c>
      <c r="Y11" s="302"/>
      <c r="Z11" s="303"/>
    </row>
    <row r="12" spans="1:27" s="5" customFormat="1" ht="15" customHeight="1" x14ac:dyDescent="0.25">
      <c r="A12" s="91">
        <v>7</v>
      </c>
      <c r="B12" s="21" t="s">
        <v>58</v>
      </c>
      <c r="C12" s="282" t="s">
        <v>35</v>
      </c>
      <c r="D12" s="338">
        <v>9</v>
      </c>
      <c r="E12" s="287">
        <v>4.1100000000000003</v>
      </c>
      <c r="F12" s="577">
        <v>3.91</v>
      </c>
      <c r="G12" s="338">
        <v>16</v>
      </c>
      <c r="H12" s="287">
        <v>3.8125</v>
      </c>
      <c r="I12" s="339">
        <v>3.54</v>
      </c>
      <c r="J12" s="66">
        <v>2</v>
      </c>
      <c r="K12" s="30">
        <v>4</v>
      </c>
      <c r="L12" s="197">
        <v>3.5</v>
      </c>
      <c r="M12" s="327">
        <v>16</v>
      </c>
      <c r="N12" s="12">
        <v>3.06</v>
      </c>
      <c r="O12" s="146">
        <v>2.86</v>
      </c>
      <c r="P12" s="67"/>
      <c r="Q12" s="70"/>
      <c r="R12" s="111">
        <v>3.45</v>
      </c>
      <c r="S12" s="536">
        <v>25</v>
      </c>
      <c r="T12" s="536">
        <v>24</v>
      </c>
      <c r="U12" s="105">
        <v>11</v>
      </c>
      <c r="V12" s="90">
        <v>32</v>
      </c>
      <c r="W12" s="78">
        <v>15</v>
      </c>
      <c r="X12" s="324">
        <f>SUM(S12:W12)</f>
        <v>107</v>
      </c>
      <c r="Y12" s="302"/>
      <c r="Z12" s="303"/>
    </row>
    <row r="13" spans="1:27" s="5" customFormat="1" ht="15" customHeight="1" x14ac:dyDescent="0.25">
      <c r="A13" s="91">
        <v>8</v>
      </c>
      <c r="B13" s="64" t="s">
        <v>54</v>
      </c>
      <c r="C13" s="282" t="s">
        <v>9</v>
      </c>
      <c r="D13" s="338">
        <v>4</v>
      </c>
      <c r="E13" s="287">
        <v>4.5</v>
      </c>
      <c r="F13" s="577">
        <v>3.91</v>
      </c>
      <c r="G13" s="338">
        <v>8</v>
      </c>
      <c r="H13" s="287">
        <v>3.625</v>
      </c>
      <c r="I13" s="339">
        <v>3.54</v>
      </c>
      <c r="J13" s="66">
        <v>6</v>
      </c>
      <c r="K13" s="30">
        <v>3.5</v>
      </c>
      <c r="L13" s="197">
        <v>3.5</v>
      </c>
      <c r="M13" s="329">
        <v>8</v>
      </c>
      <c r="N13" s="12">
        <v>3.63</v>
      </c>
      <c r="O13" s="146">
        <v>2.86</v>
      </c>
      <c r="P13" s="74">
        <v>1</v>
      </c>
      <c r="Q13" s="526">
        <v>2</v>
      </c>
      <c r="R13" s="111">
        <v>3.45</v>
      </c>
      <c r="S13" s="536">
        <v>7</v>
      </c>
      <c r="T13" s="536">
        <v>34</v>
      </c>
      <c r="U13" s="105">
        <v>42</v>
      </c>
      <c r="V13" s="90">
        <v>16</v>
      </c>
      <c r="W13" s="78">
        <v>14</v>
      </c>
      <c r="X13" s="324">
        <f>SUM(S13:W13)</f>
        <v>113</v>
      </c>
      <c r="Y13" s="302"/>
      <c r="Z13" s="303"/>
    </row>
    <row r="14" spans="1:27" s="5" customFormat="1" ht="15" customHeight="1" x14ac:dyDescent="0.25">
      <c r="A14" s="91">
        <v>9</v>
      </c>
      <c r="B14" s="21" t="s">
        <v>58</v>
      </c>
      <c r="C14" s="282" t="s">
        <v>41</v>
      </c>
      <c r="D14" s="338">
        <v>2</v>
      </c>
      <c r="E14" s="287">
        <v>4.5</v>
      </c>
      <c r="F14" s="577">
        <v>3.91</v>
      </c>
      <c r="G14" s="338">
        <v>4</v>
      </c>
      <c r="H14" s="287">
        <v>4</v>
      </c>
      <c r="I14" s="339">
        <v>3.54</v>
      </c>
      <c r="J14" s="66">
        <v>5</v>
      </c>
      <c r="K14" s="30">
        <v>3.6</v>
      </c>
      <c r="L14" s="197">
        <v>3.5</v>
      </c>
      <c r="M14" s="327">
        <v>1</v>
      </c>
      <c r="N14" s="12">
        <v>3</v>
      </c>
      <c r="O14" s="146">
        <v>2.86</v>
      </c>
      <c r="P14" s="67"/>
      <c r="Q14" s="70"/>
      <c r="R14" s="111">
        <v>3.45</v>
      </c>
      <c r="S14" s="536">
        <v>10</v>
      </c>
      <c r="T14" s="536">
        <v>9</v>
      </c>
      <c r="U14" s="105">
        <v>39</v>
      </c>
      <c r="V14" s="90">
        <v>45</v>
      </c>
      <c r="W14" s="78">
        <v>15</v>
      </c>
      <c r="X14" s="324">
        <f>SUM(S14:W14)</f>
        <v>118</v>
      </c>
      <c r="Y14" s="302"/>
      <c r="Z14" s="303"/>
    </row>
    <row r="15" spans="1:27" s="5" customFormat="1" ht="15" customHeight="1" thickBot="1" x14ac:dyDescent="0.3">
      <c r="A15" s="93">
        <v>10</v>
      </c>
      <c r="B15" s="540" t="s">
        <v>57</v>
      </c>
      <c r="C15" s="357" t="s">
        <v>82</v>
      </c>
      <c r="D15" s="352">
        <v>6</v>
      </c>
      <c r="E15" s="316">
        <v>4</v>
      </c>
      <c r="F15" s="580">
        <v>3.91</v>
      </c>
      <c r="G15" s="352">
        <v>9</v>
      </c>
      <c r="H15" s="316">
        <v>4</v>
      </c>
      <c r="I15" s="358">
        <v>3.54</v>
      </c>
      <c r="J15" s="125">
        <v>6</v>
      </c>
      <c r="K15" s="80">
        <v>3.5</v>
      </c>
      <c r="L15" s="200">
        <v>3.5</v>
      </c>
      <c r="M15" s="330">
        <v>9</v>
      </c>
      <c r="N15" s="14">
        <v>3.22</v>
      </c>
      <c r="O15" s="151">
        <v>2.86</v>
      </c>
      <c r="P15" s="113"/>
      <c r="Q15" s="81"/>
      <c r="R15" s="114">
        <v>3.45</v>
      </c>
      <c r="S15" s="538">
        <v>28</v>
      </c>
      <c r="T15" s="538">
        <v>7</v>
      </c>
      <c r="U15" s="107">
        <v>43</v>
      </c>
      <c r="V15" s="94">
        <v>27</v>
      </c>
      <c r="W15" s="82">
        <v>15</v>
      </c>
      <c r="X15" s="325">
        <f>SUM(S15:W15)</f>
        <v>120</v>
      </c>
      <c r="Y15" s="302"/>
      <c r="Z15" s="303"/>
    </row>
    <row r="16" spans="1:27" s="5" customFormat="1" ht="15" customHeight="1" x14ac:dyDescent="0.25">
      <c r="A16" s="89">
        <v>11</v>
      </c>
      <c r="B16" s="103" t="s">
        <v>59</v>
      </c>
      <c r="C16" s="451" t="s">
        <v>132</v>
      </c>
      <c r="D16" s="546">
        <v>8</v>
      </c>
      <c r="E16" s="520">
        <v>4.38</v>
      </c>
      <c r="F16" s="590">
        <v>3.91</v>
      </c>
      <c r="G16" s="354">
        <v>7</v>
      </c>
      <c r="H16" s="317">
        <v>3.714</v>
      </c>
      <c r="I16" s="361">
        <v>3.54</v>
      </c>
      <c r="J16" s="126">
        <v>6</v>
      </c>
      <c r="K16" s="86">
        <v>3.5</v>
      </c>
      <c r="L16" s="199">
        <v>3.5</v>
      </c>
      <c r="M16" s="356">
        <v>12</v>
      </c>
      <c r="N16" s="11">
        <v>3.08</v>
      </c>
      <c r="O16" s="149">
        <v>2.86</v>
      </c>
      <c r="P16" s="116"/>
      <c r="Q16" s="87"/>
      <c r="R16" s="110">
        <v>3.45</v>
      </c>
      <c r="S16" s="535">
        <v>12</v>
      </c>
      <c r="T16" s="535">
        <v>27</v>
      </c>
      <c r="U16" s="92">
        <v>44</v>
      </c>
      <c r="V16" s="92">
        <v>31</v>
      </c>
      <c r="W16" s="88">
        <v>15</v>
      </c>
      <c r="X16" s="362">
        <f>SUM(S16:W16)</f>
        <v>129</v>
      </c>
      <c r="Y16" s="302"/>
      <c r="Z16" s="303"/>
    </row>
    <row r="17" spans="1:26" s="5" customFormat="1" ht="15" customHeight="1" x14ac:dyDescent="0.25">
      <c r="A17" s="300">
        <v>12</v>
      </c>
      <c r="B17" s="64" t="s">
        <v>54</v>
      </c>
      <c r="C17" s="282" t="s">
        <v>4</v>
      </c>
      <c r="D17" s="546">
        <v>1</v>
      </c>
      <c r="E17" s="520">
        <v>4</v>
      </c>
      <c r="F17" s="577">
        <v>3.91</v>
      </c>
      <c r="G17" s="338">
        <v>4</v>
      </c>
      <c r="H17" s="287">
        <v>3.75</v>
      </c>
      <c r="I17" s="344">
        <v>3.54</v>
      </c>
      <c r="J17" s="66">
        <v>6</v>
      </c>
      <c r="K17" s="30">
        <v>3.5</v>
      </c>
      <c r="L17" s="197">
        <v>3.5</v>
      </c>
      <c r="M17" s="329">
        <v>6</v>
      </c>
      <c r="N17" s="12">
        <v>3.83</v>
      </c>
      <c r="O17" s="146">
        <v>2.86</v>
      </c>
      <c r="P17" s="74">
        <v>1</v>
      </c>
      <c r="Q17" s="526">
        <v>5</v>
      </c>
      <c r="R17" s="111">
        <v>3.45</v>
      </c>
      <c r="S17" s="536">
        <v>48</v>
      </c>
      <c r="T17" s="536">
        <v>25</v>
      </c>
      <c r="U17" s="90">
        <v>41</v>
      </c>
      <c r="V17" s="90">
        <v>13</v>
      </c>
      <c r="W17" s="78">
        <v>2</v>
      </c>
      <c r="X17" s="324">
        <f>SUM(S17:W17)</f>
        <v>129</v>
      </c>
      <c r="Y17" s="302"/>
      <c r="Z17" s="303"/>
    </row>
    <row r="18" spans="1:26" s="5" customFormat="1" ht="15" customHeight="1" x14ac:dyDescent="0.25">
      <c r="A18" s="300">
        <v>13</v>
      </c>
      <c r="B18" s="64" t="s">
        <v>55</v>
      </c>
      <c r="C18" s="72" t="s">
        <v>74</v>
      </c>
      <c r="D18" s="338">
        <v>4</v>
      </c>
      <c r="E18" s="287">
        <v>3.75</v>
      </c>
      <c r="F18" s="342">
        <v>3.91</v>
      </c>
      <c r="G18" s="341">
        <v>7</v>
      </c>
      <c r="H18" s="288">
        <v>3.8570000000000002</v>
      </c>
      <c r="I18" s="345">
        <v>3.54</v>
      </c>
      <c r="J18" s="66">
        <v>2</v>
      </c>
      <c r="K18" s="30">
        <v>4.5</v>
      </c>
      <c r="L18" s="197">
        <v>3.5</v>
      </c>
      <c r="M18" s="327">
        <v>5</v>
      </c>
      <c r="N18" s="12">
        <v>3</v>
      </c>
      <c r="O18" s="146">
        <v>2.86</v>
      </c>
      <c r="P18" s="67">
        <v>3</v>
      </c>
      <c r="Q18" s="526">
        <v>3.33</v>
      </c>
      <c r="R18" s="111">
        <v>3.45</v>
      </c>
      <c r="S18" s="536">
        <v>63</v>
      </c>
      <c r="T18" s="537">
        <v>23</v>
      </c>
      <c r="U18" s="90">
        <v>4</v>
      </c>
      <c r="V18" s="90">
        <v>38</v>
      </c>
      <c r="W18" s="78">
        <v>7</v>
      </c>
      <c r="X18" s="324">
        <f>SUM(S18:W18)</f>
        <v>135</v>
      </c>
      <c r="Y18" s="303"/>
      <c r="Z18" s="303"/>
    </row>
    <row r="19" spans="1:26" s="5" customFormat="1" ht="15" customHeight="1" x14ac:dyDescent="0.25">
      <c r="A19" s="300">
        <v>14</v>
      </c>
      <c r="B19" s="64" t="s">
        <v>59</v>
      </c>
      <c r="C19" s="282" t="s">
        <v>89</v>
      </c>
      <c r="D19" s="338">
        <v>5</v>
      </c>
      <c r="E19" s="287">
        <v>4.2</v>
      </c>
      <c r="F19" s="577">
        <v>3.91</v>
      </c>
      <c r="G19" s="338">
        <v>4</v>
      </c>
      <c r="H19" s="287">
        <v>3.25</v>
      </c>
      <c r="I19" s="339">
        <v>3.54</v>
      </c>
      <c r="J19" s="69">
        <v>4</v>
      </c>
      <c r="K19" s="30">
        <v>3.75</v>
      </c>
      <c r="L19" s="197">
        <v>3.5</v>
      </c>
      <c r="M19" s="327">
        <v>8</v>
      </c>
      <c r="N19" s="12">
        <v>3.75</v>
      </c>
      <c r="O19" s="146">
        <v>2.86</v>
      </c>
      <c r="P19" s="66"/>
      <c r="Q19" s="70"/>
      <c r="R19" s="111">
        <v>3.45</v>
      </c>
      <c r="S19" s="536">
        <v>22</v>
      </c>
      <c r="T19" s="536">
        <v>54</v>
      </c>
      <c r="U19" s="90">
        <v>30</v>
      </c>
      <c r="V19" s="90">
        <v>15</v>
      </c>
      <c r="W19" s="78">
        <v>15</v>
      </c>
      <c r="X19" s="324">
        <f>SUM(S19:W19)</f>
        <v>136</v>
      </c>
      <c r="Y19" s="303"/>
      <c r="Z19" s="303"/>
    </row>
    <row r="20" spans="1:26" s="5" customFormat="1" ht="15" customHeight="1" x14ac:dyDescent="0.25">
      <c r="A20" s="300">
        <v>15</v>
      </c>
      <c r="B20" s="64" t="s">
        <v>56</v>
      </c>
      <c r="C20" s="282" t="s">
        <v>79</v>
      </c>
      <c r="D20" s="338">
        <v>2</v>
      </c>
      <c r="E20" s="291">
        <v>4</v>
      </c>
      <c r="F20" s="577">
        <v>3.91</v>
      </c>
      <c r="G20" s="338">
        <v>2</v>
      </c>
      <c r="H20" s="291">
        <v>4.5</v>
      </c>
      <c r="I20" s="339">
        <v>3.54</v>
      </c>
      <c r="J20" s="73">
        <v>19</v>
      </c>
      <c r="K20" s="30">
        <v>3.84</v>
      </c>
      <c r="L20" s="197">
        <v>3.5</v>
      </c>
      <c r="M20" s="327">
        <v>2</v>
      </c>
      <c r="N20" s="12">
        <v>2.5</v>
      </c>
      <c r="O20" s="146">
        <v>2.86</v>
      </c>
      <c r="P20" s="66">
        <v>1</v>
      </c>
      <c r="Q20" s="526">
        <v>3</v>
      </c>
      <c r="R20" s="111">
        <v>3.45</v>
      </c>
      <c r="S20" s="536">
        <v>42</v>
      </c>
      <c r="T20" s="536">
        <v>2</v>
      </c>
      <c r="U20" s="90">
        <v>22</v>
      </c>
      <c r="V20" s="90">
        <v>65</v>
      </c>
      <c r="W20" s="78">
        <v>10</v>
      </c>
      <c r="X20" s="324">
        <f>SUM(S20:W20)</f>
        <v>141</v>
      </c>
      <c r="Y20" s="303"/>
      <c r="Z20" s="303"/>
    </row>
    <row r="21" spans="1:26" s="5" customFormat="1" ht="15" customHeight="1" x14ac:dyDescent="0.25">
      <c r="A21" s="300">
        <v>16</v>
      </c>
      <c r="B21" s="21" t="s">
        <v>58</v>
      </c>
      <c r="C21" s="65" t="s">
        <v>142</v>
      </c>
      <c r="D21" s="338">
        <v>16</v>
      </c>
      <c r="E21" s="287">
        <v>4.1900000000000004</v>
      </c>
      <c r="F21" s="339">
        <v>3.91</v>
      </c>
      <c r="G21" s="343">
        <v>12</v>
      </c>
      <c r="H21" s="290">
        <v>3.6666666666666665</v>
      </c>
      <c r="I21" s="344">
        <v>3.54</v>
      </c>
      <c r="J21" s="66">
        <v>17</v>
      </c>
      <c r="K21" s="30">
        <v>3.41</v>
      </c>
      <c r="L21" s="197">
        <v>3.5</v>
      </c>
      <c r="M21" s="327">
        <v>35</v>
      </c>
      <c r="N21" s="12">
        <v>3.14</v>
      </c>
      <c r="O21" s="146">
        <v>2.86</v>
      </c>
      <c r="P21" s="67">
        <v>1</v>
      </c>
      <c r="Q21" s="526">
        <v>3</v>
      </c>
      <c r="R21" s="111">
        <v>3.45</v>
      </c>
      <c r="S21" s="536">
        <v>23</v>
      </c>
      <c r="T21" s="536">
        <v>28</v>
      </c>
      <c r="U21" s="90">
        <v>53</v>
      </c>
      <c r="V21" s="90">
        <v>29</v>
      </c>
      <c r="W21" s="78">
        <v>12</v>
      </c>
      <c r="X21" s="324">
        <f>SUM(S21:W21)</f>
        <v>145</v>
      </c>
      <c r="Y21" s="303"/>
      <c r="Z21" s="303"/>
    </row>
    <row r="22" spans="1:26" s="5" customFormat="1" ht="15" customHeight="1" x14ac:dyDescent="0.25">
      <c r="A22" s="300">
        <v>17</v>
      </c>
      <c r="B22" s="71" t="s">
        <v>57</v>
      </c>
      <c r="C22" s="332" t="s">
        <v>84</v>
      </c>
      <c r="D22" s="338">
        <v>4</v>
      </c>
      <c r="E22" s="287">
        <v>3.75</v>
      </c>
      <c r="F22" s="586">
        <v>3.91</v>
      </c>
      <c r="G22" s="338">
        <v>2</v>
      </c>
      <c r="H22" s="293">
        <v>4</v>
      </c>
      <c r="I22" s="342">
        <v>3.54</v>
      </c>
      <c r="J22" s="69">
        <v>6</v>
      </c>
      <c r="K22" s="30">
        <v>3.83</v>
      </c>
      <c r="L22" s="197">
        <v>3.5</v>
      </c>
      <c r="M22" s="326">
        <v>6</v>
      </c>
      <c r="N22" s="12">
        <v>3.17</v>
      </c>
      <c r="O22" s="146">
        <v>2.86</v>
      </c>
      <c r="P22" s="66"/>
      <c r="Q22" s="70"/>
      <c r="R22" s="111">
        <v>3.45</v>
      </c>
      <c r="S22" s="536">
        <v>66</v>
      </c>
      <c r="T22" s="536">
        <v>13</v>
      </c>
      <c r="U22" s="90">
        <v>23</v>
      </c>
      <c r="V22" s="90">
        <v>28</v>
      </c>
      <c r="W22" s="78">
        <v>15</v>
      </c>
      <c r="X22" s="324">
        <f>SUM(S22:W22)</f>
        <v>145</v>
      </c>
      <c r="Y22" s="303"/>
      <c r="Z22" s="303"/>
    </row>
    <row r="23" spans="1:26" s="5" customFormat="1" ht="15" customHeight="1" x14ac:dyDescent="0.25">
      <c r="A23" s="300">
        <v>18</v>
      </c>
      <c r="B23" s="64" t="s">
        <v>56</v>
      </c>
      <c r="C23" s="65" t="s">
        <v>21</v>
      </c>
      <c r="D23" s="338">
        <v>6</v>
      </c>
      <c r="E23" s="291">
        <v>3.83</v>
      </c>
      <c r="F23" s="339">
        <v>3.91</v>
      </c>
      <c r="G23" s="343">
        <v>6</v>
      </c>
      <c r="H23" s="290">
        <v>4.5</v>
      </c>
      <c r="I23" s="339">
        <v>3.54</v>
      </c>
      <c r="J23" s="66">
        <v>3</v>
      </c>
      <c r="K23" s="30">
        <v>3</v>
      </c>
      <c r="L23" s="197">
        <v>3.5</v>
      </c>
      <c r="M23" s="327">
        <v>2</v>
      </c>
      <c r="N23" s="12">
        <v>4</v>
      </c>
      <c r="O23" s="146">
        <v>2.86</v>
      </c>
      <c r="P23" s="66"/>
      <c r="Q23" s="70"/>
      <c r="R23" s="111">
        <v>3.45</v>
      </c>
      <c r="S23" s="536">
        <v>58</v>
      </c>
      <c r="T23" s="536">
        <v>1</v>
      </c>
      <c r="U23" s="90">
        <v>66</v>
      </c>
      <c r="V23" s="90">
        <v>7</v>
      </c>
      <c r="W23" s="78">
        <v>15</v>
      </c>
      <c r="X23" s="324">
        <f>SUM(S23:W23)</f>
        <v>147</v>
      </c>
      <c r="Y23" s="303"/>
      <c r="Z23" s="303"/>
    </row>
    <row r="24" spans="1:26" s="5" customFormat="1" ht="15" customHeight="1" x14ac:dyDescent="0.25">
      <c r="A24" s="300">
        <v>19</v>
      </c>
      <c r="B24" s="71" t="s">
        <v>57</v>
      </c>
      <c r="C24" s="282" t="s">
        <v>25</v>
      </c>
      <c r="D24" s="338">
        <v>2</v>
      </c>
      <c r="E24" s="287">
        <v>5</v>
      </c>
      <c r="F24" s="577">
        <v>3.91</v>
      </c>
      <c r="G24" s="338">
        <v>2</v>
      </c>
      <c r="H24" s="287">
        <v>4.5</v>
      </c>
      <c r="I24" s="344">
        <v>3.54</v>
      </c>
      <c r="J24" s="69">
        <v>1</v>
      </c>
      <c r="K24" s="30">
        <v>3</v>
      </c>
      <c r="L24" s="197">
        <v>3.5</v>
      </c>
      <c r="M24" s="326">
        <v>3</v>
      </c>
      <c r="N24" s="12">
        <v>2.67</v>
      </c>
      <c r="O24" s="146">
        <v>2.86</v>
      </c>
      <c r="P24" s="66"/>
      <c r="Q24" s="70"/>
      <c r="R24" s="111">
        <v>3.45</v>
      </c>
      <c r="S24" s="536">
        <v>1</v>
      </c>
      <c r="T24" s="536">
        <v>3</v>
      </c>
      <c r="U24" s="90">
        <v>74</v>
      </c>
      <c r="V24" s="90">
        <v>56</v>
      </c>
      <c r="W24" s="78">
        <v>15</v>
      </c>
      <c r="X24" s="324">
        <f>SUM(S24:W24)</f>
        <v>149</v>
      </c>
      <c r="Y24" s="303"/>
      <c r="Z24" s="303"/>
    </row>
    <row r="25" spans="1:26" s="5" customFormat="1" ht="15" customHeight="1" thickBot="1" x14ac:dyDescent="0.3">
      <c r="A25" s="314">
        <v>20</v>
      </c>
      <c r="B25" s="22" t="s">
        <v>58</v>
      </c>
      <c r="C25" s="119" t="s">
        <v>29</v>
      </c>
      <c r="D25" s="352">
        <v>3</v>
      </c>
      <c r="E25" s="316">
        <v>4.33</v>
      </c>
      <c r="F25" s="358">
        <v>3.91</v>
      </c>
      <c r="G25" s="364">
        <v>3</v>
      </c>
      <c r="H25" s="365">
        <v>3.6666666666666665</v>
      </c>
      <c r="I25" s="363">
        <v>3.54</v>
      </c>
      <c r="J25" s="113">
        <v>12</v>
      </c>
      <c r="K25" s="80">
        <v>3.58</v>
      </c>
      <c r="L25" s="200">
        <v>3.5</v>
      </c>
      <c r="M25" s="359">
        <v>9</v>
      </c>
      <c r="N25" s="14">
        <v>2.56</v>
      </c>
      <c r="O25" s="151">
        <v>2.86</v>
      </c>
      <c r="P25" s="117">
        <v>1</v>
      </c>
      <c r="Q25" s="529">
        <v>4</v>
      </c>
      <c r="R25" s="114">
        <v>3.45</v>
      </c>
      <c r="S25" s="538">
        <v>14</v>
      </c>
      <c r="T25" s="538">
        <v>32</v>
      </c>
      <c r="U25" s="94">
        <v>40</v>
      </c>
      <c r="V25" s="94">
        <v>61</v>
      </c>
      <c r="W25" s="82">
        <v>5</v>
      </c>
      <c r="X25" s="325">
        <f>SUM(S25:W25)</f>
        <v>152</v>
      </c>
    </row>
    <row r="26" spans="1:26" s="5" customFormat="1" ht="15" customHeight="1" x14ac:dyDescent="0.25">
      <c r="A26" s="89">
        <v>21</v>
      </c>
      <c r="B26" s="103" t="s">
        <v>56</v>
      </c>
      <c r="C26" s="353" t="s">
        <v>18</v>
      </c>
      <c r="D26" s="354">
        <v>2</v>
      </c>
      <c r="E26" s="315">
        <v>4</v>
      </c>
      <c r="F26" s="576">
        <v>3.91</v>
      </c>
      <c r="G26" s="354">
        <v>8</v>
      </c>
      <c r="H26" s="315">
        <v>3.5</v>
      </c>
      <c r="I26" s="361">
        <v>3.54</v>
      </c>
      <c r="J26" s="116">
        <v>9</v>
      </c>
      <c r="K26" s="86">
        <v>3.67</v>
      </c>
      <c r="L26" s="199">
        <v>3.5</v>
      </c>
      <c r="M26" s="356">
        <v>3</v>
      </c>
      <c r="N26" s="11">
        <v>3.33</v>
      </c>
      <c r="O26" s="149">
        <v>2.86</v>
      </c>
      <c r="P26" s="116"/>
      <c r="Q26" s="87"/>
      <c r="R26" s="110">
        <v>3.45</v>
      </c>
      <c r="S26" s="535">
        <v>43</v>
      </c>
      <c r="T26" s="535">
        <v>38</v>
      </c>
      <c r="U26" s="92">
        <v>31</v>
      </c>
      <c r="V26" s="92">
        <v>25</v>
      </c>
      <c r="W26" s="88">
        <v>15</v>
      </c>
      <c r="X26" s="362">
        <f>SUM(S26:W26)</f>
        <v>152</v>
      </c>
    </row>
    <row r="27" spans="1:26" s="5" customFormat="1" ht="15" customHeight="1" x14ac:dyDescent="0.25">
      <c r="A27" s="300">
        <v>22</v>
      </c>
      <c r="B27" s="64" t="s">
        <v>55</v>
      </c>
      <c r="C27" s="72" t="s">
        <v>75</v>
      </c>
      <c r="D27" s="338">
        <v>8</v>
      </c>
      <c r="E27" s="287">
        <v>3.88</v>
      </c>
      <c r="F27" s="342">
        <v>3.91</v>
      </c>
      <c r="G27" s="341">
        <v>3</v>
      </c>
      <c r="H27" s="288">
        <v>4</v>
      </c>
      <c r="I27" s="345">
        <v>3.54</v>
      </c>
      <c r="J27" s="66">
        <v>3</v>
      </c>
      <c r="K27" s="30">
        <v>3.33</v>
      </c>
      <c r="L27" s="197">
        <v>3.5</v>
      </c>
      <c r="M27" s="327">
        <v>2</v>
      </c>
      <c r="N27" s="12">
        <v>3.5</v>
      </c>
      <c r="O27" s="146">
        <v>2.86</v>
      </c>
      <c r="P27" s="67"/>
      <c r="Q27" s="70"/>
      <c r="R27" s="111">
        <v>3.45</v>
      </c>
      <c r="S27" s="536">
        <v>56</v>
      </c>
      <c r="T27" s="537">
        <v>10</v>
      </c>
      <c r="U27" s="90">
        <v>56</v>
      </c>
      <c r="V27" s="90">
        <v>19</v>
      </c>
      <c r="W27" s="78">
        <v>15</v>
      </c>
      <c r="X27" s="324">
        <f>SUM(S27:W27)</f>
        <v>156</v>
      </c>
    </row>
    <row r="28" spans="1:26" s="5" customFormat="1" ht="15" customHeight="1" x14ac:dyDescent="0.25">
      <c r="A28" s="300">
        <v>23</v>
      </c>
      <c r="B28" s="71" t="s">
        <v>57</v>
      </c>
      <c r="C28" s="282" t="s">
        <v>83</v>
      </c>
      <c r="D28" s="338">
        <v>6</v>
      </c>
      <c r="E28" s="287">
        <v>4</v>
      </c>
      <c r="F28" s="577">
        <v>3.91</v>
      </c>
      <c r="G28" s="338">
        <v>7</v>
      </c>
      <c r="H28" s="287">
        <v>3.4285714285714284</v>
      </c>
      <c r="I28" s="344">
        <v>3.54</v>
      </c>
      <c r="J28" s="69">
        <v>3</v>
      </c>
      <c r="K28" s="30">
        <v>3.67</v>
      </c>
      <c r="L28" s="197">
        <v>3.5</v>
      </c>
      <c r="M28" s="326">
        <v>6</v>
      </c>
      <c r="N28" s="12">
        <v>3</v>
      </c>
      <c r="O28" s="146">
        <v>2.86</v>
      </c>
      <c r="P28" s="66"/>
      <c r="Q28" s="70"/>
      <c r="R28" s="111">
        <v>3.45</v>
      </c>
      <c r="S28" s="536">
        <v>27</v>
      </c>
      <c r="T28" s="536">
        <v>46</v>
      </c>
      <c r="U28" s="90">
        <v>34</v>
      </c>
      <c r="V28" s="90">
        <v>37</v>
      </c>
      <c r="W28" s="78">
        <v>15</v>
      </c>
      <c r="X28" s="324">
        <f>SUM(S28:W28)</f>
        <v>159</v>
      </c>
    </row>
    <row r="29" spans="1:26" s="5" customFormat="1" ht="15" customHeight="1" x14ac:dyDescent="0.25">
      <c r="A29" s="300">
        <v>24</v>
      </c>
      <c r="B29" s="64" t="s">
        <v>53</v>
      </c>
      <c r="C29" s="282" t="s">
        <v>69</v>
      </c>
      <c r="D29" s="546">
        <v>5</v>
      </c>
      <c r="E29" s="520">
        <v>3.8</v>
      </c>
      <c r="F29" s="577">
        <v>3.91</v>
      </c>
      <c r="G29" s="338">
        <v>5</v>
      </c>
      <c r="H29" s="287">
        <v>4</v>
      </c>
      <c r="I29" s="344">
        <v>3.54</v>
      </c>
      <c r="J29" s="66">
        <v>7</v>
      </c>
      <c r="K29" s="30">
        <v>3.43</v>
      </c>
      <c r="L29" s="197">
        <v>3.5</v>
      </c>
      <c r="M29" s="327">
        <v>7</v>
      </c>
      <c r="N29" s="12">
        <v>2.71</v>
      </c>
      <c r="O29" s="146">
        <v>2.86</v>
      </c>
      <c r="P29" s="67">
        <v>3</v>
      </c>
      <c r="Q29" s="527">
        <v>4</v>
      </c>
      <c r="R29" s="111">
        <v>3.45</v>
      </c>
      <c r="S29" s="536">
        <v>59</v>
      </c>
      <c r="T29" s="536">
        <v>8</v>
      </c>
      <c r="U29" s="90">
        <v>50</v>
      </c>
      <c r="V29" s="90">
        <v>51</v>
      </c>
      <c r="W29" s="78">
        <v>3</v>
      </c>
      <c r="X29" s="324">
        <f>SUM(S29:W29)</f>
        <v>171</v>
      </c>
    </row>
    <row r="30" spans="1:26" s="5" customFormat="1" ht="15" customHeight="1" x14ac:dyDescent="0.25">
      <c r="A30" s="300">
        <v>25</v>
      </c>
      <c r="B30" s="21" t="s">
        <v>58</v>
      </c>
      <c r="C30" s="65" t="s">
        <v>141</v>
      </c>
      <c r="D30" s="338">
        <v>16</v>
      </c>
      <c r="E30" s="287">
        <v>4</v>
      </c>
      <c r="F30" s="339">
        <v>3.91</v>
      </c>
      <c r="G30" s="343">
        <v>13</v>
      </c>
      <c r="H30" s="290">
        <v>3.2307692307692308</v>
      </c>
      <c r="I30" s="344">
        <v>3.54</v>
      </c>
      <c r="J30" s="66">
        <v>11</v>
      </c>
      <c r="K30" s="30">
        <v>3.82</v>
      </c>
      <c r="L30" s="197">
        <v>3.5</v>
      </c>
      <c r="M30" s="327">
        <v>33</v>
      </c>
      <c r="N30" s="12">
        <v>2.7</v>
      </c>
      <c r="O30" s="146">
        <v>2.86</v>
      </c>
      <c r="P30" s="67"/>
      <c r="Q30" s="70"/>
      <c r="R30" s="111">
        <v>3.45</v>
      </c>
      <c r="S30" s="536">
        <v>26</v>
      </c>
      <c r="T30" s="536">
        <v>55</v>
      </c>
      <c r="U30" s="90">
        <v>24</v>
      </c>
      <c r="V30" s="90">
        <v>52</v>
      </c>
      <c r="W30" s="78">
        <v>15</v>
      </c>
      <c r="X30" s="324">
        <f>SUM(S30:W30)</f>
        <v>172</v>
      </c>
    </row>
    <row r="31" spans="1:26" s="5" customFormat="1" ht="15" customHeight="1" x14ac:dyDescent="0.25">
      <c r="A31" s="300">
        <v>26</v>
      </c>
      <c r="B31" s="64" t="s">
        <v>54</v>
      </c>
      <c r="C31" s="282" t="s">
        <v>5</v>
      </c>
      <c r="D31" s="338">
        <v>2</v>
      </c>
      <c r="E31" s="287">
        <v>4</v>
      </c>
      <c r="F31" s="577">
        <v>3.91</v>
      </c>
      <c r="G31" s="338">
        <v>2</v>
      </c>
      <c r="H31" s="287">
        <v>3.5</v>
      </c>
      <c r="I31" s="344">
        <v>3.54</v>
      </c>
      <c r="J31" s="69">
        <v>8</v>
      </c>
      <c r="K31" s="30">
        <v>3.25</v>
      </c>
      <c r="L31" s="197">
        <v>3.5</v>
      </c>
      <c r="M31" s="329">
        <v>2</v>
      </c>
      <c r="N31" s="12">
        <v>3.5</v>
      </c>
      <c r="O31" s="146">
        <v>2.86</v>
      </c>
      <c r="P31" s="74"/>
      <c r="Q31" s="70"/>
      <c r="R31" s="111">
        <v>3.45</v>
      </c>
      <c r="S31" s="536">
        <v>39</v>
      </c>
      <c r="T31" s="536">
        <v>43</v>
      </c>
      <c r="U31" s="90">
        <v>57</v>
      </c>
      <c r="V31" s="90">
        <v>18</v>
      </c>
      <c r="W31" s="78">
        <v>15</v>
      </c>
      <c r="X31" s="324">
        <f>SUM(S31:W31)</f>
        <v>172</v>
      </c>
    </row>
    <row r="32" spans="1:26" s="5" customFormat="1" ht="15" customHeight="1" x14ac:dyDescent="0.25">
      <c r="A32" s="300">
        <v>27</v>
      </c>
      <c r="B32" s="21" t="s">
        <v>58</v>
      </c>
      <c r="C32" s="282" t="s">
        <v>32</v>
      </c>
      <c r="D32" s="338">
        <v>4</v>
      </c>
      <c r="E32" s="287">
        <v>4.25</v>
      </c>
      <c r="F32" s="577">
        <v>3.91</v>
      </c>
      <c r="G32" s="338">
        <v>5</v>
      </c>
      <c r="H32" s="287">
        <v>3.4</v>
      </c>
      <c r="I32" s="344">
        <v>3.54</v>
      </c>
      <c r="J32" s="66">
        <v>5</v>
      </c>
      <c r="K32" s="30">
        <v>3.8</v>
      </c>
      <c r="L32" s="197">
        <v>3.5</v>
      </c>
      <c r="M32" s="327">
        <v>25</v>
      </c>
      <c r="N32" s="12">
        <v>2.44</v>
      </c>
      <c r="O32" s="146">
        <v>2.86</v>
      </c>
      <c r="P32" s="67"/>
      <c r="Q32" s="70"/>
      <c r="R32" s="111">
        <v>3.45</v>
      </c>
      <c r="S32" s="536">
        <v>18</v>
      </c>
      <c r="T32" s="536">
        <v>48</v>
      </c>
      <c r="U32" s="90">
        <v>25</v>
      </c>
      <c r="V32" s="90">
        <v>67</v>
      </c>
      <c r="W32" s="78">
        <v>15</v>
      </c>
      <c r="X32" s="324">
        <f>SUM(S32:W32)</f>
        <v>173</v>
      </c>
    </row>
    <row r="33" spans="1:24" s="5" customFormat="1" ht="15" customHeight="1" x14ac:dyDescent="0.25">
      <c r="A33" s="300">
        <v>28</v>
      </c>
      <c r="B33" s="21" t="s">
        <v>58</v>
      </c>
      <c r="C33" s="282" t="s">
        <v>48</v>
      </c>
      <c r="D33" s="338">
        <v>1</v>
      </c>
      <c r="E33" s="287">
        <v>4</v>
      </c>
      <c r="F33" s="577">
        <v>3.91</v>
      </c>
      <c r="G33" s="338">
        <v>9</v>
      </c>
      <c r="H33" s="287">
        <v>3.5555555555555554</v>
      </c>
      <c r="I33" s="344">
        <v>3.54</v>
      </c>
      <c r="J33" s="66">
        <v>15</v>
      </c>
      <c r="K33" s="30">
        <v>3.87</v>
      </c>
      <c r="L33" s="197">
        <v>3.5</v>
      </c>
      <c r="M33" s="327">
        <v>9</v>
      </c>
      <c r="N33" s="12">
        <v>2.78</v>
      </c>
      <c r="O33" s="146">
        <v>2.86</v>
      </c>
      <c r="P33" s="67"/>
      <c r="Q33" s="70"/>
      <c r="R33" s="111">
        <v>3.45</v>
      </c>
      <c r="S33" s="536">
        <v>54</v>
      </c>
      <c r="T33" s="536">
        <v>36</v>
      </c>
      <c r="U33" s="90">
        <v>20</v>
      </c>
      <c r="V33" s="90">
        <v>49</v>
      </c>
      <c r="W33" s="78">
        <v>15</v>
      </c>
      <c r="X33" s="324">
        <f>SUM(S33:W33)</f>
        <v>174</v>
      </c>
    </row>
    <row r="34" spans="1:24" s="5" customFormat="1" ht="15" customHeight="1" x14ac:dyDescent="0.25">
      <c r="A34" s="300">
        <v>29</v>
      </c>
      <c r="B34" s="64" t="s">
        <v>55</v>
      </c>
      <c r="C34" s="72" t="s">
        <v>77</v>
      </c>
      <c r="D34" s="338">
        <v>9</v>
      </c>
      <c r="E34" s="287">
        <v>3.78</v>
      </c>
      <c r="F34" s="342">
        <v>3.91</v>
      </c>
      <c r="G34" s="341">
        <v>3</v>
      </c>
      <c r="H34" s="288">
        <v>3.3330000000000002</v>
      </c>
      <c r="I34" s="345">
        <v>3.54</v>
      </c>
      <c r="J34" s="66">
        <v>1</v>
      </c>
      <c r="K34" s="30">
        <v>5</v>
      </c>
      <c r="L34" s="197">
        <v>3.5</v>
      </c>
      <c r="M34" s="327">
        <v>8</v>
      </c>
      <c r="N34" s="12">
        <v>2.88</v>
      </c>
      <c r="O34" s="146">
        <v>2.86</v>
      </c>
      <c r="P34" s="67"/>
      <c r="Q34" s="70"/>
      <c r="R34" s="111">
        <v>3.45</v>
      </c>
      <c r="S34" s="536">
        <v>62</v>
      </c>
      <c r="T34" s="537">
        <v>51</v>
      </c>
      <c r="U34" s="90">
        <v>2</v>
      </c>
      <c r="V34" s="90">
        <v>47</v>
      </c>
      <c r="W34" s="78">
        <v>15</v>
      </c>
      <c r="X34" s="324">
        <f>SUM(S34:W34)</f>
        <v>177</v>
      </c>
    </row>
    <row r="35" spans="1:24" s="5" customFormat="1" ht="15" customHeight="1" thickBot="1" x14ac:dyDescent="0.3">
      <c r="A35" s="314">
        <v>30</v>
      </c>
      <c r="B35" s="79" t="s">
        <v>56</v>
      </c>
      <c r="C35" s="336" t="s">
        <v>136</v>
      </c>
      <c r="D35" s="352">
        <v>4</v>
      </c>
      <c r="E35" s="318">
        <v>3.75</v>
      </c>
      <c r="F35" s="594">
        <v>3.91</v>
      </c>
      <c r="G35" s="352">
        <v>3</v>
      </c>
      <c r="H35" s="318">
        <v>4.3330000000000002</v>
      </c>
      <c r="I35" s="363">
        <v>3.54</v>
      </c>
      <c r="J35" s="556"/>
      <c r="K35" s="80"/>
      <c r="L35" s="200">
        <v>3.5</v>
      </c>
      <c r="M35" s="359">
        <v>1</v>
      </c>
      <c r="N35" s="14">
        <v>4</v>
      </c>
      <c r="O35" s="151">
        <v>2.86</v>
      </c>
      <c r="P35" s="113"/>
      <c r="Q35" s="81"/>
      <c r="R35" s="114">
        <v>3.45</v>
      </c>
      <c r="S35" s="538">
        <v>64</v>
      </c>
      <c r="T35" s="538">
        <v>6</v>
      </c>
      <c r="U35" s="94">
        <v>82</v>
      </c>
      <c r="V35" s="94">
        <v>12</v>
      </c>
      <c r="W35" s="82">
        <v>15</v>
      </c>
      <c r="X35" s="325">
        <f>SUM(S35:W35)</f>
        <v>179</v>
      </c>
    </row>
    <row r="36" spans="1:24" s="5" customFormat="1" ht="15" customHeight="1" x14ac:dyDescent="0.25">
      <c r="A36" s="89">
        <v>31</v>
      </c>
      <c r="B36" s="103" t="s">
        <v>53</v>
      </c>
      <c r="C36" s="353" t="s">
        <v>66</v>
      </c>
      <c r="D36" s="354">
        <v>2</v>
      </c>
      <c r="E36" s="317">
        <v>4</v>
      </c>
      <c r="F36" s="576">
        <v>3.91</v>
      </c>
      <c r="G36" s="354">
        <v>2</v>
      </c>
      <c r="H36" s="317">
        <v>3.5</v>
      </c>
      <c r="I36" s="361">
        <v>3.54</v>
      </c>
      <c r="J36" s="126">
        <v>1</v>
      </c>
      <c r="K36" s="86">
        <v>3</v>
      </c>
      <c r="L36" s="199">
        <v>3.5</v>
      </c>
      <c r="M36" s="356">
        <v>5</v>
      </c>
      <c r="N36" s="11">
        <v>3.6</v>
      </c>
      <c r="O36" s="149">
        <v>2.86</v>
      </c>
      <c r="P36" s="108"/>
      <c r="Q36" s="109"/>
      <c r="R36" s="110">
        <v>3.45</v>
      </c>
      <c r="S36" s="535">
        <v>38</v>
      </c>
      <c r="T36" s="535">
        <v>41</v>
      </c>
      <c r="U36" s="92">
        <v>70</v>
      </c>
      <c r="V36" s="92">
        <v>17</v>
      </c>
      <c r="W36" s="88">
        <v>15</v>
      </c>
      <c r="X36" s="362">
        <f>SUM(S36:W36)</f>
        <v>181</v>
      </c>
    </row>
    <row r="37" spans="1:24" s="5" customFormat="1" ht="15" customHeight="1" x14ac:dyDescent="0.25">
      <c r="A37" s="300">
        <v>32</v>
      </c>
      <c r="B37" s="64" t="s">
        <v>55</v>
      </c>
      <c r="C37" s="72" t="s">
        <v>11</v>
      </c>
      <c r="D37" s="582">
        <v>1</v>
      </c>
      <c r="E37" s="287">
        <v>4</v>
      </c>
      <c r="F37" s="342">
        <v>3.91</v>
      </c>
      <c r="G37" s="341">
        <v>2</v>
      </c>
      <c r="H37" s="288">
        <v>4</v>
      </c>
      <c r="I37" s="345">
        <v>3.54</v>
      </c>
      <c r="J37" s="66"/>
      <c r="K37" s="30"/>
      <c r="L37" s="197">
        <v>3.5</v>
      </c>
      <c r="M37" s="327">
        <v>3</v>
      </c>
      <c r="N37" s="12">
        <v>3.33</v>
      </c>
      <c r="O37" s="146">
        <v>2.86</v>
      </c>
      <c r="P37" s="67"/>
      <c r="Q37" s="70"/>
      <c r="R37" s="111">
        <v>3.45</v>
      </c>
      <c r="S37" s="536">
        <v>49</v>
      </c>
      <c r="T37" s="536">
        <v>11</v>
      </c>
      <c r="U37" s="90">
        <v>82</v>
      </c>
      <c r="V37" s="90">
        <v>24</v>
      </c>
      <c r="W37" s="78">
        <v>15</v>
      </c>
      <c r="X37" s="324">
        <f>SUM(S37:W37)</f>
        <v>181</v>
      </c>
    </row>
    <row r="38" spans="1:24" s="5" customFormat="1" ht="15" customHeight="1" x14ac:dyDescent="0.25">
      <c r="A38" s="300">
        <v>33</v>
      </c>
      <c r="B38" s="64" t="s">
        <v>54</v>
      </c>
      <c r="C38" s="282" t="s">
        <v>2</v>
      </c>
      <c r="D38" s="338">
        <v>1</v>
      </c>
      <c r="E38" s="287">
        <v>4</v>
      </c>
      <c r="F38" s="577">
        <v>3.91</v>
      </c>
      <c r="G38" s="338">
        <v>8</v>
      </c>
      <c r="H38" s="287">
        <v>3.875</v>
      </c>
      <c r="I38" s="344">
        <v>3.54</v>
      </c>
      <c r="J38" s="69">
        <v>15</v>
      </c>
      <c r="K38" s="30">
        <v>2.87</v>
      </c>
      <c r="L38" s="197">
        <v>3.5</v>
      </c>
      <c r="M38" s="329">
        <v>5</v>
      </c>
      <c r="N38" s="12">
        <v>3.4</v>
      </c>
      <c r="O38" s="146">
        <v>2.86</v>
      </c>
      <c r="P38" s="74"/>
      <c r="Q38" s="70"/>
      <c r="R38" s="111">
        <v>3.45</v>
      </c>
      <c r="S38" s="536">
        <v>47</v>
      </c>
      <c r="T38" s="536">
        <v>22</v>
      </c>
      <c r="U38" s="90">
        <v>81</v>
      </c>
      <c r="V38" s="90">
        <v>21</v>
      </c>
      <c r="W38" s="78">
        <v>15</v>
      </c>
      <c r="X38" s="324">
        <f>SUM(S38:W38)</f>
        <v>186</v>
      </c>
    </row>
    <row r="39" spans="1:24" s="5" customFormat="1" ht="15" customHeight="1" x14ac:dyDescent="0.25">
      <c r="A39" s="300">
        <v>34</v>
      </c>
      <c r="B39" s="21" t="s">
        <v>58</v>
      </c>
      <c r="C39" s="282" t="s">
        <v>47</v>
      </c>
      <c r="D39" s="338">
        <v>1</v>
      </c>
      <c r="E39" s="287">
        <v>4</v>
      </c>
      <c r="F39" s="577">
        <v>3.91</v>
      </c>
      <c r="G39" s="338">
        <v>4</v>
      </c>
      <c r="H39" s="287">
        <v>3.25</v>
      </c>
      <c r="I39" s="344">
        <v>3.54</v>
      </c>
      <c r="J39" s="66">
        <v>3</v>
      </c>
      <c r="K39" s="30">
        <v>3</v>
      </c>
      <c r="L39" s="197">
        <v>3.5</v>
      </c>
      <c r="M39" s="327">
        <v>1</v>
      </c>
      <c r="N39" s="12">
        <v>5</v>
      </c>
      <c r="O39" s="146">
        <v>2.86</v>
      </c>
      <c r="P39" s="67"/>
      <c r="Q39" s="70"/>
      <c r="R39" s="111">
        <v>3.45</v>
      </c>
      <c r="S39" s="536">
        <v>53</v>
      </c>
      <c r="T39" s="536">
        <v>53</v>
      </c>
      <c r="U39" s="90">
        <v>68</v>
      </c>
      <c r="V39" s="90">
        <v>1</v>
      </c>
      <c r="W39" s="78">
        <v>15</v>
      </c>
      <c r="X39" s="324">
        <f>SUM(S39:W39)</f>
        <v>190</v>
      </c>
    </row>
    <row r="40" spans="1:24" s="5" customFormat="1" ht="15" customHeight="1" x14ac:dyDescent="0.25">
      <c r="A40" s="300">
        <v>35</v>
      </c>
      <c r="B40" s="64" t="s">
        <v>55</v>
      </c>
      <c r="C40" s="72" t="s">
        <v>133</v>
      </c>
      <c r="D40" s="338">
        <v>1</v>
      </c>
      <c r="E40" s="287">
        <v>5</v>
      </c>
      <c r="F40" s="342">
        <v>3.91</v>
      </c>
      <c r="G40" s="341">
        <v>1</v>
      </c>
      <c r="H40" s="288">
        <v>4</v>
      </c>
      <c r="I40" s="345">
        <v>3.54</v>
      </c>
      <c r="J40" s="66">
        <v>1</v>
      </c>
      <c r="K40" s="30">
        <v>3</v>
      </c>
      <c r="L40" s="197">
        <v>3.5</v>
      </c>
      <c r="M40" s="327"/>
      <c r="N40" s="12"/>
      <c r="O40" s="146">
        <v>2.86</v>
      </c>
      <c r="P40" s="67"/>
      <c r="Q40" s="70"/>
      <c r="R40" s="111">
        <v>3.45</v>
      </c>
      <c r="S40" s="536">
        <v>3</v>
      </c>
      <c r="T40" s="537">
        <v>17</v>
      </c>
      <c r="U40" s="90">
        <v>71</v>
      </c>
      <c r="V40" s="90">
        <v>85</v>
      </c>
      <c r="W40" s="78">
        <v>15</v>
      </c>
      <c r="X40" s="324">
        <f>SUM(S40:W40)</f>
        <v>191</v>
      </c>
    </row>
    <row r="41" spans="1:24" s="5" customFormat="1" ht="15" customHeight="1" x14ac:dyDescent="0.25">
      <c r="A41" s="300">
        <v>36</v>
      </c>
      <c r="B41" s="64" t="s">
        <v>56</v>
      </c>
      <c r="C41" s="121" t="s">
        <v>64</v>
      </c>
      <c r="D41" s="338">
        <v>3</v>
      </c>
      <c r="E41" s="321">
        <v>4.33</v>
      </c>
      <c r="F41" s="553">
        <v>3.91</v>
      </c>
      <c r="G41" s="548"/>
      <c r="H41" s="18"/>
      <c r="I41" s="564">
        <v>3.54</v>
      </c>
      <c r="J41" s="66">
        <v>3</v>
      </c>
      <c r="K41" s="30">
        <v>3</v>
      </c>
      <c r="L41" s="197">
        <v>3.5</v>
      </c>
      <c r="M41" s="327">
        <v>5</v>
      </c>
      <c r="N41" s="12">
        <v>3.8</v>
      </c>
      <c r="O41" s="146">
        <v>2.86</v>
      </c>
      <c r="P41" s="66"/>
      <c r="Q41" s="70"/>
      <c r="R41" s="111">
        <v>3.45</v>
      </c>
      <c r="S41" s="536">
        <v>13</v>
      </c>
      <c r="T41" s="536">
        <v>85</v>
      </c>
      <c r="U41" s="90">
        <v>65</v>
      </c>
      <c r="V41" s="90">
        <v>14</v>
      </c>
      <c r="W41" s="78">
        <v>15</v>
      </c>
      <c r="X41" s="324">
        <f>SUM(S41:W41)</f>
        <v>192</v>
      </c>
    </row>
    <row r="42" spans="1:24" s="5" customFormat="1" ht="15" customHeight="1" x14ac:dyDescent="0.25">
      <c r="A42" s="300">
        <v>37</v>
      </c>
      <c r="B42" s="21" t="s">
        <v>58</v>
      </c>
      <c r="C42" s="65" t="s">
        <v>140</v>
      </c>
      <c r="D42" s="338">
        <v>3</v>
      </c>
      <c r="E42" s="287">
        <v>4</v>
      </c>
      <c r="F42" s="339">
        <v>3.91</v>
      </c>
      <c r="G42" s="343">
        <v>1</v>
      </c>
      <c r="H42" s="290">
        <v>3</v>
      </c>
      <c r="I42" s="344">
        <v>3.54</v>
      </c>
      <c r="J42" s="66">
        <v>3</v>
      </c>
      <c r="K42" s="30">
        <v>3.67</v>
      </c>
      <c r="L42" s="197">
        <v>3.5</v>
      </c>
      <c r="M42" s="327">
        <v>17</v>
      </c>
      <c r="N42" s="12">
        <v>3.29</v>
      </c>
      <c r="O42" s="146">
        <v>2.86</v>
      </c>
      <c r="P42" s="67"/>
      <c r="Q42" s="70"/>
      <c r="R42" s="111">
        <v>3.45</v>
      </c>
      <c r="S42" s="536">
        <v>37</v>
      </c>
      <c r="T42" s="536">
        <v>80</v>
      </c>
      <c r="U42" s="90">
        <v>37</v>
      </c>
      <c r="V42" s="90">
        <v>26</v>
      </c>
      <c r="W42" s="78">
        <v>15</v>
      </c>
      <c r="X42" s="324">
        <f>SUM(S42:W42)</f>
        <v>195</v>
      </c>
    </row>
    <row r="43" spans="1:24" s="5" customFormat="1" ht="15" customHeight="1" x14ac:dyDescent="0.25">
      <c r="A43" s="300">
        <v>38</v>
      </c>
      <c r="B43" s="21" t="s">
        <v>58</v>
      </c>
      <c r="C43" s="282" t="s">
        <v>46</v>
      </c>
      <c r="D43" s="338">
        <v>3</v>
      </c>
      <c r="E43" s="287">
        <v>4.33</v>
      </c>
      <c r="F43" s="577">
        <v>3.91</v>
      </c>
      <c r="G43" s="338">
        <v>2</v>
      </c>
      <c r="H43" s="287">
        <v>3.5</v>
      </c>
      <c r="I43" s="339">
        <v>3.54</v>
      </c>
      <c r="J43" s="66">
        <v>3</v>
      </c>
      <c r="K43" s="30">
        <v>3.67</v>
      </c>
      <c r="L43" s="197">
        <v>3.5</v>
      </c>
      <c r="M43" s="327"/>
      <c r="N43" s="12"/>
      <c r="O43" s="146">
        <v>2.86</v>
      </c>
      <c r="P43" s="67"/>
      <c r="Q43" s="70"/>
      <c r="R43" s="111">
        <v>3.45</v>
      </c>
      <c r="S43" s="536">
        <v>16</v>
      </c>
      <c r="T43" s="536">
        <v>44</v>
      </c>
      <c r="U43" s="90">
        <v>36</v>
      </c>
      <c r="V43" s="90">
        <v>85</v>
      </c>
      <c r="W43" s="78">
        <v>15</v>
      </c>
      <c r="X43" s="324">
        <f>SUM(S43:W43)</f>
        <v>196</v>
      </c>
    </row>
    <row r="44" spans="1:24" s="5" customFormat="1" ht="15" customHeight="1" x14ac:dyDescent="0.25">
      <c r="A44" s="300">
        <v>39</v>
      </c>
      <c r="B44" s="21" t="s">
        <v>58</v>
      </c>
      <c r="C44" s="65" t="s">
        <v>42</v>
      </c>
      <c r="D44" s="338">
        <v>4</v>
      </c>
      <c r="E44" s="287">
        <v>3.75</v>
      </c>
      <c r="F44" s="339">
        <v>3.91</v>
      </c>
      <c r="G44" s="343">
        <v>8</v>
      </c>
      <c r="H44" s="290">
        <v>3</v>
      </c>
      <c r="I44" s="339">
        <v>3.54</v>
      </c>
      <c r="J44" s="66">
        <v>1</v>
      </c>
      <c r="K44" s="30">
        <v>5</v>
      </c>
      <c r="L44" s="197">
        <v>3.5</v>
      </c>
      <c r="M44" s="328">
        <v>12</v>
      </c>
      <c r="N44" s="12">
        <v>2.75</v>
      </c>
      <c r="O44" s="146">
        <v>2.86</v>
      </c>
      <c r="P44" s="67"/>
      <c r="Q44" s="70"/>
      <c r="R44" s="111">
        <v>3.45</v>
      </c>
      <c r="S44" s="536">
        <v>67</v>
      </c>
      <c r="T44" s="536">
        <v>61</v>
      </c>
      <c r="U44" s="90">
        <v>3</v>
      </c>
      <c r="V44" s="90">
        <v>50</v>
      </c>
      <c r="W44" s="78">
        <v>15</v>
      </c>
      <c r="X44" s="324">
        <f>SUM(S44:W44)</f>
        <v>196</v>
      </c>
    </row>
    <row r="45" spans="1:24" s="5" customFormat="1" ht="15" customHeight="1" thickBot="1" x14ac:dyDescent="0.3">
      <c r="A45" s="314">
        <v>40</v>
      </c>
      <c r="B45" s="22" t="s">
        <v>58</v>
      </c>
      <c r="C45" s="357" t="s">
        <v>49</v>
      </c>
      <c r="D45" s="587">
        <v>4</v>
      </c>
      <c r="E45" s="521">
        <v>4</v>
      </c>
      <c r="F45" s="580">
        <v>3.91</v>
      </c>
      <c r="G45" s="352">
        <v>2</v>
      </c>
      <c r="H45" s="316">
        <v>3</v>
      </c>
      <c r="I45" s="358">
        <v>3.54</v>
      </c>
      <c r="J45" s="113">
        <v>1</v>
      </c>
      <c r="K45" s="80">
        <v>4</v>
      </c>
      <c r="L45" s="200">
        <v>3.5</v>
      </c>
      <c r="M45" s="359">
        <v>4</v>
      </c>
      <c r="N45" s="14">
        <v>2.5</v>
      </c>
      <c r="O45" s="151">
        <v>2.86</v>
      </c>
      <c r="P45" s="117"/>
      <c r="Q45" s="81"/>
      <c r="R45" s="114">
        <v>3.45</v>
      </c>
      <c r="S45" s="538">
        <v>33</v>
      </c>
      <c r="T45" s="538">
        <v>70</v>
      </c>
      <c r="U45" s="94">
        <v>17</v>
      </c>
      <c r="V45" s="94">
        <v>63</v>
      </c>
      <c r="W45" s="82">
        <v>15</v>
      </c>
      <c r="X45" s="325">
        <f>SUM(S45:W45)</f>
        <v>198</v>
      </c>
    </row>
    <row r="46" spans="1:24" s="5" customFormat="1" ht="15" customHeight="1" x14ac:dyDescent="0.25">
      <c r="A46" s="89">
        <v>41</v>
      </c>
      <c r="B46" s="104" t="s">
        <v>58</v>
      </c>
      <c r="C46" s="353" t="s">
        <v>40</v>
      </c>
      <c r="D46" s="546">
        <v>5</v>
      </c>
      <c r="E46" s="520">
        <v>3.8</v>
      </c>
      <c r="F46" s="588">
        <v>3.91</v>
      </c>
      <c r="G46" s="354">
        <v>2</v>
      </c>
      <c r="H46" s="317">
        <v>4</v>
      </c>
      <c r="I46" s="355">
        <v>3.54</v>
      </c>
      <c r="J46" s="116">
        <v>5</v>
      </c>
      <c r="K46" s="86">
        <v>3.6</v>
      </c>
      <c r="L46" s="199">
        <v>3.5</v>
      </c>
      <c r="M46" s="356">
        <v>8</v>
      </c>
      <c r="N46" s="11">
        <v>2.38</v>
      </c>
      <c r="O46" s="149">
        <v>2.86</v>
      </c>
      <c r="P46" s="108"/>
      <c r="Q46" s="87"/>
      <c r="R46" s="110">
        <v>3.45</v>
      </c>
      <c r="S46" s="535">
        <v>61</v>
      </c>
      <c r="T46" s="535">
        <v>15</v>
      </c>
      <c r="U46" s="92">
        <v>38</v>
      </c>
      <c r="V46" s="92">
        <v>69</v>
      </c>
      <c r="W46" s="88">
        <v>15</v>
      </c>
      <c r="X46" s="362">
        <f>SUM(S46:W46)</f>
        <v>198</v>
      </c>
    </row>
    <row r="47" spans="1:24" s="5" customFormat="1" ht="15" customHeight="1" x14ac:dyDescent="0.25">
      <c r="A47" s="300">
        <v>42</v>
      </c>
      <c r="B47" s="71" t="s">
        <v>57</v>
      </c>
      <c r="C47" s="282" t="s">
        <v>81</v>
      </c>
      <c r="D47" s="596"/>
      <c r="E47" s="31"/>
      <c r="F47" s="577">
        <v>3.91</v>
      </c>
      <c r="G47" s="338">
        <v>1</v>
      </c>
      <c r="H47" s="287">
        <v>4</v>
      </c>
      <c r="I47" s="339">
        <v>3.54</v>
      </c>
      <c r="J47" s="69">
        <v>2</v>
      </c>
      <c r="K47" s="30">
        <v>3.5</v>
      </c>
      <c r="L47" s="197">
        <v>3.5</v>
      </c>
      <c r="M47" s="326">
        <v>7</v>
      </c>
      <c r="N47" s="12">
        <v>3</v>
      </c>
      <c r="O47" s="146">
        <v>2.86</v>
      </c>
      <c r="P47" s="66">
        <v>1</v>
      </c>
      <c r="Q47" s="526">
        <v>3</v>
      </c>
      <c r="R47" s="111">
        <v>3.45</v>
      </c>
      <c r="S47" s="536">
        <v>89</v>
      </c>
      <c r="T47" s="536">
        <v>20</v>
      </c>
      <c r="U47" s="90">
        <v>47</v>
      </c>
      <c r="V47" s="90">
        <v>35</v>
      </c>
      <c r="W47" s="78">
        <v>11</v>
      </c>
      <c r="X47" s="324">
        <f>SUM(S47:W47)</f>
        <v>202</v>
      </c>
    </row>
    <row r="48" spans="1:24" s="5" customFormat="1" ht="15" customHeight="1" x14ac:dyDescent="0.25">
      <c r="A48" s="300">
        <v>43</v>
      </c>
      <c r="B48" s="71" t="s">
        <v>57</v>
      </c>
      <c r="C48" s="333" t="s">
        <v>86</v>
      </c>
      <c r="D48" s="338">
        <v>1</v>
      </c>
      <c r="E48" s="287">
        <v>4</v>
      </c>
      <c r="F48" s="591">
        <v>3.91</v>
      </c>
      <c r="G48" s="338">
        <v>5</v>
      </c>
      <c r="H48" s="287">
        <v>3.6</v>
      </c>
      <c r="I48" s="342">
        <v>3.54</v>
      </c>
      <c r="J48" s="69"/>
      <c r="K48" s="30"/>
      <c r="L48" s="197">
        <v>3.5</v>
      </c>
      <c r="M48" s="326">
        <v>5</v>
      </c>
      <c r="N48" s="12">
        <v>3.4</v>
      </c>
      <c r="O48" s="146">
        <v>2.86</v>
      </c>
      <c r="P48" s="66"/>
      <c r="Q48" s="70"/>
      <c r="R48" s="111">
        <v>3.45</v>
      </c>
      <c r="S48" s="536">
        <v>51</v>
      </c>
      <c r="T48" s="536">
        <v>35</v>
      </c>
      <c r="U48" s="90">
        <v>82</v>
      </c>
      <c r="V48" s="90">
        <v>22</v>
      </c>
      <c r="W48" s="78">
        <v>15</v>
      </c>
      <c r="X48" s="324">
        <f>SUM(S48:W48)</f>
        <v>205</v>
      </c>
    </row>
    <row r="49" spans="1:24" s="5" customFormat="1" ht="15" customHeight="1" x14ac:dyDescent="0.25">
      <c r="A49" s="300">
        <v>44</v>
      </c>
      <c r="B49" s="64" t="s">
        <v>53</v>
      </c>
      <c r="C49" s="282" t="s">
        <v>71</v>
      </c>
      <c r="D49" s="338">
        <v>5</v>
      </c>
      <c r="E49" s="287">
        <v>4</v>
      </c>
      <c r="F49" s="577">
        <v>3.91</v>
      </c>
      <c r="G49" s="338">
        <v>6</v>
      </c>
      <c r="H49" s="287">
        <v>3.3330000000000002</v>
      </c>
      <c r="I49" s="339">
        <v>3.54</v>
      </c>
      <c r="J49" s="69">
        <v>4</v>
      </c>
      <c r="K49" s="30">
        <v>3.75</v>
      </c>
      <c r="L49" s="197">
        <v>3.5</v>
      </c>
      <c r="M49" s="327"/>
      <c r="N49" s="12"/>
      <c r="O49" s="146">
        <v>2.86</v>
      </c>
      <c r="P49" s="67"/>
      <c r="Q49" s="68"/>
      <c r="R49" s="111">
        <v>3.45</v>
      </c>
      <c r="S49" s="536">
        <v>29</v>
      </c>
      <c r="T49" s="536">
        <v>50</v>
      </c>
      <c r="U49" s="90">
        <v>27</v>
      </c>
      <c r="V49" s="90">
        <v>85</v>
      </c>
      <c r="W49" s="78">
        <v>15</v>
      </c>
      <c r="X49" s="324">
        <f>SUM(S49:W49)</f>
        <v>206</v>
      </c>
    </row>
    <row r="50" spans="1:24" s="5" customFormat="1" ht="15" customHeight="1" x14ac:dyDescent="0.25">
      <c r="A50" s="300">
        <v>45</v>
      </c>
      <c r="B50" s="64" t="s">
        <v>53</v>
      </c>
      <c r="C50" s="331" t="s">
        <v>70</v>
      </c>
      <c r="D50" s="338">
        <v>1</v>
      </c>
      <c r="E50" s="287">
        <v>4</v>
      </c>
      <c r="F50" s="578">
        <v>3.91</v>
      </c>
      <c r="G50" s="338">
        <v>2</v>
      </c>
      <c r="H50" s="287">
        <v>3.5</v>
      </c>
      <c r="I50" s="339">
        <v>3.54</v>
      </c>
      <c r="J50" s="69"/>
      <c r="K50" s="30"/>
      <c r="L50" s="197">
        <v>3.5</v>
      </c>
      <c r="M50" s="327">
        <v>3</v>
      </c>
      <c r="N50" s="12">
        <v>3.33</v>
      </c>
      <c r="O50" s="146">
        <v>2.86</v>
      </c>
      <c r="P50" s="67"/>
      <c r="Q50" s="68"/>
      <c r="R50" s="111">
        <v>3.45</v>
      </c>
      <c r="S50" s="536">
        <v>46</v>
      </c>
      <c r="T50" s="536">
        <v>42</v>
      </c>
      <c r="U50" s="90">
        <v>82</v>
      </c>
      <c r="V50" s="90">
        <v>23</v>
      </c>
      <c r="W50" s="78">
        <v>15</v>
      </c>
      <c r="X50" s="324">
        <f>SUM(S50:W50)</f>
        <v>208</v>
      </c>
    </row>
    <row r="51" spans="1:24" s="5" customFormat="1" ht="15" customHeight="1" x14ac:dyDescent="0.25">
      <c r="A51" s="300">
        <v>46</v>
      </c>
      <c r="B51" s="21" t="s">
        <v>58</v>
      </c>
      <c r="C51" s="65" t="s">
        <v>33</v>
      </c>
      <c r="D51" s="338">
        <v>4</v>
      </c>
      <c r="E51" s="522">
        <v>4</v>
      </c>
      <c r="F51" s="339">
        <v>3.91</v>
      </c>
      <c r="G51" s="338">
        <v>4</v>
      </c>
      <c r="H51" s="287">
        <v>3.75</v>
      </c>
      <c r="I51" s="344">
        <v>3.54</v>
      </c>
      <c r="J51" s="66">
        <v>1</v>
      </c>
      <c r="K51" s="30">
        <v>3</v>
      </c>
      <c r="L51" s="197">
        <v>3.5</v>
      </c>
      <c r="M51" s="327">
        <v>5</v>
      </c>
      <c r="N51" s="12">
        <v>2.6</v>
      </c>
      <c r="O51" s="146">
        <v>2.86</v>
      </c>
      <c r="P51" s="67"/>
      <c r="Q51" s="70"/>
      <c r="R51" s="111">
        <v>3.45</v>
      </c>
      <c r="S51" s="536">
        <v>32</v>
      </c>
      <c r="T51" s="536">
        <v>26</v>
      </c>
      <c r="U51" s="90">
        <v>77</v>
      </c>
      <c r="V51" s="90">
        <v>59</v>
      </c>
      <c r="W51" s="78">
        <v>15</v>
      </c>
      <c r="X51" s="324">
        <f>SUM(S51:W51)</f>
        <v>209</v>
      </c>
    </row>
    <row r="52" spans="1:24" s="5" customFormat="1" ht="15" customHeight="1" x14ac:dyDescent="0.25">
      <c r="A52" s="300">
        <v>47</v>
      </c>
      <c r="B52" s="64" t="s">
        <v>56</v>
      </c>
      <c r="C52" s="282" t="s">
        <v>20</v>
      </c>
      <c r="D52" s="338">
        <v>3</v>
      </c>
      <c r="E52" s="519">
        <v>4</v>
      </c>
      <c r="F52" s="577">
        <v>3.91</v>
      </c>
      <c r="G52" s="338">
        <v>2</v>
      </c>
      <c r="H52" s="291">
        <v>3</v>
      </c>
      <c r="I52" s="344">
        <v>3.54</v>
      </c>
      <c r="J52" s="66">
        <v>1</v>
      </c>
      <c r="K52" s="30">
        <v>3</v>
      </c>
      <c r="L52" s="197">
        <v>3.5</v>
      </c>
      <c r="M52" s="327">
        <v>2</v>
      </c>
      <c r="N52" s="12">
        <v>3.5</v>
      </c>
      <c r="O52" s="146">
        <v>2.86</v>
      </c>
      <c r="P52" s="66"/>
      <c r="Q52" s="70"/>
      <c r="R52" s="111">
        <v>3.45</v>
      </c>
      <c r="S52" s="536">
        <v>35</v>
      </c>
      <c r="T52" s="536">
        <v>67</v>
      </c>
      <c r="U52" s="90">
        <v>73</v>
      </c>
      <c r="V52" s="90">
        <v>20</v>
      </c>
      <c r="W52" s="78">
        <v>15</v>
      </c>
      <c r="X52" s="324">
        <f>SUM(S52:W52)</f>
        <v>210</v>
      </c>
    </row>
    <row r="53" spans="1:24" s="5" customFormat="1" ht="15" customHeight="1" x14ac:dyDescent="0.25">
      <c r="A53" s="300">
        <v>48</v>
      </c>
      <c r="B53" s="21" t="s">
        <v>58</v>
      </c>
      <c r="C53" s="65" t="s">
        <v>51</v>
      </c>
      <c r="D53" s="338">
        <v>1</v>
      </c>
      <c r="E53" s="287">
        <v>4</v>
      </c>
      <c r="F53" s="339">
        <v>3.91</v>
      </c>
      <c r="G53" s="343">
        <v>7</v>
      </c>
      <c r="H53" s="290">
        <v>3.2857142857142856</v>
      </c>
      <c r="I53" s="344">
        <v>3.54</v>
      </c>
      <c r="J53" s="66">
        <v>11</v>
      </c>
      <c r="K53" s="30">
        <v>3.18</v>
      </c>
      <c r="L53" s="197">
        <v>3.5</v>
      </c>
      <c r="M53" s="327">
        <v>8</v>
      </c>
      <c r="N53" s="12">
        <v>3</v>
      </c>
      <c r="O53" s="146">
        <v>2.86</v>
      </c>
      <c r="P53" s="67">
        <v>2</v>
      </c>
      <c r="Q53" s="526">
        <v>3</v>
      </c>
      <c r="R53" s="111">
        <v>3.45</v>
      </c>
      <c r="S53" s="536">
        <v>55</v>
      </c>
      <c r="T53" s="536">
        <v>52</v>
      </c>
      <c r="U53" s="90">
        <v>62</v>
      </c>
      <c r="V53" s="90">
        <v>34</v>
      </c>
      <c r="W53" s="78">
        <v>8</v>
      </c>
      <c r="X53" s="324">
        <f>SUM(S53:W53)</f>
        <v>211</v>
      </c>
    </row>
    <row r="54" spans="1:24" s="5" customFormat="1" ht="15" customHeight="1" x14ac:dyDescent="0.25">
      <c r="A54" s="300">
        <v>49</v>
      </c>
      <c r="B54" s="21" t="s">
        <v>58</v>
      </c>
      <c r="C54" s="282" t="s">
        <v>34</v>
      </c>
      <c r="D54" s="338">
        <v>1</v>
      </c>
      <c r="E54" s="287">
        <v>4</v>
      </c>
      <c r="F54" s="577">
        <v>3.91</v>
      </c>
      <c r="G54" s="338">
        <v>2</v>
      </c>
      <c r="H54" s="287">
        <v>4</v>
      </c>
      <c r="I54" s="344">
        <v>3.54</v>
      </c>
      <c r="J54" s="66">
        <v>1</v>
      </c>
      <c r="K54" s="30">
        <v>3</v>
      </c>
      <c r="L54" s="197">
        <v>3.5</v>
      </c>
      <c r="M54" s="327">
        <v>9</v>
      </c>
      <c r="N54" s="12">
        <v>2.67</v>
      </c>
      <c r="O54" s="146">
        <v>2.86</v>
      </c>
      <c r="P54" s="67"/>
      <c r="Q54" s="70"/>
      <c r="R54" s="111">
        <v>3.45</v>
      </c>
      <c r="S54" s="536">
        <v>52</v>
      </c>
      <c r="T54" s="536">
        <v>14</v>
      </c>
      <c r="U54" s="90">
        <v>78</v>
      </c>
      <c r="V54" s="90">
        <v>53</v>
      </c>
      <c r="W54" s="78">
        <v>15</v>
      </c>
      <c r="X54" s="324">
        <f>SUM(S54:W54)</f>
        <v>212</v>
      </c>
    </row>
    <row r="55" spans="1:24" s="5" customFormat="1" ht="15" customHeight="1" thickBot="1" x14ac:dyDescent="0.3">
      <c r="A55" s="314">
        <v>50</v>
      </c>
      <c r="B55" s="22" t="s">
        <v>58</v>
      </c>
      <c r="C55" s="119" t="s">
        <v>139</v>
      </c>
      <c r="D55" s="352">
        <v>10</v>
      </c>
      <c r="E55" s="316">
        <v>3.3</v>
      </c>
      <c r="F55" s="358">
        <v>3.91</v>
      </c>
      <c r="G55" s="364">
        <v>18</v>
      </c>
      <c r="H55" s="365">
        <v>3.5</v>
      </c>
      <c r="I55" s="363">
        <v>3.54</v>
      </c>
      <c r="J55" s="113">
        <v>18</v>
      </c>
      <c r="K55" s="80">
        <v>3.39</v>
      </c>
      <c r="L55" s="200">
        <v>3.5</v>
      </c>
      <c r="M55" s="359">
        <v>10</v>
      </c>
      <c r="N55" s="14">
        <v>3.1</v>
      </c>
      <c r="O55" s="151">
        <v>2.86</v>
      </c>
      <c r="P55" s="117"/>
      <c r="Q55" s="81"/>
      <c r="R55" s="114">
        <v>3.45</v>
      </c>
      <c r="S55" s="538">
        <v>77</v>
      </c>
      <c r="T55" s="538">
        <v>37</v>
      </c>
      <c r="U55" s="94">
        <v>54</v>
      </c>
      <c r="V55" s="94">
        <v>30</v>
      </c>
      <c r="W55" s="82">
        <v>15</v>
      </c>
      <c r="X55" s="325">
        <f>SUM(S55:W55)</f>
        <v>213</v>
      </c>
    </row>
    <row r="56" spans="1:24" s="5" customFormat="1" ht="15" customHeight="1" x14ac:dyDescent="0.25">
      <c r="A56" s="89">
        <v>51</v>
      </c>
      <c r="B56" s="103" t="s">
        <v>55</v>
      </c>
      <c r="C56" s="118" t="s">
        <v>13</v>
      </c>
      <c r="D56" s="354">
        <v>2</v>
      </c>
      <c r="E56" s="317">
        <v>3.5</v>
      </c>
      <c r="F56" s="565">
        <v>3.91</v>
      </c>
      <c r="G56" s="367"/>
      <c r="H56" s="608"/>
      <c r="I56" s="369">
        <v>3.54</v>
      </c>
      <c r="J56" s="116">
        <v>3</v>
      </c>
      <c r="K56" s="86">
        <v>3.67</v>
      </c>
      <c r="L56" s="199">
        <v>3.5</v>
      </c>
      <c r="M56" s="356">
        <v>1</v>
      </c>
      <c r="N56" s="11">
        <v>4</v>
      </c>
      <c r="O56" s="149">
        <v>2.86</v>
      </c>
      <c r="P56" s="108"/>
      <c r="Q56" s="87"/>
      <c r="R56" s="110">
        <v>3.45</v>
      </c>
      <c r="S56" s="535">
        <v>73</v>
      </c>
      <c r="T56" s="535">
        <v>85</v>
      </c>
      <c r="U56" s="92">
        <v>32</v>
      </c>
      <c r="V56" s="92">
        <v>9</v>
      </c>
      <c r="W56" s="88">
        <v>15</v>
      </c>
      <c r="X56" s="362">
        <f>SUM(S56:W56)</f>
        <v>214</v>
      </c>
    </row>
    <row r="57" spans="1:24" s="5" customFormat="1" ht="15" customHeight="1" x14ac:dyDescent="0.25">
      <c r="A57" s="300">
        <v>52</v>
      </c>
      <c r="B57" s="64" t="s">
        <v>53</v>
      </c>
      <c r="C57" s="65" t="s">
        <v>67</v>
      </c>
      <c r="D57" s="338">
        <v>5</v>
      </c>
      <c r="E57" s="287">
        <v>4.2</v>
      </c>
      <c r="F57" s="339">
        <v>3.91</v>
      </c>
      <c r="G57" s="343"/>
      <c r="H57" s="283"/>
      <c r="I57" s="344">
        <v>3.54</v>
      </c>
      <c r="J57" s="69">
        <v>3</v>
      </c>
      <c r="K57" s="30">
        <v>4</v>
      </c>
      <c r="L57" s="197">
        <v>3.5</v>
      </c>
      <c r="M57" s="327"/>
      <c r="N57" s="12"/>
      <c r="O57" s="146">
        <v>2.86</v>
      </c>
      <c r="P57" s="67"/>
      <c r="Q57" s="68"/>
      <c r="R57" s="111">
        <v>3.45</v>
      </c>
      <c r="S57" s="536">
        <v>20</v>
      </c>
      <c r="T57" s="536">
        <v>85</v>
      </c>
      <c r="U57" s="90">
        <v>10</v>
      </c>
      <c r="V57" s="90">
        <v>85</v>
      </c>
      <c r="W57" s="78">
        <v>15</v>
      </c>
      <c r="X57" s="324">
        <f>SUM(S57:W57)</f>
        <v>215</v>
      </c>
    </row>
    <row r="58" spans="1:24" s="5" customFormat="1" ht="15" customHeight="1" x14ac:dyDescent="0.25">
      <c r="A58" s="300">
        <v>53</v>
      </c>
      <c r="B58" s="64" t="s">
        <v>56</v>
      </c>
      <c r="C58" s="65" t="s">
        <v>120</v>
      </c>
      <c r="D58" s="338">
        <v>3</v>
      </c>
      <c r="E58" s="321">
        <v>4</v>
      </c>
      <c r="F58" s="339">
        <v>3.91</v>
      </c>
      <c r="G58" s="343">
        <v>5</v>
      </c>
      <c r="H58" s="290">
        <v>3.2</v>
      </c>
      <c r="I58" s="339">
        <v>3.54</v>
      </c>
      <c r="J58" s="554">
        <v>3</v>
      </c>
      <c r="K58" s="30">
        <v>3.67</v>
      </c>
      <c r="L58" s="197">
        <v>3.5</v>
      </c>
      <c r="M58" s="327"/>
      <c r="N58" s="12"/>
      <c r="O58" s="146">
        <v>2.86</v>
      </c>
      <c r="P58" s="66">
        <v>1</v>
      </c>
      <c r="Q58" s="528">
        <v>4</v>
      </c>
      <c r="R58" s="111">
        <v>3.45</v>
      </c>
      <c r="S58" s="536">
        <v>36</v>
      </c>
      <c r="T58" s="536">
        <v>57</v>
      </c>
      <c r="U58" s="90">
        <v>33</v>
      </c>
      <c r="V58" s="90">
        <v>85</v>
      </c>
      <c r="W58" s="78">
        <v>4</v>
      </c>
      <c r="X58" s="324">
        <f>SUM(S58:W58)</f>
        <v>215</v>
      </c>
    </row>
    <row r="59" spans="1:24" s="5" customFormat="1" ht="15" customHeight="1" x14ac:dyDescent="0.25">
      <c r="A59" s="300">
        <v>54</v>
      </c>
      <c r="B59" s="71" t="s">
        <v>57</v>
      </c>
      <c r="C59" s="334" t="s">
        <v>95</v>
      </c>
      <c r="D59" s="338">
        <v>3</v>
      </c>
      <c r="E59" s="287">
        <v>4.67</v>
      </c>
      <c r="F59" s="592">
        <v>3.91</v>
      </c>
      <c r="G59" s="338">
        <v>3</v>
      </c>
      <c r="H59" s="287">
        <v>3</v>
      </c>
      <c r="I59" s="339">
        <v>3.54</v>
      </c>
      <c r="J59" s="69">
        <v>3</v>
      </c>
      <c r="K59" s="30">
        <v>3</v>
      </c>
      <c r="L59" s="197">
        <v>3.5</v>
      </c>
      <c r="M59" s="326">
        <v>15</v>
      </c>
      <c r="N59" s="12">
        <v>2.4700000000000002</v>
      </c>
      <c r="O59" s="146">
        <v>2.86</v>
      </c>
      <c r="P59" s="66"/>
      <c r="Q59" s="70"/>
      <c r="R59" s="111">
        <v>3.45</v>
      </c>
      <c r="S59" s="536">
        <v>5</v>
      </c>
      <c r="T59" s="536">
        <v>64</v>
      </c>
      <c r="U59" s="90">
        <v>67</v>
      </c>
      <c r="V59" s="90">
        <v>66</v>
      </c>
      <c r="W59" s="78">
        <v>15</v>
      </c>
      <c r="X59" s="324">
        <f>SUM(S59:W59)</f>
        <v>217</v>
      </c>
    </row>
    <row r="60" spans="1:24" s="5" customFormat="1" ht="15" customHeight="1" x14ac:dyDescent="0.25">
      <c r="A60" s="300">
        <v>55</v>
      </c>
      <c r="B60" s="64" t="s">
        <v>53</v>
      </c>
      <c r="C60" s="331" t="s">
        <v>130</v>
      </c>
      <c r="D60" s="579"/>
      <c r="E60" s="211"/>
      <c r="F60" s="578">
        <v>3.91</v>
      </c>
      <c r="G60" s="338">
        <v>1</v>
      </c>
      <c r="H60" s="287">
        <v>4</v>
      </c>
      <c r="I60" s="339">
        <v>3.54</v>
      </c>
      <c r="J60" s="69">
        <v>1</v>
      </c>
      <c r="K60" s="30">
        <v>4</v>
      </c>
      <c r="L60" s="197">
        <v>3.5</v>
      </c>
      <c r="M60" s="327"/>
      <c r="N60" s="12"/>
      <c r="O60" s="146">
        <v>2.86</v>
      </c>
      <c r="P60" s="67"/>
      <c r="Q60" s="68"/>
      <c r="R60" s="111">
        <v>3.45</v>
      </c>
      <c r="S60" s="536">
        <v>89</v>
      </c>
      <c r="T60" s="536">
        <v>16</v>
      </c>
      <c r="U60" s="90">
        <v>12</v>
      </c>
      <c r="V60" s="90">
        <v>85</v>
      </c>
      <c r="W60" s="78">
        <v>15</v>
      </c>
      <c r="X60" s="324">
        <f>SUM(S60:W60)</f>
        <v>217</v>
      </c>
    </row>
    <row r="61" spans="1:24" s="5" customFormat="1" ht="15" customHeight="1" x14ac:dyDescent="0.25">
      <c r="A61" s="300">
        <v>56</v>
      </c>
      <c r="B61" s="21" t="s">
        <v>58</v>
      </c>
      <c r="C61" s="65" t="s">
        <v>31</v>
      </c>
      <c r="D61" s="338">
        <v>3</v>
      </c>
      <c r="E61" s="287">
        <v>4.33</v>
      </c>
      <c r="F61" s="339">
        <v>3.91</v>
      </c>
      <c r="G61" s="343"/>
      <c r="H61" s="283"/>
      <c r="I61" s="339">
        <v>3.54</v>
      </c>
      <c r="J61" s="66">
        <v>13</v>
      </c>
      <c r="K61" s="30">
        <v>3.38</v>
      </c>
      <c r="L61" s="197">
        <v>3.5</v>
      </c>
      <c r="M61" s="327">
        <v>7</v>
      </c>
      <c r="N61" s="12">
        <v>2.86</v>
      </c>
      <c r="O61" s="146">
        <v>2.86</v>
      </c>
      <c r="P61" s="67"/>
      <c r="Q61" s="70"/>
      <c r="R61" s="111">
        <v>3.45</v>
      </c>
      <c r="S61" s="536">
        <v>15</v>
      </c>
      <c r="T61" s="536">
        <v>85</v>
      </c>
      <c r="U61" s="90">
        <v>55</v>
      </c>
      <c r="V61" s="90">
        <v>48</v>
      </c>
      <c r="W61" s="78">
        <v>15</v>
      </c>
      <c r="X61" s="324">
        <f>SUM(S61:W61)</f>
        <v>218</v>
      </c>
    </row>
    <row r="62" spans="1:24" s="5" customFormat="1" ht="15" customHeight="1" x14ac:dyDescent="0.25">
      <c r="A62" s="300">
        <v>57</v>
      </c>
      <c r="B62" s="71" t="s">
        <v>57</v>
      </c>
      <c r="C62" s="332" t="s">
        <v>85</v>
      </c>
      <c r="D62" s="338">
        <v>6</v>
      </c>
      <c r="E62" s="287">
        <v>3.67</v>
      </c>
      <c r="F62" s="586">
        <v>3.91</v>
      </c>
      <c r="G62" s="338">
        <v>3</v>
      </c>
      <c r="H62" s="287">
        <v>3</v>
      </c>
      <c r="I62" s="342">
        <v>3.54</v>
      </c>
      <c r="J62" s="69">
        <v>5</v>
      </c>
      <c r="K62" s="30">
        <v>4</v>
      </c>
      <c r="L62" s="197">
        <v>3.5</v>
      </c>
      <c r="M62" s="326">
        <v>3</v>
      </c>
      <c r="N62" s="12">
        <v>2.33</v>
      </c>
      <c r="O62" s="146">
        <v>2.86</v>
      </c>
      <c r="P62" s="66"/>
      <c r="Q62" s="70"/>
      <c r="R62" s="111">
        <v>3.45</v>
      </c>
      <c r="S62" s="536">
        <v>68</v>
      </c>
      <c r="T62" s="536">
        <v>63</v>
      </c>
      <c r="U62" s="90">
        <v>9</v>
      </c>
      <c r="V62" s="90">
        <v>70</v>
      </c>
      <c r="W62" s="78">
        <v>15</v>
      </c>
      <c r="X62" s="324">
        <f>SUM(S62:W62)</f>
        <v>225</v>
      </c>
    </row>
    <row r="63" spans="1:24" s="5" customFormat="1" ht="15" customHeight="1" x14ac:dyDescent="0.25">
      <c r="A63" s="300">
        <v>58</v>
      </c>
      <c r="B63" s="64" t="s">
        <v>54</v>
      </c>
      <c r="C63" s="282" t="s">
        <v>3</v>
      </c>
      <c r="D63" s="338">
        <v>1</v>
      </c>
      <c r="E63" s="287">
        <v>3</v>
      </c>
      <c r="F63" s="577">
        <v>3.91</v>
      </c>
      <c r="G63" s="338">
        <v>6</v>
      </c>
      <c r="H63" s="287">
        <v>3.6669999999999998</v>
      </c>
      <c r="I63" s="339">
        <v>3.54</v>
      </c>
      <c r="J63" s="69">
        <v>7</v>
      </c>
      <c r="K63" s="30">
        <v>3.43</v>
      </c>
      <c r="L63" s="197">
        <v>3.5</v>
      </c>
      <c r="M63" s="329">
        <v>10</v>
      </c>
      <c r="N63" s="12">
        <v>2.9</v>
      </c>
      <c r="O63" s="146">
        <v>2.86</v>
      </c>
      <c r="P63" s="74"/>
      <c r="Q63" s="70"/>
      <c r="R63" s="111">
        <v>3.45</v>
      </c>
      <c r="S63" s="536">
        <v>85</v>
      </c>
      <c r="T63" s="536">
        <v>29</v>
      </c>
      <c r="U63" s="90">
        <v>51</v>
      </c>
      <c r="V63" s="90">
        <v>46</v>
      </c>
      <c r="W63" s="78">
        <v>15</v>
      </c>
      <c r="X63" s="324">
        <f>SUM(S63:W63)</f>
        <v>226</v>
      </c>
    </row>
    <row r="64" spans="1:24" s="5" customFormat="1" ht="15" customHeight="1" x14ac:dyDescent="0.25">
      <c r="A64" s="300">
        <v>59</v>
      </c>
      <c r="B64" s="64" t="s">
        <v>56</v>
      </c>
      <c r="C64" s="65" t="s">
        <v>80</v>
      </c>
      <c r="D64" s="338">
        <v>10</v>
      </c>
      <c r="E64" s="291">
        <v>4.4000000000000004</v>
      </c>
      <c r="F64" s="339">
        <v>3.91</v>
      </c>
      <c r="G64" s="343">
        <v>1</v>
      </c>
      <c r="H64" s="290">
        <v>3</v>
      </c>
      <c r="I64" s="339">
        <v>3.54</v>
      </c>
      <c r="J64" s="66">
        <v>8</v>
      </c>
      <c r="K64" s="30">
        <v>3.25</v>
      </c>
      <c r="L64" s="197">
        <v>3.5</v>
      </c>
      <c r="M64" s="327">
        <v>9</v>
      </c>
      <c r="N64" s="12">
        <v>2.44</v>
      </c>
      <c r="O64" s="146">
        <v>2.86</v>
      </c>
      <c r="P64" s="66"/>
      <c r="Q64" s="70"/>
      <c r="R64" s="111">
        <v>3.45</v>
      </c>
      <c r="S64" s="536">
        <v>11</v>
      </c>
      <c r="T64" s="536">
        <v>77</v>
      </c>
      <c r="U64" s="90">
        <v>58</v>
      </c>
      <c r="V64" s="90">
        <v>68</v>
      </c>
      <c r="W64" s="78">
        <v>15</v>
      </c>
      <c r="X64" s="324">
        <f>SUM(S64:W64)</f>
        <v>229</v>
      </c>
    </row>
    <row r="65" spans="1:24" s="5" customFormat="1" ht="15" customHeight="1" thickBot="1" x14ac:dyDescent="0.3">
      <c r="A65" s="314">
        <v>60</v>
      </c>
      <c r="B65" s="22" t="s">
        <v>58</v>
      </c>
      <c r="C65" s="119" t="s">
        <v>36</v>
      </c>
      <c r="D65" s="352">
        <v>2</v>
      </c>
      <c r="E65" s="316">
        <v>4.5</v>
      </c>
      <c r="F65" s="358">
        <v>3.91</v>
      </c>
      <c r="G65" s="364"/>
      <c r="H65" s="370"/>
      <c r="I65" s="363">
        <v>3.54</v>
      </c>
      <c r="J65" s="113"/>
      <c r="K65" s="80"/>
      <c r="L65" s="200">
        <v>3.5</v>
      </c>
      <c r="M65" s="359">
        <v>2</v>
      </c>
      <c r="N65" s="14">
        <v>3</v>
      </c>
      <c r="O65" s="151">
        <v>2.86</v>
      </c>
      <c r="P65" s="117"/>
      <c r="Q65" s="81"/>
      <c r="R65" s="114">
        <v>3.45</v>
      </c>
      <c r="S65" s="538">
        <v>9</v>
      </c>
      <c r="T65" s="538">
        <v>85</v>
      </c>
      <c r="U65" s="94">
        <v>82</v>
      </c>
      <c r="V65" s="94">
        <v>41</v>
      </c>
      <c r="W65" s="82">
        <v>15</v>
      </c>
      <c r="X65" s="325">
        <f>SUM(S65:W65)</f>
        <v>232</v>
      </c>
    </row>
    <row r="66" spans="1:24" s="5" customFormat="1" ht="15" customHeight="1" x14ac:dyDescent="0.25">
      <c r="A66" s="89">
        <v>61</v>
      </c>
      <c r="B66" s="103" t="s">
        <v>55</v>
      </c>
      <c r="C66" s="118" t="s">
        <v>76</v>
      </c>
      <c r="D66" s="354">
        <v>2</v>
      </c>
      <c r="E66" s="317">
        <v>4</v>
      </c>
      <c r="F66" s="565">
        <v>3.91</v>
      </c>
      <c r="G66" s="367">
        <v>2</v>
      </c>
      <c r="H66" s="368">
        <v>4</v>
      </c>
      <c r="I66" s="565">
        <v>3.54</v>
      </c>
      <c r="J66" s="116"/>
      <c r="K66" s="86"/>
      <c r="L66" s="199">
        <v>3.5</v>
      </c>
      <c r="M66" s="356">
        <v>1</v>
      </c>
      <c r="N66" s="11">
        <v>2</v>
      </c>
      <c r="O66" s="149">
        <v>2.86</v>
      </c>
      <c r="P66" s="108"/>
      <c r="Q66" s="87"/>
      <c r="R66" s="110">
        <v>3.45</v>
      </c>
      <c r="S66" s="535">
        <v>40</v>
      </c>
      <c r="T66" s="535">
        <v>12</v>
      </c>
      <c r="U66" s="92">
        <v>82</v>
      </c>
      <c r="V66" s="92">
        <v>83</v>
      </c>
      <c r="W66" s="88">
        <v>15</v>
      </c>
      <c r="X66" s="362">
        <f>SUM(S66:W66)</f>
        <v>232</v>
      </c>
    </row>
    <row r="67" spans="1:24" s="5" customFormat="1" ht="15" customHeight="1" x14ac:dyDescent="0.25">
      <c r="A67" s="300">
        <v>62</v>
      </c>
      <c r="B67" s="71" t="s">
        <v>57</v>
      </c>
      <c r="C67" s="282" t="s">
        <v>24</v>
      </c>
      <c r="D67" s="338">
        <v>4</v>
      </c>
      <c r="E67" s="287">
        <v>3.75</v>
      </c>
      <c r="F67" s="577">
        <v>3.91</v>
      </c>
      <c r="G67" s="338">
        <v>6</v>
      </c>
      <c r="H67" s="287">
        <v>3</v>
      </c>
      <c r="I67" s="339">
        <v>3.54</v>
      </c>
      <c r="J67" s="69">
        <v>2</v>
      </c>
      <c r="K67" s="30">
        <v>4.5</v>
      </c>
      <c r="L67" s="197">
        <v>3.5</v>
      </c>
      <c r="M67" s="329"/>
      <c r="N67" s="12"/>
      <c r="O67" s="146">
        <v>2.86</v>
      </c>
      <c r="P67" s="66"/>
      <c r="Q67" s="70"/>
      <c r="R67" s="111">
        <v>3.45</v>
      </c>
      <c r="S67" s="536">
        <v>65</v>
      </c>
      <c r="T67" s="536">
        <v>62</v>
      </c>
      <c r="U67" s="90">
        <v>5</v>
      </c>
      <c r="V67" s="90">
        <v>85</v>
      </c>
      <c r="W67" s="78">
        <v>15</v>
      </c>
      <c r="X67" s="324">
        <f>SUM(S67:W67)</f>
        <v>232</v>
      </c>
    </row>
    <row r="68" spans="1:24" s="5" customFormat="1" ht="15" customHeight="1" x14ac:dyDescent="0.25">
      <c r="A68" s="300">
        <v>63</v>
      </c>
      <c r="B68" s="71" t="s">
        <v>57</v>
      </c>
      <c r="C68" s="332" t="s">
        <v>26</v>
      </c>
      <c r="D68" s="595"/>
      <c r="E68" s="238"/>
      <c r="F68" s="586">
        <v>3.91</v>
      </c>
      <c r="G68" s="338">
        <v>3</v>
      </c>
      <c r="H68" s="287">
        <v>3.6666666666666665</v>
      </c>
      <c r="I68" s="342">
        <v>3.54</v>
      </c>
      <c r="J68" s="69">
        <v>1</v>
      </c>
      <c r="K68" s="30">
        <v>4</v>
      </c>
      <c r="L68" s="197">
        <v>3.5</v>
      </c>
      <c r="M68" s="326"/>
      <c r="N68" s="12"/>
      <c r="O68" s="146">
        <v>2.86</v>
      </c>
      <c r="P68" s="66"/>
      <c r="Q68" s="70"/>
      <c r="R68" s="111">
        <v>3.45</v>
      </c>
      <c r="S68" s="536">
        <v>89</v>
      </c>
      <c r="T68" s="536">
        <v>31</v>
      </c>
      <c r="U68" s="90">
        <v>15</v>
      </c>
      <c r="V68" s="90">
        <v>85</v>
      </c>
      <c r="W68" s="78">
        <v>15</v>
      </c>
      <c r="X68" s="324">
        <f>SUM(S68:W68)</f>
        <v>235</v>
      </c>
    </row>
    <row r="69" spans="1:24" s="5" customFormat="1" ht="15" customHeight="1" x14ac:dyDescent="0.25">
      <c r="A69" s="300">
        <v>64</v>
      </c>
      <c r="B69" s="64" t="s">
        <v>55</v>
      </c>
      <c r="C69" s="72" t="s">
        <v>16</v>
      </c>
      <c r="D69" s="338">
        <v>3</v>
      </c>
      <c r="E69" s="287">
        <v>4</v>
      </c>
      <c r="F69" s="342">
        <v>3.91</v>
      </c>
      <c r="G69" s="341"/>
      <c r="H69" s="284"/>
      <c r="I69" s="342">
        <v>3.54</v>
      </c>
      <c r="J69" s="66">
        <v>4</v>
      </c>
      <c r="K69" s="30">
        <v>3.25</v>
      </c>
      <c r="L69" s="197">
        <v>3.5</v>
      </c>
      <c r="M69" s="327">
        <v>1</v>
      </c>
      <c r="N69" s="12">
        <v>3</v>
      </c>
      <c r="O69" s="146">
        <v>2.86</v>
      </c>
      <c r="P69" s="67"/>
      <c r="Q69" s="70"/>
      <c r="R69" s="111">
        <v>3.45</v>
      </c>
      <c r="S69" s="536">
        <v>34</v>
      </c>
      <c r="T69" s="536">
        <v>85</v>
      </c>
      <c r="U69" s="90">
        <v>59</v>
      </c>
      <c r="V69" s="90">
        <v>44</v>
      </c>
      <c r="W69" s="78">
        <v>15</v>
      </c>
      <c r="X69" s="324">
        <f>SUM(S69:W69)</f>
        <v>237</v>
      </c>
    </row>
    <row r="70" spans="1:24" s="5" customFormat="1" ht="15" customHeight="1" x14ac:dyDescent="0.25">
      <c r="A70" s="300">
        <v>65</v>
      </c>
      <c r="B70" s="64" t="s">
        <v>55</v>
      </c>
      <c r="C70" s="72" t="s">
        <v>73</v>
      </c>
      <c r="D70" s="547"/>
      <c r="E70" s="142"/>
      <c r="F70" s="342">
        <v>3.91</v>
      </c>
      <c r="G70" s="341">
        <v>5</v>
      </c>
      <c r="H70" s="288">
        <v>3.4</v>
      </c>
      <c r="I70" s="342">
        <v>3.54</v>
      </c>
      <c r="J70" s="66"/>
      <c r="K70" s="30"/>
      <c r="L70" s="197">
        <v>3.5</v>
      </c>
      <c r="M70" s="327">
        <v>2</v>
      </c>
      <c r="N70" s="12">
        <v>4</v>
      </c>
      <c r="O70" s="146">
        <v>2.86</v>
      </c>
      <c r="P70" s="67"/>
      <c r="Q70" s="70"/>
      <c r="R70" s="111">
        <v>3.45</v>
      </c>
      <c r="S70" s="536">
        <v>89</v>
      </c>
      <c r="T70" s="537">
        <v>47</v>
      </c>
      <c r="U70" s="90">
        <v>82</v>
      </c>
      <c r="V70" s="90">
        <v>6</v>
      </c>
      <c r="W70" s="78">
        <v>15</v>
      </c>
      <c r="X70" s="324">
        <f>SUM(S70:W70)</f>
        <v>239</v>
      </c>
    </row>
    <row r="71" spans="1:24" s="5" customFormat="1" ht="15" customHeight="1" x14ac:dyDescent="0.25">
      <c r="A71" s="300">
        <v>66</v>
      </c>
      <c r="B71" s="281" t="s">
        <v>59</v>
      </c>
      <c r="C71" s="282" t="s">
        <v>147</v>
      </c>
      <c r="D71" s="338">
        <v>10</v>
      </c>
      <c r="E71" s="287">
        <v>3.2</v>
      </c>
      <c r="F71" s="577">
        <v>3.91</v>
      </c>
      <c r="G71" s="338">
        <v>5</v>
      </c>
      <c r="H71" s="287">
        <v>3.2</v>
      </c>
      <c r="I71" s="339">
        <v>3.54</v>
      </c>
      <c r="J71" s="66">
        <v>1</v>
      </c>
      <c r="K71" s="30">
        <v>4</v>
      </c>
      <c r="L71" s="197">
        <v>3.5</v>
      </c>
      <c r="M71" s="327">
        <v>7</v>
      </c>
      <c r="N71" s="12">
        <v>2.29</v>
      </c>
      <c r="O71" s="146">
        <v>2.86</v>
      </c>
      <c r="P71" s="67"/>
      <c r="Q71" s="68"/>
      <c r="R71" s="111">
        <v>3.45</v>
      </c>
      <c r="S71" s="536">
        <v>79</v>
      </c>
      <c r="T71" s="536">
        <v>59</v>
      </c>
      <c r="U71" s="90">
        <v>19</v>
      </c>
      <c r="V71" s="90">
        <v>71</v>
      </c>
      <c r="W71" s="78">
        <v>15</v>
      </c>
      <c r="X71" s="324">
        <f>SUM(S71:W71)</f>
        <v>243</v>
      </c>
    </row>
    <row r="72" spans="1:24" s="5" customFormat="1" ht="15" customHeight="1" x14ac:dyDescent="0.25">
      <c r="A72" s="300">
        <v>67</v>
      </c>
      <c r="B72" s="64" t="s">
        <v>53</v>
      </c>
      <c r="C72" s="282" t="s">
        <v>72</v>
      </c>
      <c r="D72" s="338">
        <v>3</v>
      </c>
      <c r="E72" s="287">
        <v>3.33</v>
      </c>
      <c r="F72" s="577">
        <v>3.91</v>
      </c>
      <c r="G72" s="338">
        <v>1</v>
      </c>
      <c r="H72" s="287">
        <v>3</v>
      </c>
      <c r="I72" s="339">
        <v>3.54</v>
      </c>
      <c r="J72" s="66">
        <v>2</v>
      </c>
      <c r="K72" s="30">
        <v>3.5</v>
      </c>
      <c r="L72" s="197">
        <v>3.5</v>
      </c>
      <c r="M72" s="327">
        <v>2</v>
      </c>
      <c r="N72" s="12">
        <v>3</v>
      </c>
      <c r="O72" s="146">
        <v>2.86</v>
      </c>
      <c r="P72" s="67">
        <v>1</v>
      </c>
      <c r="Q72" s="527">
        <v>2</v>
      </c>
      <c r="R72" s="111">
        <v>3.45</v>
      </c>
      <c r="S72" s="536">
        <v>76</v>
      </c>
      <c r="T72" s="536">
        <v>71</v>
      </c>
      <c r="U72" s="90">
        <v>45</v>
      </c>
      <c r="V72" s="90">
        <v>40</v>
      </c>
      <c r="W72" s="78">
        <v>13</v>
      </c>
      <c r="X72" s="324">
        <f>SUM(S72:W72)</f>
        <v>245</v>
      </c>
    </row>
    <row r="73" spans="1:24" s="5" customFormat="1" ht="15" customHeight="1" x14ac:dyDescent="0.25">
      <c r="A73" s="300">
        <v>68</v>
      </c>
      <c r="B73" s="64" t="s">
        <v>54</v>
      </c>
      <c r="C73" s="282" t="s">
        <v>6</v>
      </c>
      <c r="D73" s="338">
        <v>5</v>
      </c>
      <c r="E73" s="287">
        <v>3.8</v>
      </c>
      <c r="F73" s="577">
        <v>3.91</v>
      </c>
      <c r="G73" s="338">
        <v>2</v>
      </c>
      <c r="H73" s="287">
        <v>3</v>
      </c>
      <c r="I73" s="339">
        <v>3.54</v>
      </c>
      <c r="J73" s="69">
        <v>4</v>
      </c>
      <c r="K73" s="30">
        <v>3.75</v>
      </c>
      <c r="L73" s="197">
        <v>3.5</v>
      </c>
      <c r="M73" s="329">
        <v>2</v>
      </c>
      <c r="N73" s="12">
        <v>2</v>
      </c>
      <c r="O73" s="146">
        <v>2.86</v>
      </c>
      <c r="P73" s="74"/>
      <c r="Q73" s="70"/>
      <c r="R73" s="111">
        <v>3.45</v>
      </c>
      <c r="S73" s="536">
        <v>60</v>
      </c>
      <c r="T73" s="536">
        <v>65</v>
      </c>
      <c r="U73" s="90">
        <v>28</v>
      </c>
      <c r="V73" s="90">
        <v>80</v>
      </c>
      <c r="W73" s="78">
        <v>15</v>
      </c>
      <c r="X73" s="324">
        <f>SUM(S73:W73)</f>
        <v>248</v>
      </c>
    </row>
    <row r="74" spans="1:24" s="5" customFormat="1" ht="15" customHeight="1" x14ac:dyDescent="0.25">
      <c r="A74" s="300">
        <v>69</v>
      </c>
      <c r="B74" s="281" t="s">
        <v>54</v>
      </c>
      <c r="C74" s="331" t="s">
        <v>118</v>
      </c>
      <c r="D74" s="338">
        <v>1</v>
      </c>
      <c r="E74" s="287">
        <v>5</v>
      </c>
      <c r="F74" s="578">
        <v>3.91</v>
      </c>
      <c r="G74" s="338">
        <v>2</v>
      </c>
      <c r="H74" s="287">
        <v>3</v>
      </c>
      <c r="I74" s="339">
        <v>3.54</v>
      </c>
      <c r="J74" s="69"/>
      <c r="K74" s="30"/>
      <c r="L74" s="197">
        <v>3.5</v>
      </c>
      <c r="M74" s="329"/>
      <c r="N74" s="12"/>
      <c r="O74" s="146">
        <v>2.86</v>
      </c>
      <c r="P74" s="74"/>
      <c r="Q74" s="70"/>
      <c r="R74" s="111">
        <v>3.45</v>
      </c>
      <c r="S74" s="536">
        <v>2</v>
      </c>
      <c r="T74" s="536">
        <v>66</v>
      </c>
      <c r="U74" s="90">
        <v>82</v>
      </c>
      <c r="V74" s="90">
        <v>85</v>
      </c>
      <c r="W74" s="78">
        <v>15</v>
      </c>
      <c r="X74" s="324">
        <f>SUM(S74:W74)</f>
        <v>250</v>
      </c>
    </row>
    <row r="75" spans="1:24" s="5" customFormat="1" ht="15" customHeight="1" thickBot="1" x14ac:dyDescent="0.3">
      <c r="A75" s="314">
        <v>70</v>
      </c>
      <c r="B75" s="79" t="s">
        <v>55</v>
      </c>
      <c r="C75" s="141" t="s">
        <v>14</v>
      </c>
      <c r="D75" s="569">
        <v>7</v>
      </c>
      <c r="E75" s="518">
        <v>3.86</v>
      </c>
      <c r="F75" s="615">
        <v>3.91</v>
      </c>
      <c r="G75" s="545"/>
      <c r="H75" s="563"/>
      <c r="I75" s="366">
        <v>3.54</v>
      </c>
      <c r="J75" s="113">
        <v>1</v>
      </c>
      <c r="K75" s="80">
        <v>4</v>
      </c>
      <c r="L75" s="200">
        <v>3.5</v>
      </c>
      <c r="M75" s="359"/>
      <c r="N75" s="14"/>
      <c r="O75" s="151">
        <v>2.86</v>
      </c>
      <c r="P75" s="117"/>
      <c r="Q75" s="81"/>
      <c r="R75" s="114">
        <v>3.45</v>
      </c>
      <c r="S75" s="538">
        <v>57</v>
      </c>
      <c r="T75" s="538">
        <v>85</v>
      </c>
      <c r="U75" s="94">
        <v>13</v>
      </c>
      <c r="V75" s="94">
        <v>85</v>
      </c>
      <c r="W75" s="82">
        <v>15</v>
      </c>
      <c r="X75" s="325">
        <f>SUM(S75:W75)</f>
        <v>255</v>
      </c>
    </row>
    <row r="76" spans="1:24" s="5" customFormat="1" ht="15" customHeight="1" x14ac:dyDescent="0.25">
      <c r="A76" s="89">
        <v>71</v>
      </c>
      <c r="B76" s="103" t="s">
        <v>54</v>
      </c>
      <c r="C76" s="640" t="s">
        <v>93</v>
      </c>
      <c r="D76" s="354">
        <v>2</v>
      </c>
      <c r="E76" s="317">
        <v>3</v>
      </c>
      <c r="F76" s="645">
        <v>3.91</v>
      </c>
      <c r="G76" s="354">
        <v>1</v>
      </c>
      <c r="H76" s="317">
        <v>3</v>
      </c>
      <c r="I76" s="361">
        <v>3.54</v>
      </c>
      <c r="J76" s="126"/>
      <c r="K76" s="86"/>
      <c r="L76" s="199">
        <v>3.5</v>
      </c>
      <c r="M76" s="557">
        <v>3</v>
      </c>
      <c r="N76" s="11">
        <v>4</v>
      </c>
      <c r="O76" s="149">
        <v>2.86</v>
      </c>
      <c r="P76" s="559"/>
      <c r="Q76" s="87"/>
      <c r="R76" s="110">
        <v>3.45</v>
      </c>
      <c r="S76" s="535">
        <v>82</v>
      </c>
      <c r="T76" s="535">
        <v>72</v>
      </c>
      <c r="U76" s="92">
        <v>82</v>
      </c>
      <c r="V76" s="92">
        <v>4</v>
      </c>
      <c r="W76" s="88">
        <v>15</v>
      </c>
      <c r="X76" s="362">
        <f>SUM(S76:W76)</f>
        <v>255</v>
      </c>
    </row>
    <row r="77" spans="1:24" s="5" customFormat="1" ht="15" customHeight="1" x14ac:dyDescent="0.25">
      <c r="A77" s="300">
        <v>72</v>
      </c>
      <c r="B77" s="21" t="s">
        <v>58</v>
      </c>
      <c r="C77" s="65" t="s">
        <v>43</v>
      </c>
      <c r="D77" s="348"/>
      <c r="E77" s="8"/>
      <c r="F77" s="339">
        <v>3.91</v>
      </c>
      <c r="G77" s="343">
        <v>5</v>
      </c>
      <c r="H77" s="290">
        <v>3.2</v>
      </c>
      <c r="I77" s="344">
        <v>3.54</v>
      </c>
      <c r="J77" s="66">
        <v>4</v>
      </c>
      <c r="K77" s="30">
        <v>4.25</v>
      </c>
      <c r="L77" s="197">
        <v>3.5</v>
      </c>
      <c r="M77" s="327"/>
      <c r="N77" s="12"/>
      <c r="O77" s="146">
        <v>2.86</v>
      </c>
      <c r="P77" s="67"/>
      <c r="Q77" s="70"/>
      <c r="R77" s="111">
        <v>3.45</v>
      </c>
      <c r="S77" s="536">
        <v>89</v>
      </c>
      <c r="T77" s="536">
        <v>58</v>
      </c>
      <c r="U77" s="90">
        <v>8</v>
      </c>
      <c r="V77" s="90">
        <v>85</v>
      </c>
      <c r="W77" s="78">
        <v>15</v>
      </c>
      <c r="X77" s="324">
        <f>SUM(S77:W77)</f>
        <v>255</v>
      </c>
    </row>
    <row r="78" spans="1:24" s="5" customFormat="1" ht="15" customHeight="1" x14ac:dyDescent="0.25">
      <c r="A78" s="300">
        <v>73</v>
      </c>
      <c r="B78" s="64" t="s">
        <v>56</v>
      </c>
      <c r="C78" s="333" t="s">
        <v>19</v>
      </c>
      <c r="D78" s="338">
        <v>2</v>
      </c>
      <c r="E78" s="291">
        <v>3.5</v>
      </c>
      <c r="F78" s="591">
        <v>3.91</v>
      </c>
      <c r="G78" s="338">
        <v>1</v>
      </c>
      <c r="H78" s="291">
        <v>3</v>
      </c>
      <c r="I78" s="344">
        <v>3.54</v>
      </c>
      <c r="J78" s="66"/>
      <c r="K78" s="30"/>
      <c r="L78" s="197">
        <v>3.5</v>
      </c>
      <c r="M78" s="327">
        <v>1</v>
      </c>
      <c r="N78" s="12">
        <v>4</v>
      </c>
      <c r="O78" s="146">
        <v>2.86</v>
      </c>
      <c r="P78" s="66"/>
      <c r="Q78" s="70"/>
      <c r="R78" s="111">
        <v>3.45</v>
      </c>
      <c r="S78" s="536">
        <v>74</v>
      </c>
      <c r="T78" s="536">
        <v>75</v>
      </c>
      <c r="U78" s="90">
        <v>82</v>
      </c>
      <c r="V78" s="90">
        <v>10</v>
      </c>
      <c r="W78" s="78">
        <v>15</v>
      </c>
      <c r="X78" s="324">
        <f>SUM(S78:W78)</f>
        <v>256</v>
      </c>
    </row>
    <row r="79" spans="1:24" s="5" customFormat="1" ht="15" customHeight="1" x14ac:dyDescent="0.25">
      <c r="A79" s="300">
        <v>74</v>
      </c>
      <c r="B79" s="21" t="s">
        <v>58</v>
      </c>
      <c r="C79" s="282" t="s">
        <v>28</v>
      </c>
      <c r="D79" s="546">
        <v>7</v>
      </c>
      <c r="E79" s="520">
        <v>3.14</v>
      </c>
      <c r="F79" s="577">
        <v>3.91</v>
      </c>
      <c r="G79" s="338">
        <v>3</v>
      </c>
      <c r="H79" s="287">
        <v>3.6666666666666665</v>
      </c>
      <c r="I79" s="344">
        <v>3.54</v>
      </c>
      <c r="J79" s="66">
        <v>2</v>
      </c>
      <c r="K79" s="30">
        <v>3.5</v>
      </c>
      <c r="L79" s="197">
        <v>3.5</v>
      </c>
      <c r="M79" s="327"/>
      <c r="N79" s="12"/>
      <c r="O79" s="146">
        <v>2.86</v>
      </c>
      <c r="P79" s="67"/>
      <c r="Q79" s="70"/>
      <c r="R79" s="111">
        <v>3.45</v>
      </c>
      <c r="S79" s="536">
        <v>80</v>
      </c>
      <c r="T79" s="536">
        <v>33</v>
      </c>
      <c r="U79" s="90">
        <v>48</v>
      </c>
      <c r="V79" s="90">
        <v>85</v>
      </c>
      <c r="W79" s="78">
        <v>15</v>
      </c>
      <c r="X79" s="324">
        <f>SUM(S79:W79)</f>
        <v>261</v>
      </c>
    </row>
    <row r="80" spans="1:24" s="5" customFormat="1" ht="15" customHeight="1" x14ac:dyDescent="0.25">
      <c r="A80" s="300">
        <v>75</v>
      </c>
      <c r="B80" s="21" t="s">
        <v>58</v>
      </c>
      <c r="C80" s="282" t="s">
        <v>39</v>
      </c>
      <c r="D80" s="338">
        <v>2</v>
      </c>
      <c r="E80" s="287">
        <v>3</v>
      </c>
      <c r="F80" s="577">
        <v>3.91</v>
      </c>
      <c r="G80" s="338">
        <v>2</v>
      </c>
      <c r="H80" s="287">
        <v>3</v>
      </c>
      <c r="I80" s="344">
        <v>3.54</v>
      </c>
      <c r="J80" s="66">
        <v>7</v>
      </c>
      <c r="K80" s="30">
        <v>3.43</v>
      </c>
      <c r="L80" s="197">
        <v>3.5</v>
      </c>
      <c r="M80" s="327">
        <v>2</v>
      </c>
      <c r="N80" s="12">
        <v>3</v>
      </c>
      <c r="O80" s="146">
        <v>2.86</v>
      </c>
      <c r="P80" s="67"/>
      <c r="Q80" s="70"/>
      <c r="R80" s="111">
        <v>3.45</v>
      </c>
      <c r="S80" s="536">
        <v>84</v>
      </c>
      <c r="T80" s="536">
        <v>68</v>
      </c>
      <c r="U80" s="90">
        <v>52</v>
      </c>
      <c r="V80" s="90">
        <v>42</v>
      </c>
      <c r="W80" s="78">
        <v>15</v>
      </c>
      <c r="X80" s="324">
        <f>SUM(S80:W80)</f>
        <v>261</v>
      </c>
    </row>
    <row r="81" spans="1:24" s="5" customFormat="1" ht="15" customHeight="1" x14ac:dyDescent="0.25">
      <c r="A81" s="300">
        <v>76</v>
      </c>
      <c r="B81" s="64" t="s">
        <v>55</v>
      </c>
      <c r="C81" s="332" t="s">
        <v>17</v>
      </c>
      <c r="D81" s="338">
        <v>8</v>
      </c>
      <c r="E81" s="287">
        <v>3.25</v>
      </c>
      <c r="F81" s="586">
        <v>3.91</v>
      </c>
      <c r="G81" s="338">
        <v>8</v>
      </c>
      <c r="H81" s="287">
        <v>3.125</v>
      </c>
      <c r="I81" s="345">
        <v>3.54</v>
      </c>
      <c r="J81" s="66">
        <v>11</v>
      </c>
      <c r="K81" s="30">
        <v>3.18</v>
      </c>
      <c r="L81" s="197">
        <v>3.5</v>
      </c>
      <c r="M81" s="327">
        <v>3</v>
      </c>
      <c r="N81" s="12">
        <v>2.67</v>
      </c>
      <c r="O81" s="146">
        <v>2.86</v>
      </c>
      <c r="P81" s="67"/>
      <c r="Q81" s="70"/>
      <c r="R81" s="111">
        <v>3.45</v>
      </c>
      <c r="S81" s="536">
        <v>78</v>
      </c>
      <c r="T81" s="536">
        <v>60</v>
      </c>
      <c r="U81" s="90">
        <v>61</v>
      </c>
      <c r="V81" s="90">
        <v>55</v>
      </c>
      <c r="W81" s="78">
        <v>15</v>
      </c>
      <c r="X81" s="324">
        <f>SUM(S81:W81)</f>
        <v>269</v>
      </c>
    </row>
    <row r="82" spans="1:24" s="5" customFormat="1" ht="15" customHeight="1" x14ac:dyDescent="0.25">
      <c r="A82" s="300">
        <v>77</v>
      </c>
      <c r="B82" s="21" t="s">
        <v>58</v>
      </c>
      <c r="C82" s="65" t="s">
        <v>96</v>
      </c>
      <c r="D82" s="338">
        <v>7</v>
      </c>
      <c r="E82" s="287">
        <v>3.57</v>
      </c>
      <c r="F82" s="339">
        <v>3.91</v>
      </c>
      <c r="G82" s="343">
        <v>9</v>
      </c>
      <c r="H82" s="290">
        <v>3.3333333333333335</v>
      </c>
      <c r="I82" s="344">
        <v>3.54</v>
      </c>
      <c r="J82" s="66"/>
      <c r="K82" s="30"/>
      <c r="L82" s="197">
        <v>3.5</v>
      </c>
      <c r="M82" s="327">
        <v>6</v>
      </c>
      <c r="N82" s="12">
        <v>2.67</v>
      </c>
      <c r="O82" s="146">
        <v>2.86</v>
      </c>
      <c r="P82" s="67"/>
      <c r="Q82" s="70"/>
      <c r="R82" s="111">
        <v>3.45</v>
      </c>
      <c r="S82" s="536">
        <v>71</v>
      </c>
      <c r="T82" s="536">
        <v>49</v>
      </c>
      <c r="U82" s="90">
        <v>82</v>
      </c>
      <c r="V82" s="90">
        <v>54</v>
      </c>
      <c r="W82" s="78">
        <v>15</v>
      </c>
      <c r="X82" s="324">
        <f>SUM(S82:W82)</f>
        <v>271</v>
      </c>
    </row>
    <row r="83" spans="1:24" s="5" customFormat="1" ht="15" customHeight="1" x14ac:dyDescent="0.25">
      <c r="A83" s="300">
        <v>78</v>
      </c>
      <c r="B83" s="64" t="s">
        <v>55</v>
      </c>
      <c r="C83" s="122" t="s">
        <v>62</v>
      </c>
      <c r="D83" s="583"/>
      <c r="E83" s="143"/>
      <c r="F83" s="347">
        <v>3.91</v>
      </c>
      <c r="G83" s="346"/>
      <c r="H83" s="285"/>
      <c r="I83" s="552">
        <v>3.54</v>
      </c>
      <c r="J83" s="66">
        <v>2</v>
      </c>
      <c r="K83" s="30">
        <v>3.5</v>
      </c>
      <c r="L83" s="197">
        <v>3.5</v>
      </c>
      <c r="M83" s="327">
        <v>6</v>
      </c>
      <c r="N83" s="12">
        <v>3</v>
      </c>
      <c r="O83" s="146">
        <v>2.86</v>
      </c>
      <c r="P83" s="67"/>
      <c r="Q83" s="70"/>
      <c r="R83" s="111">
        <v>3.45</v>
      </c>
      <c r="S83" s="536">
        <v>89</v>
      </c>
      <c r="T83" s="536">
        <v>85</v>
      </c>
      <c r="U83" s="90">
        <v>46</v>
      </c>
      <c r="V83" s="90">
        <v>36</v>
      </c>
      <c r="W83" s="78">
        <v>15</v>
      </c>
      <c r="X83" s="324">
        <f>SUM(S83:W83)</f>
        <v>271</v>
      </c>
    </row>
    <row r="84" spans="1:24" s="5" customFormat="1" ht="15" customHeight="1" x14ac:dyDescent="0.25">
      <c r="A84" s="300">
        <v>79</v>
      </c>
      <c r="B84" s="64" t="s">
        <v>56</v>
      </c>
      <c r="C84" s="65" t="s">
        <v>22</v>
      </c>
      <c r="D84" s="348"/>
      <c r="E84" s="8"/>
      <c r="F84" s="339">
        <v>3.91</v>
      </c>
      <c r="G84" s="343">
        <v>1</v>
      </c>
      <c r="H84" s="290">
        <v>2</v>
      </c>
      <c r="I84" s="344">
        <v>3.54</v>
      </c>
      <c r="J84" s="66"/>
      <c r="K84" s="30"/>
      <c r="L84" s="197">
        <v>3.5</v>
      </c>
      <c r="M84" s="327">
        <v>2</v>
      </c>
      <c r="N84" s="12">
        <v>4.5</v>
      </c>
      <c r="O84" s="146">
        <v>2.86</v>
      </c>
      <c r="P84" s="66"/>
      <c r="Q84" s="70"/>
      <c r="R84" s="111">
        <v>3.45</v>
      </c>
      <c r="S84" s="536">
        <v>89</v>
      </c>
      <c r="T84" s="536">
        <v>83</v>
      </c>
      <c r="U84" s="90">
        <v>82</v>
      </c>
      <c r="V84" s="90">
        <v>3</v>
      </c>
      <c r="W84" s="78">
        <v>15</v>
      </c>
      <c r="X84" s="324">
        <f>SUM(S84:W84)</f>
        <v>272</v>
      </c>
    </row>
    <row r="85" spans="1:24" s="5" customFormat="1" ht="15" customHeight="1" thickBot="1" x14ac:dyDescent="0.3">
      <c r="A85" s="314">
        <v>80</v>
      </c>
      <c r="B85" s="540" t="s">
        <v>57</v>
      </c>
      <c r="C85" s="606" t="s">
        <v>87</v>
      </c>
      <c r="D85" s="569">
        <v>1</v>
      </c>
      <c r="E85" s="518">
        <v>3</v>
      </c>
      <c r="F85" s="607">
        <v>3.91</v>
      </c>
      <c r="G85" s="352">
        <v>4</v>
      </c>
      <c r="H85" s="316">
        <v>3.5</v>
      </c>
      <c r="I85" s="363">
        <v>3.54</v>
      </c>
      <c r="J85" s="125">
        <v>1</v>
      </c>
      <c r="K85" s="80">
        <v>3</v>
      </c>
      <c r="L85" s="200">
        <v>3.5</v>
      </c>
      <c r="M85" s="330">
        <v>3</v>
      </c>
      <c r="N85" s="14">
        <v>2.67</v>
      </c>
      <c r="O85" s="151">
        <v>2.86</v>
      </c>
      <c r="P85" s="113"/>
      <c r="Q85" s="81"/>
      <c r="R85" s="114">
        <v>3.45</v>
      </c>
      <c r="S85" s="538">
        <v>86</v>
      </c>
      <c r="T85" s="538">
        <v>39</v>
      </c>
      <c r="U85" s="94">
        <v>76</v>
      </c>
      <c r="V85" s="94">
        <v>57</v>
      </c>
      <c r="W85" s="82">
        <v>15</v>
      </c>
      <c r="X85" s="325">
        <f>SUM(S85:W85)</f>
        <v>273</v>
      </c>
    </row>
    <row r="86" spans="1:24" s="5" customFormat="1" ht="15" customHeight="1" x14ac:dyDescent="0.25">
      <c r="A86" s="89">
        <v>81</v>
      </c>
      <c r="B86" s="57" t="s">
        <v>56</v>
      </c>
      <c r="C86" s="353" t="s">
        <v>151</v>
      </c>
      <c r="D86" s="354">
        <v>2</v>
      </c>
      <c r="E86" s="315">
        <v>4.5</v>
      </c>
      <c r="F86" s="576">
        <v>3.91</v>
      </c>
      <c r="G86" s="354"/>
      <c r="H86" s="317"/>
      <c r="I86" s="361">
        <v>3.54</v>
      </c>
      <c r="J86" s="126"/>
      <c r="K86" s="86"/>
      <c r="L86" s="199">
        <v>3.5</v>
      </c>
      <c r="M86" s="356"/>
      <c r="N86" s="11"/>
      <c r="O86" s="149">
        <v>2.86</v>
      </c>
      <c r="P86" s="116"/>
      <c r="Q86" s="87"/>
      <c r="R86" s="110">
        <v>3.45</v>
      </c>
      <c r="S86" s="535">
        <v>8</v>
      </c>
      <c r="T86" s="535">
        <v>85</v>
      </c>
      <c r="U86" s="92">
        <v>82</v>
      </c>
      <c r="V86" s="92">
        <v>85</v>
      </c>
      <c r="W86" s="88">
        <v>15</v>
      </c>
      <c r="X86" s="362">
        <f>SUM(S86:W86)</f>
        <v>275</v>
      </c>
    </row>
    <row r="87" spans="1:24" s="5" customFormat="1" ht="15" customHeight="1" x14ac:dyDescent="0.25">
      <c r="A87" s="300">
        <v>82</v>
      </c>
      <c r="B87" s="64" t="s">
        <v>55</v>
      </c>
      <c r="C87" s="72" t="s">
        <v>15</v>
      </c>
      <c r="D87" s="338">
        <v>4</v>
      </c>
      <c r="E87" s="287">
        <v>4</v>
      </c>
      <c r="F87" s="342">
        <v>3.91</v>
      </c>
      <c r="G87" s="341"/>
      <c r="H87" s="284"/>
      <c r="I87" s="342">
        <v>3.54</v>
      </c>
      <c r="J87" s="66"/>
      <c r="K87" s="30"/>
      <c r="L87" s="197">
        <v>3.5</v>
      </c>
      <c r="M87" s="327">
        <v>2</v>
      </c>
      <c r="N87" s="12">
        <v>2.5</v>
      </c>
      <c r="O87" s="146">
        <v>2.86</v>
      </c>
      <c r="P87" s="67"/>
      <c r="Q87" s="70"/>
      <c r="R87" s="111">
        <v>3.45</v>
      </c>
      <c r="S87" s="536">
        <v>30</v>
      </c>
      <c r="T87" s="536">
        <v>85</v>
      </c>
      <c r="U87" s="90">
        <v>82</v>
      </c>
      <c r="V87" s="90">
        <v>64</v>
      </c>
      <c r="W87" s="78">
        <v>15</v>
      </c>
      <c r="X87" s="324">
        <f>SUM(S87:W87)</f>
        <v>276</v>
      </c>
    </row>
    <row r="88" spans="1:24" s="5" customFormat="1" ht="15" customHeight="1" x14ac:dyDescent="0.25">
      <c r="A88" s="300">
        <v>83</v>
      </c>
      <c r="B88" s="64" t="s">
        <v>54</v>
      </c>
      <c r="C88" s="282" t="s">
        <v>7</v>
      </c>
      <c r="D88" s="338">
        <v>2</v>
      </c>
      <c r="E88" s="287">
        <v>3.5</v>
      </c>
      <c r="F88" s="577">
        <v>3.91</v>
      </c>
      <c r="G88" s="338">
        <v>5</v>
      </c>
      <c r="H88" s="287">
        <v>3.2</v>
      </c>
      <c r="I88" s="339">
        <v>3.54</v>
      </c>
      <c r="J88" s="69">
        <v>3</v>
      </c>
      <c r="K88" s="30">
        <v>3</v>
      </c>
      <c r="L88" s="197">
        <v>3.5</v>
      </c>
      <c r="M88" s="329">
        <v>10</v>
      </c>
      <c r="N88" s="12">
        <v>2</v>
      </c>
      <c r="O88" s="146">
        <v>2.86</v>
      </c>
      <c r="P88" s="74"/>
      <c r="Q88" s="70"/>
      <c r="R88" s="111">
        <v>3.45</v>
      </c>
      <c r="S88" s="536">
        <v>72</v>
      </c>
      <c r="T88" s="536">
        <v>56</v>
      </c>
      <c r="U88" s="90">
        <v>64</v>
      </c>
      <c r="V88" s="90">
        <v>75</v>
      </c>
      <c r="W88" s="78">
        <v>15</v>
      </c>
      <c r="X88" s="324">
        <f>SUM(S88:W88)</f>
        <v>282</v>
      </c>
    </row>
    <row r="89" spans="1:24" s="5" customFormat="1" ht="15" customHeight="1" x14ac:dyDescent="0.25">
      <c r="A89" s="300">
        <v>84</v>
      </c>
      <c r="B89" s="71" t="s">
        <v>57</v>
      </c>
      <c r="C89" s="334" t="s">
        <v>99</v>
      </c>
      <c r="D89" s="546">
        <v>2</v>
      </c>
      <c r="E89" s="520">
        <v>3</v>
      </c>
      <c r="F89" s="592">
        <v>3.91</v>
      </c>
      <c r="G89" s="338">
        <v>1</v>
      </c>
      <c r="H89" s="287">
        <v>2</v>
      </c>
      <c r="I89" s="551">
        <v>3.54</v>
      </c>
      <c r="J89" s="69">
        <v>7</v>
      </c>
      <c r="K89" s="30">
        <v>3.86</v>
      </c>
      <c r="L89" s="197">
        <v>3.5</v>
      </c>
      <c r="M89" s="326">
        <v>2</v>
      </c>
      <c r="N89" s="12">
        <v>2</v>
      </c>
      <c r="O89" s="146">
        <v>2.86</v>
      </c>
      <c r="P89" s="66"/>
      <c r="Q89" s="70"/>
      <c r="R89" s="111">
        <v>3.45</v>
      </c>
      <c r="S89" s="536">
        <v>83</v>
      </c>
      <c r="T89" s="536">
        <v>84</v>
      </c>
      <c r="U89" s="90">
        <v>21</v>
      </c>
      <c r="V89" s="90">
        <v>81</v>
      </c>
      <c r="W89" s="78">
        <v>15</v>
      </c>
      <c r="X89" s="324">
        <f>SUM(S89:W89)</f>
        <v>284</v>
      </c>
    </row>
    <row r="90" spans="1:24" s="5" customFormat="1" ht="15" customHeight="1" x14ac:dyDescent="0.25">
      <c r="A90" s="300">
        <v>85</v>
      </c>
      <c r="B90" s="21" t="s">
        <v>58</v>
      </c>
      <c r="C90" s="65" t="s">
        <v>37</v>
      </c>
      <c r="D90" s="348"/>
      <c r="E90" s="8"/>
      <c r="F90" s="339">
        <v>3.91</v>
      </c>
      <c r="G90" s="343"/>
      <c r="H90" s="283"/>
      <c r="I90" s="344">
        <v>3.54</v>
      </c>
      <c r="J90" s="66">
        <v>1</v>
      </c>
      <c r="K90" s="30">
        <v>4</v>
      </c>
      <c r="L90" s="197">
        <v>3.5</v>
      </c>
      <c r="M90" s="327">
        <v>3</v>
      </c>
      <c r="N90" s="12">
        <v>2</v>
      </c>
      <c r="O90" s="146">
        <v>2.86</v>
      </c>
      <c r="P90" s="67"/>
      <c r="Q90" s="70"/>
      <c r="R90" s="111">
        <v>3.45</v>
      </c>
      <c r="S90" s="536">
        <v>89</v>
      </c>
      <c r="T90" s="536">
        <v>85</v>
      </c>
      <c r="U90" s="90">
        <v>16</v>
      </c>
      <c r="V90" s="90">
        <v>79</v>
      </c>
      <c r="W90" s="78">
        <v>15</v>
      </c>
      <c r="X90" s="324">
        <f>SUM(S90:W90)</f>
        <v>284</v>
      </c>
    </row>
    <row r="91" spans="1:24" s="5" customFormat="1" ht="15" customHeight="1" x14ac:dyDescent="0.25">
      <c r="A91" s="300">
        <v>86</v>
      </c>
      <c r="B91" s="21" t="s">
        <v>58</v>
      </c>
      <c r="C91" s="65" t="s">
        <v>38</v>
      </c>
      <c r="D91" s="348"/>
      <c r="E91" s="8"/>
      <c r="F91" s="339">
        <v>3.91</v>
      </c>
      <c r="G91" s="348"/>
      <c r="H91" s="8"/>
      <c r="I91" s="339">
        <v>3.54</v>
      </c>
      <c r="J91" s="66">
        <v>5</v>
      </c>
      <c r="K91" s="30">
        <v>3.8</v>
      </c>
      <c r="L91" s="197">
        <v>3.5</v>
      </c>
      <c r="M91" s="327">
        <v>4</v>
      </c>
      <c r="N91" s="12">
        <v>2.25</v>
      </c>
      <c r="O91" s="146">
        <v>2.86</v>
      </c>
      <c r="P91" s="67"/>
      <c r="Q91" s="70"/>
      <c r="R91" s="111">
        <v>3.45</v>
      </c>
      <c r="S91" s="536">
        <v>89</v>
      </c>
      <c r="T91" s="536">
        <v>85</v>
      </c>
      <c r="U91" s="90">
        <v>26</v>
      </c>
      <c r="V91" s="90">
        <v>72</v>
      </c>
      <c r="W91" s="78">
        <v>15</v>
      </c>
      <c r="X91" s="324">
        <f>SUM(S91:W91)</f>
        <v>287</v>
      </c>
    </row>
    <row r="92" spans="1:24" s="5" customFormat="1" ht="15" customHeight="1" x14ac:dyDescent="0.25">
      <c r="A92" s="300">
        <v>87</v>
      </c>
      <c r="B92" s="457" t="s">
        <v>58</v>
      </c>
      <c r="C92" s="331" t="s">
        <v>153</v>
      </c>
      <c r="D92" s="338">
        <v>5</v>
      </c>
      <c r="E92" s="287">
        <v>4.2</v>
      </c>
      <c r="F92" s="591">
        <v>3.91</v>
      </c>
      <c r="G92" s="338"/>
      <c r="H92" s="287"/>
      <c r="I92" s="349">
        <v>3.54</v>
      </c>
      <c r="J92" s="69"/>
      <c r="K92" s="30"/>
      <c r="L92" s="197">
        <v>3.5</v>
      </c>
      <c r="M92" s="326"/>
      <c r="N92" s="12"/>
      <c r="O92" s="146">
        <v>2.86</v>
      </c>
      <c r="P92" s="66"/>
      <c r="Q92" s="70"/>
      <c r="R92" s="111">
        <v>3.45</v>
      </c>
      <c r="S92" s="536">
        <v>21</v>
      </c>
      <c r="T92" s="536">
        <v>85</v>
      </c>
      <c r="U92" s="90">
        <v>82</v>
      </c>
      <c r="V92" s="90">
        <v>85</v>
      </c>
      <c r="W92" s="78">
        <v>15</v>
      </c>
      <c r="X92" s="324">
        <f>SUM(S92:W92)</f>
        <v>288</v>
      </c>
    </row>
    <row r="93" spans="1:24" s="5" customFormat="1" ht="15" customHeight="1" x14ac:dyDescent="0.25">
      <c r="A93" s="300">
        <v>88</v>
      </c>
      <c r="B93" s="64" t="s">
        <v>59</v>
      </c>
      <c r="C93" s="331" t="s">
        <v>131</v>
      </c>
      <c r="D93" s="579"/>
      <c r="E93" s="211"/>
      <c r="F93" s="578">
        <v>3.91</v>
      </c>
      <c r="G93" s="338">
        <v>1</v>
      </c>
      <c r="H93" s="287">
        <v>4</v>
      </c>
      <c r="I93" s="339">
        <v>3.54</v>
      </c>
      <c r="J93" s="69">
        <v>1</v>
      </c>
      <c r="K93" s="30">
        <v>3</v>
      </c>
      <c r="L93" s="197">
        <v>3.5</v>
      </c>
      <c r="M93" s="327"/>
      <c r="N93" s="12"/>
      <c r="O93" s="146">
        <v>2.86</v>
      </c>
      <c r="P93" s="66"/>
      <c r="Q93" s="70"/>
      <c r="R93" s="111">
        <v>3.45</v>
      </c>
      <c r="S93" s="536">
        <v>89</v>
      </c>
      <c r="T93" s="536">
        <v>21</v>
      </c>
      <c r="U93" s="90">
        <v>79</v>
      </c>
      <c r="V93" s="90">
        <v>85</v>
      </c>
      <c r="W93" s="78">
        <v>15</v>
      </c>
      <c r="X93" s="324">
        <f>SUM(S93:W93)</f>
        <v>289</v>
      </c>
    </row>
    <row r="94" spans="1:24" s="5" customFormat="1" ht="15" customHeight="1" x14ac:dyDescent="0.25">
      <c r="A94" s="300">
        <v>89</v>
      </c>
      <c r="B94" s="292" t="s">
        <v>57</v>
      </c>
      <c r="C94" s="333" t="s">
        <v>138</v>
      </c>
      <c r="D94" s="338">
        <v>4</v>
      </c>
      <c r="E94" s="287">
        <v>4</v>
      </c>
      <c r="F94" s="591">
        <v>3.91</v>
      </c>
      <c r="G94" s="338">
        <v>1</v>
      </c>
      <c r="H94" s="287">
        <v>3</v>
      </c>
      <c r="I94" s="551">
        <v>3.54</v>
      </c>
      <c r="J94" s="69"/>
      <c r="K94" s="30"/>
      <c r="L94" s="197">
        <v>3.5</v>
      </c>
      <c r="M94" s="326"/>
      <c r="N94" s="12"/>
      <c r="O94" s="146">
        <v>2.86</v>
      </c>
      <c r="P94" s="66"/>
      <c r="Q94" s="70"/>
      <c r="R94" s="111">
        <v>3.45</v>
      </c>
      <c r="S94" s="536">
        <v>31</v>
      </c>
      <c r="T94" s="536">
        <v>79</v>
      </c>
      <c r="U94" s="90">
        <v>82</v>
      </c>
      <c r="V94" s="90">
        <v>85</v>
      </c>
      <c r="W94" s="78">
        <v>15</v>
      </c>
      <c r="X94" s="324">
        <f>SUM(S94:W94)</f>
        <v>292</v>
      </c>
    </row>
    <row r="95" spans="1:24" s="5" customFormat="1" ht="15" customHeight="1" thickBot="1" x14ac:dyDescent="0.3">
      <c r="A95" s="314">
        <v>90</v>
      </c>
      <c r="B95" s="22" t="s">
        <v>58</v>
      </c>
      <c r="C95" s="119" t="s">
        <v>50</v>
      </c>
      <c r="D95" s="562"/>
      <c r="E95" s="13"/>
      <c r="F95" s="358">
        <v>3.91</v>
      </c>
      <c r="G95" s="562"/>
      <c r="H95" s="13"/>
      <c r="I95" s="363">
        <v>3.54</v>
      </c>
      <c r="J95" s="113">
        <v>1</v>
      </c>
      <c r="K95" s="80">
        <v>4</v>
      </c>
      <c r="L95" s="200">
        <v>3.5</v>
      </c>
      <c r="M95" s="359"/>
      <c r="N95" s="14"/>
      <c r="O95" s="151">
        <v>2.86</v>
      </c>
      <c r="P95" s="117"/>
      <c r="Q95" s="81"/>
      <c r="R95" s="114">
        <v>3.45</v>
      </c>
      <c r="S95" s="538">
        <v>89</v>
      </c>
      <c r="T95" s="538">
        <v>85</v>
      </c>
      <c r="U95" s="94">
        <v>18</v>
      </c>
      <c r="V95" s="94">
        <v>85</v>
      </c>
      <c r="W95" s="82">
        <v>15</v>
      </c>
      <c r="X95" s="325">
        <f>SUM(S95:W95)</f>
        <v>292</v>
      </c>
    </row>
    <row r="96" spans="1:24" s="5" customFormat="1" ht="15" customHeight="1" x14ac:dyDescent="0.25">
      <c r="A96" s="89">
        <v>91</v>
      </c>
      <c r="B96" s="103" t="s">
        <v>54</v>
      </c>
      <c r="C96" s="542" t="s">
        <v>60</v>
      </c>
      <c r="D96" s="546">
        <v>6</v>
      </c>
      <c r="E96" s="520">
        <v>3.33</v>
      </c>
      <c r="F96" s="337">
        <v>3.91</v>
      </c>
      <c r="G96" s="360"/>
      <c r="H96" s="549"/>
      <c r="I96" s="361">
        <v>3.54</v>
      </c>
      <c r="J96" s="126">
        <v>5</v>
      </c>
      <c r="K96" s="86">
        <v>3.2</v>
      </c>
      <c r="L96" s="199">
        <v>3.5</v>
      </c>
      <c r="M96" s="557">
        <v>7</v>
      </c>
      <c r="N96" s="11">
        <v>2.57</v>
      </c>
      <c r="O96" s="149">
        <v>2.86</v>
      </c>
      <c r="P96" s="559"/>
      <c r="Q96" s="87"/>
      <c r="R96" s="110">
        <v>3.45</v>
      </c>
      <c r="S96" s="535">
        <v>75</v>
      </c>
      <c r="T96" s="535">
        <v>85</v>
      </c>
      <c r="U96" s="92">
        <v>60</v>
      </c>
      <c r="V96" s="92">
        <v>60</v>
      </c>
      <c r="W96" s="88">
        <v>15</v>
      </c>
      <c r="X96" s="362">
        <f>SUM(S96:W96)</f>
        <v>295</v>
      </c>
    </row>
    <row r="97" spans="1:24" s="5" customFormat="1" ht="15" customHeight="1" x14ac:dyDescent="0.25">
      <c r="A97" s="300">
        <v>92</v>
      </c>
      <c r="B97" s="64" t="s">
        <v>59</v>
      </c>
      <c r="C97" s="282" t="s">
        <v>90</v>
      </c>
      <c r="D97" s="338">
        <v>3</v>
      </c>
      <c r="E97" s="287">
        <v>3</v>
      </c>
      <c r="F97" s="577">
        <v>3.91</v>
      </c>
      <c r="G97" s="338">
        <v>2</v>
      </c>
      <c r="H97" s="287">
        <v>3.5</v>
      </c>
      <c r="I97" s="344">
        <v>3.54</v>
      </c>
      <c r="J97" s="69">
        <v>2</v>
      </c>
      <c r="K97" s="30">
        <v>3</v>
      </c>
      <c r="L97" s="197">
        <v>3.5</v>
      </c>
      <c r="M97" s="327"/>
      <c r="N97" s="12"/>
      <c r="O97" s="146">
        <v>2.86</v>
      </c>
      <c r="P97" s="66"/>
      <c r="Q97" s="70"/>
      <c r="R97" s="111">
        <v>3.45</v>
      </c>
      <c r="S97" s="536">
        <v>81</v>
      </c>
      <c r="T97" s="536">
        <v>45</v>
      </c>
      <c r="U97" s="90">
        <v>69</v>
      </c>
      <c r="V97" s="90">
        <v>85</v>
      </c>
      <c r="W97" s="78">
        <v>15</v>
      </c>
      <c r="X97" s="324">
        <f>SUM(S97:W97)</f>
        <v>295</v>
      </c>
    </row>
    <row r="98" spans="1:24" s="5" customFormat="1" ht="15" customHeight="1" x14ac:dyDescent="0.25">
      <c r="A98" s="300">
        <v>93</v>
      </c>
      <c r="B98" s="281" t="s">
        <v>55</v>
      </c>
      <c r="C98" s="72" t="s">
        <v>119</v>
      </c>
      <c r="D98" s="338">
        <v>2</v>
      </c>
      <c r="E98" s="287">
        <v>4</v>
      </c>
      <c r="F98" s="342">
        <v>3.91</v>
      </c>
      <c r="G98" s="341">
        <v>1</v>
      </c>
      <c r="H98" s="288">
        <v>3</v>
      </c>
      <c r="I98" s="342">
        <v>3.54</v>
      </c>
      <c r="J98" s="66"/>
      <c r="K98" s="30"/>
      <c r="L98" s="197">
        <v>3.5</v>
      </c>
      <c r="M98" s="327"/>
      <c r="N98" s="12"/>
      <c r="O98" s="146">
        <v>2.86</v>
      </c>
      <c r="P98" s="67"/>
      <c r="Q98" s="70"/>
      <c r="R98" s="111">
        <v>3.45</v>
      </c>
      <c r="S98" s="536">
        <v>41</v>
      </c>
      <c r="T98" s="537">
        <v>74</v>
      </c>
      <c r="U98" s="90">
        <v>82</v>
      </c>
      <c r="V98" s="90">
        <v>85</v>
      </c>
      <c r="W98" s="78">
        <v>15</v>
      </c>
      <c r="X98" s="324">
        <f>SUM(S98:W98)</f>
        <v>297</v>
      </c>
    </row>
    <row r="99" spans="1:24" s="5" customFormat="1" ht="15" customHeight="1" x14ac:dyDescent="0.25">
      <c r="A99" s="300">
        <v>94</v>
      </c>
      <c r="B99" s="21" t="s">
        <v>58</v>
      </c>
      <c r="C99" s="65" t="s">
        <v>30</v>
      </c>
      <c r="D99" s="348"/>
      <c r="E99" s="8"/>
      <c r="F99" s="339">
        <v>3.91</v>
      </c>
      <c r="G99" s="348"/>
      <c r="H99" s="8"/>
      <c r="I99" s="339">
        <v>3.54</v>
      </c>
      <c r="J99" s="66">
        <v>3</v>
      </c>
      <c r="K99" s="30">
        <v>3.67</v>
      </c>
      <c r="L99" s="197">
        <v>3.5</v>
      </c>
      <c r="M99" s="327">
        <v>1</v>
      </c>
      <c r="N99" s="12">
        <v>2</v>
      </c>
      <c r="O99" s="146">
        <v>2.86</v>
      </c>
      <c r="P99" s="67"/>
      <c r="Q99" s="70"/>
      <c r="R99" s="111">
        <v>3.45</v>
      </c>
      <c r="S99" s="536">
        <v>89</v>
      </c>
      <c r="T99" s="536">
        <v>85</v>
      </c>
      <c r="U99" s="90">
        <v>35</v>
      </c>
      <c r="V99" s="90">
        <v>84</v>
      </c>
      <c r="W99" s="78">
        <v>15</v>
      </c>
      <c r="X99" s="324">
        <f>SUM(S99:W99)</f>
        <v>308</v>
      </c>
    </row>
    <row r="100" spans="1:24" s="5" customFormat="1" ht="15" customHeight="1" x14ac:dyDescent="0.25">
      <c r="A100" s="300">
        <v>95</v>
      </c>
      <c r="B100" s="34" t="s">
        <v>59</v>
      </c>
      <c r="C100" s="616" t="s">
        <v>154</v>
      </c>
      <c r="D100" s="338">
        <v>2</v>
      </c>
      <c r="E100" s="287">
        <v>4</v>
      </c>
      <c r="F100" s="591">
        <v>3.91</v>
      </c>
      <c r="G100" s="338"/>
      <c r="H100" s="287"/>
      <c r="I100" s="349">
        <v>3.54</v>
      </c>
      <c r="J100" s="69"/>
      <c r="K100" s="30"/>
      <c r="L100" s="197">
        <v>3.5</v>
      </c>
      <c r="M100" s="326"/>
      <c r="N100" s="12"/>
      <c r="O100" s="146">
        <v>2.86</v>
      </c>
      <c r="P100" s="66"/>
      <c r="Q100" s="70"/>
      <c r="R100" s="111">
        <v>3.45</v>
      </c>
      <c r="S100" s="536">
        <v>44</v>
      </c>
      <c r="T100" s="536">
        <v>85</v>
      </c>
      <c r="U100" s="90">
        <v>82</v>
      </c>
      <c r="V100" s="90">
        <v>85</v>
      </c>
      <c r="W100" s="78">
        <v>15</v>
      </c>
      <c r="X100" s="324">
        <f>SUM(S100:W100)</f>
        <v>311</v>
      </c>
    </row>
    <row r="101" spans="1:24" s="5" customFormat="1" ht="15" customHeight="1" x14ac:dyDescent="0.25">
      <c r="A101" s="300">
        <v>96</v>
      </c>
      <c r="B101" s="21" t="s">
        <v>58</v>
      </c>
      <c r="C101" s="65" t="s">
        <v>45</v>
      </c>
      <c r="D101" s="338">
        <v>5</v>
      </c>
      <c r="E101" s="518">
        <v>3.6</v>
      </c>
      <c r="F101" s="339">
        <v>3.91</v>
      </c>
      <c r="G101" s="348"/>
      <c r="H101" s="8"/>
      <c r="I101" s="339">
        <v>3.54</v>
      </c>
      <c r="J101" s="66"/>
      <c r="K101" s="30"/>
      <c r="L101" s="197">
        <v>3.5</v>
      </c>
      <c r="M101" s="327">
        <v>6</v>
      </c>
      <c r="N101" s="12">
        <v>2.5</v>
      </c>
      <c r="O101" s="146">
        <v>2.86</v>
      </c>
      <c r="P101" s="67"/>
      <c r="Q101" s="70"/>
      <c r="R101" s="111">
        <v>3.45</v>
      </c>
      <c r="S101" s="536">
        <v>70</v>
      </c>
      <c r="T101" s="536">
        <v>85</v>
      </c>
      <c r="U101" s="90">
        <v>82</v>
      </c>
      <c r="V101" s="90">
        <v>62</v>
      </c>
      <c r="W101" s="78">
        <v>15</v>
      </c>
      <c r="X101" s="324">
        <f>SUM(S101:W101)</f>
        <v>314</v>
      </c>
    </row>
    <row r="102" spans="1:24" s="5" customFormat="1" ht="15" customHeight="1" x14ac:dyDescent="0.25">
      <c r="A102" s="300">
        <v>97</v>
      </c>
      <c r="B102" s="64" t="s">
        <v>54</v>
      </c>
      <c r="C102" s="65" t="s">
        <v>8</v>
      </c>
      <c r="D102" s="348"/>
      <c r="E102" s="8"/>
      <c r="F102" s="339">
        <v>3.91</v>
      </c>
      <c r="G102" s="343"/>
      <c r="H102" s="283"/>
      <c r="I102" s="339">
        <v>3.54</v>
      </c>
      <c r="J102" s="69"/>
      <c r="K102" s="30"/>
      <c r="L102" s="197">
        <v>3.5</v>
      </c>
      <c r="M102" s="329">
        <v>1</v>
      </c>
      <c r="N102" s="12">
        <v>3</v>
      </c>
      <c r="O102" s="146">
        <v>2.86</v>
      </c>
      <c r="P102" s="74"/>
      <c r="Q102" s="70"/>
      <c r="R102" s="111">
        <v>3.45</v>
      </c>
      <c r="S102" s="536">
        <v>89</v>
      </c>
      <c r="T102" s="536">
        <v>85</v>
      </c>
      <c r="U102" s="90">
        <v>82</v>
      </c>
      <c r="V102" s="90">
        <v>43</v>
      </c>
      <c r="W102" s="78">
        <v>15</v>
      </c>
      <c r="X102" s="324">
        <f>SUM(S102:W102)</f>
        <v>314</v>
      </c>
    </row>
    <row r="103" spans="1:24" s="5" customFormat="1" ht="15" customHeight="1" x14ac:dyDescent="0.25">
      <c r="A103" s="300">
        <v>98</v>
      </c>
      <c r="B103" s="34" t="s">
        <v>56</v>
      </c>
      <c r="C103" s="331" t="s">
        <v>152</v>
      </c>
      <c r="D103" s="546">
        <v>1</v>
      </c>
      <c r="E103" s="519">
        <v>4</v>
      </c>
      <c r="F103" s="577">
        <v>3.91</v>
      </c>
      <c r="G103" s="338"/>
      <c r="H103" s="287"/>
      <c r="I103" s="339">
        <v>3.54</v>
      </c>
      <c r="J103" s="69"/>
      <c r="K103" s="30"/>
      <c r="L103" s="197">
        <v>3.5</v>
      </c>
      <c r="M103" s="327"/>
      <c r="N103" s="12"/>
      <c r="O103" s="146">
        <v>2.86</v>
      </c>
      <c r="P103" s="66"/>
      <c r="Q103" s="70"/>
      <c r="R103" s="111">
        <v>3.45</v>
      </c>
      <c r="S103" s="536">
        <v>50</v>
      </c>
      <c r="T103" s="536">
        <v>85</v>
      </c>
      <c r="U103" s="90">
        <v>82</v>
      </c>
      <c r="V103" s="90">
        <v>85</v>
      </c>
      <c r="W103" s="78">
        <v>15</v>
      </c>
      <c r="X103" s="324">
        <f>SUM(S103:W103)</f>
        <v>317</v>
      </c>
    </row>
    <row r="104" spans="1:24" s="5" customFormat="1" ht="15" customHeight="1" x14ac:dyDescent="0.25">
      <c r="A104" s="300">
        <v>99</v>
      </c>
      <c r="B104" s="21" t="s">
        <v>58</v>
      </c>
      <c r="C104" s="65" t="s">
        <v>44</v>
      </c>
      <c r="D104" s="338">
        <v>1</v>
      </c>
      <c r="E104" s="287">
        <v>3</v>
      </c>
      <c r="F104" s="339">
        <v>3.91</v>
      </c>
      <c r="G104" s="343">
        <v>2</v>
      </c>
      <c r="H104" s="290">
        <v>3</v>
      </c>
      <c r="I104" s="339">
        <v>3.54</v>
      </c>
      <c r="J104" s="66">
        <v>4</v>
      </c>
      <c r="K104" s="30">
        <v>3</v>
      </c>
      <c r="L104" s="197">
        <v>3.5</v>
      </c>
      <c r="M104" s="327"/>
      <c r="N104" s="12"/>
      <c r="O104" s="146">
        <v>2.86</v>
      </c>
      <c r="P104" s="67"/>
      <c r="Q104" s="70"/>
      <c r="R104" s="111">
        <v>3.45</v>
      </c>
      <c r="S104" s="536">
        <v>87</v>
      </c>
      <c r="T104" s="536">
        <v>69</v>
      </c>
      <c r="U104" s="90">
        <v>63</v>
      </c>
      <c r="V104" s="90">
        <v>85</v>
      </c>
      <c r="W104" s="78">
        <v>15</v>
      </c>
      <c r="X104" s="324">
        <f>SUM(S104:W104)</f>
        <v>319</v>
      </c>
    </row>
    <row r="105" spans="1:24" s="5" customFormat="1" ht="15" customHeight="1" thickBot="1" x14ac:dyDescent="0.3">
      <c r="A105" s="314">
        <v>100</v>
      </c>
      <c r="B105" s="323" t="s">
        <v>57</v>
      </c>
      <c r="C105" s="617" t="s">
        <v>121</v>
      </c>
      <c r="D105" s="352">
        <v>3</v>
      </c>
      <c r="E105" s="643">
        <v>3.67</v>
      </c>
      <c r="F105" s="644">
        <v>3.91</v>
      </c>
      <c r="G105" s="646">
        <v>1</v>
      </c>
      <c r="H105" s="647">
        <v>3</v>
      </c>
      <c r="I105" s="371">
        <v>3.54</v>
      </c>
      <c r="J105" s="125"/>
      <c r="K105" s="80"/>
      <c r="L105" s="200">
        <v>3.5</v>
      </c>
      <c r="M105" s="330"/>
      <c r="N105" s="14"/>
      <c r="O105" s="151">
        <v>2.86</v>
      </c>
      <c r="P105" s="113"/>
      <c r="Q105" s="81"/>
      <c r="R105" s="114">
        <v>3.45</v>
      </c>
      <c r="S105" s="538">
        <v>69</v>
      </c>
      <c r="T105" s="538">
        <v>78</v>
      </c>
      <c r="U105" s="94">
        <v>82</v>
      </c>
      <c r="V105" s="94">
        <v>85</v>
      </c>
      <c r="W105" s="82">
        <v>15</v>
      </c>
      <c r="X105" s="325">
        <f>SUM(S105:W105)</f>
        <v>329</v>
      </c>
    </row>
    <row r="106" spans="1:24" s="5" customFormat="1" ht="15" customHeight="1" x14ac:dyDescent="0.25">
      <c r="A106" s="91">
        <v>101</v>
      </c>
      <c r="B106" s="541" t="s">
        <v>57</v>
      </c>
      <c r="C106" s="75" t="s">
        <v>27</v>
      </c>
      <c r="D106" s="609"/>
      <c r="E106" s="9"/>
      <c r="F106" s="337">
        <v>3.91</v>
      </c>
      <c r="G106" s="609"/>
      <c r="H106" s="9"/>
      <c r="I106" s="337">
        <v>3.54</v>
      </c>
      <c r="J106" s="555"/>
      <c r="K106" s="77"/>
      <c r="L106" s="201">
        <v>3.5</v>
      </c>
      <c r="M106" s="558">
        <v>3</v>
      </c>
      <c r="N106" s="16">
        <v>2.67</v>
      </c>
      <c r="O106" s="307">
        <v>2.86</v>
      </c>
      <c r="P106" s="76"/>
      <c r="Q106" s="560"/>
      <c r="R106" s="115">
        <v>3.45</v>
      </c>
      <c r="S106" s="539">
        <v>89</v>
      </c>
      <c r="T106" s="539">
        <v>85</v>
      </c>
      <c r="U106" s="102">
        <v>82</v>
      </c>
      <c r="V106" s="102">
        <v>58</v>
      </c>
      <c r="W106" s="598">
        <v>15</v>
      </c>
      <c r="X106" s="602">
        <f>SUM(S106:W106)</f>
        <v>329</v>
      </c>
    </row>
    <row r="107" spans="1:24" s="5" customFormat="1" ht="15" customHeight="1" x14ac:dyDescent="0.25">
      <c r="A107" s="300">
        <v>102</v>
      </c>
      <c r="B107" s="71" t="s">
        <v>57</v>
      </c>
      <c r="C107" s="123" t="s">
        <v>98</v>
      </c>
      <c r="D107" s="593"/>
      <c r="E107" s="20"/>
      <c r="F107" s="551">
        <v>3.91</v>
      </c>
      <c r="G107" s="350"/>
      <c r="H107" s="286"/>
      <c r="I107" s="551">
        <v>3.54</v>
      </c>
      <c r="J107" s="69">
        <v>1</v>
      </c>
      <c r="K107" s="30">
        <v>3</v>
      </c>
      <c r="L107" s="197">
        <v>3.5</v>
      </c>
      <c r="M107" s="326">
        <v>12</v>
      </c>
      <c r="N107" s="12">
        <v>2</v>
      </c>
      <c r="O107" s="146">
        <v>2.86</v>
      </c>
      <c r="P107" s="66"/>
      <c r="Q107" s="70"/>
      <c r="R107" s="111">
        <v>3.45</v>
      </c>
      <c r="S107" s="536">
        <v>89</v>
      </c>
      <c r="T107" s="536">
        <v>85</v>
      </c>
      <c r="U107" s="90">
        <v>75</v>
      </c>
      <c r="V107" s="90">
        <v>74</v>
      </c>
      <c r="W107" s="599">
        <v>15</v>
      </c>
      <c r="X107" s="603">
        <f>SUM(S107:W107)</f>
        <v>338</v>
      </c>
    </row>
    <row r="108" spans="1:24" s="5" customFormat="1" ht="15" customHeight="1" x14ac:dyDescent="0.25">
      <c r="A108" s="300">
        <v>103</v>
      </c>
      <c r="B108" s="64" t="s">
        <v>55</v>
      </c>
      <c r="C108" s="335" t="s">
        <v>134</v>
      </c>
      <c r="D108" s="584"/>
      <c r="E108" s="289"/>
      <c r="F108" s="585">
        <v>3.91</v>
      </c>
      <c r="G108" s="341">
        <v>1</v>
      </c>
      <c r="H108" s="288">
        <v>3</v>
      </c>
      <c r="I108" s="342">
        <v>3.54</v>
      </c>
      <c r="J108" s="66"/>
      <c r="K108" s="30"/>
      <c r="L108" s="197">
        <v>3.5</v>
      </c>
      <c r="M108" s="327"/>
      <c r="N108" s="12"/>
      <c r="O108" s="146">
        <v>2.86</v>
      </c>
      <c r="P108" s="67"/>
      <c r="Q108" s="70"/>
      <c r="R108" s="111">
        <v>3.45</v>
      </c>
      <c r="S108" s="536">
        <v>89</v>
      </c>
      <c r="T108" s="536">
        <v>73</v>
      </c>
      <c r="U108" s="90">
        <v>82</v>
      </c>
      <c r="V108" s="90">
        <v>85</v>
      </c>
      <c r="W108" s="599">
        <v>15</v>
      </c>
      <c r="X108" s="603">
        <f>SUM(S108:W108)</f>
        <v>344</v>
      </c>
    </row>
    <row r="109" spans="1:24" s="5" customFormat="1" ht="15" customHeight="1" x14ac:dyDescent="0.25">
      <c r="A109" s="300">
        <v>104</v>
      </c>
      <c r="B109" s="64" t="s">
        <v>59</v>
      </c>
      <c r="C109" s="282" t="s">
        <v>52</v>
      </c>
      <c r="D109" s="596"/>
      <c r="E109" s="31"/>
      <c r="F109" s="577">
        <v>3.91</v>
      </c>
      <c r="G109" s="338">
        <v>1</v>
      </c>
      <c r="H109" s="287">
        <v>3</v>
      </c>
      <c r="I109" s="339">
        <v>3.54</v>
      </c>
      <c r="J109" s="69">
        <v>1</v>
      </c>
      <c r="K109" s="30">
        <v>3</v>
      </c>
      <c r="L109" s="197">
        <v>3.5</v>
      </c>
      <c r="M109" s="327">
        <v>4</v>
      </c>
      <c r="N109" s="12">
        <v>2</v>
      </c>
      <c r="O109" s="146">
        <v>2.86</v>
      </c>
      <c r="P109" s="66"/>
      <c r="Q109" s="70"/>
      <c r="R109" s="111">
        <v>3.45</v>
      </c>
      <c r="S109" s="536">
        <v>89</v>
      </c>
      <c r="T109" s="536">
        <v>82</v>
      </c>
      <c r="U109" s="90">
        <v>80</v>
      </c>
      <c r="V109" s="90">
        <v>78</v>
      </c>
      <c r="W109" s="599">
        <v>15</v>
      </c>
      <c r="X109" s="603">
        <f>SUM(S109:W109)</f>
        <v>344</v>
      </c>
    </row>
    <row r="110" spans="1:24" s="5" customFormat="1" ht="15" customHeight="1" x14ac:dyDescent="0.25">
      <c r="A110" s="300">
        <v>105</v>
      </c>
      <c r="B110" s="64" t="s">
        <v>55</v>
      </c>
      <c r="C110" s="72" t="s">
        <v>12</v>
      </c>
      <c r="D110" s="547"/>
      <c r="E110" s="142"/>
      <c r="F110" s="342">
        <v>3.91</v>
      </c>
      <c r="G110" s="341"/>
      <c r="H110" s="284"/>
      <c r="I110" s="342">
        <v>3.54</v>
      </c>
      <c r="J110" s="66"/>
      <c r="K110" s="30"/>
      <c r="L110" s="197">
        <v>3.5</v>
      </c>
      <c r="M110" s="327">
        <v>10</v>
      </c>
      <c r="N110" s="12">
        <v>2.2000000000000002</v>
      </c>
      <c r="O110" s="146">
        <v>2.86</v>
      </c>
      <c r="P110" s="67"/>
      <c r="Q110" s="70"/>
      <c r="R110" s="111">
        <v>3.45</v>
      </c>
      <c r="S110" s="536">
        <v>89</v>
      </c>
      <c r="T110" s="536">
        <v>85</v>
      </c>
      <c r="U110" s="90">
        <v>82</v>
      </c>
      <c r="V110" s="90">
        <v>73</v>
      </c>
      <c r="W110" s="599">
        <v>15</v>
      </c>
      <c r="X110" s="603">
        <f>SUM(S110:W110)</f>
        <v>344</v>
      </c>
    </row>
    <row r="111" spans="1:24" s="5" customFormat="1" ht="15" customHeight="1" x14ac:dyDescent="0.25">
      <c r="A111" s="567">
        <v>106</v>
      </c>
      <c r="B111" s="568" t="s">
        <v>55</v>
      </c>
      <c r="C111" s="639" t="s">
        <v>10</v>
      </c>
      <c r="D111" s="641"/>
      <c r="E111" s="612"/>
      <c r="F111" s="615">
        <v>3.91</v>
      </c>
      <c r="G111" s="641"/>
      <c r="H111" s="612"/>
      <c r="I111" s="615">
        <v>3.54</v>
      </c>
      <c r="J111" s="572">
        <v>1</v>
      </c>
      <c r="K111" s="83">
        <v>3</v>
      </c>
      <c r="L111" s="198">
        <v>3.5</v>
      </c>
      <c r="M111" s="571"/>
      <c r="N111" s="19"/>
      <c r="O111" s="296">
        <v>2.86</v>
      </c>
      <c r="P111" s="620"/>
      <c r="Q111" s="84"/>
      <c r="R111" s="112">
        <v>3.45</v>
      </c>
      <c r="S111" s="573">
        <v>89</v>
      </c>
      <c r="T111" s="573">
        <v>85</v>
      </c>
      <c r="U111" s="574">
        <v>72</v>
      </c>
      <c r="V111" s="574">
        <v>85</v>
      </c>
      <c r="W111" s="600">
        <v>15</v>
      </c>
      <c r="X111" s="604">
        <f>SUM(S111:W111)</f>
        <v>346</v>
      </c>
    </row>
    <row r="112" spans="1:24" s="5" customFormat="1" ht="15" customHeight="1" x14ac:dyDescent="0.25">
      <c r="A112" s="300">
        <v>107</v>
      </c>
      <c r="B112" s="281" t="s">
        <v>56</v>
      </c>
      <c r="C112" s="65" t="s">
        <v>137</v>
      </c>
      <c r="D112" s="348"/>
      <c r="E112" s="8"/>
      <c r="F112" s="339">
        <v>3.91</v>
      </c>
      <c r="G112" s="343">
        <v>1</v>
      </c>
      <c r="H112" s="290">
        <v>3</v>
      </c>
      <c r="I112" s="344">
        <v>3.54</v>
      </c>
      <c r="J112" s="554"/>
      <c r="K112" s="30"/>
      <c r="L112" s="197">
        <v>3.5</v>
      </c>
      <c r="M112" s="327"/>
      <c r="N112" s="12"/>
      <c r="O112" s="146">
        <v>2.86</v>
      </c>
      <c r="P112" s="66"/>
      <c r="Q112" s="17"/>
      <c r="R112" s="111">
        <v>3.45</v>
      </c>
      <c r="S112" s="536">
        <v>89</v>
      </c>
      <c r="T112" s="575">
        <v>76</v>
      </c>
      <c r="U112" s="90">
        <v>82</v>
      </c>
      <c r="V112" s="90">
        <v>85</v>
      </c>
      <c r="W112" s="599">
        <v>15</v>
      </c>
      <c r="X112" s="603">
        <f>SUM(S112:W112)</f>
        <v>347</v>
      </c>
    </row>
    <row r="113" spans="1:24" s="5" customFormat="1" ht="15" customHeight="1" x14ac:dyDescent="0.25">
      <c r="A113" s="300">
        <v>108</v>
      </c>
      <c r="B113" s="64" t="s">
        <v>55</v>
      </c>
      <c r="C113" s="122" t="s">
        <v>63</v>
      </c>
      <c r="D113" s="583"/>
      <c r="E113" s="143"/>
      <c r="F113" s="347">
        <v>3.91</v>
      </c>
      <c r="G113" s="346"/>
      <c r="H113" s="285"/>
      <c r="I113" s="552">
        <v>3.54</v>
      </c>
      <c r="J113" s="66"/>
      <c r="K113" s="30"/>
      <c r="L113" s="197">
        <v>3.5</v>
      </c>
      <c r="M113" s="327">
        <v>5</v>
      </c>
      <c r="N113" s="12">
        <v>2</v>
      </c>
      <c r="O113" s="146">
        <v>2.86</v>
      </c>
      <c r="P113" s="67"/>
      <c r="Q113" s="70"/>
      <c r="R113" s="111">
        <v>3.45</v>
      </c>
      <c r="S113" s="536">
        <v>89</v>
      </c>
      <c r="T113" s="575">
        <v>85</v>
      </c>
      <c r="U113" s="90">
        <v>82</v>
      </c>
      <c r="V113" s="90">
        <v>76</v>
      </c>
      <c r="W113" s="599">
        <v>15</v>
      </c>
      <c r="X113" s="603">
        <f>SUM(S113:W113)</f>
        <v>347</v>
      </c>
    </row>
    <row r="114" spans="1:24" s="5" customFormat="1" ht="15" customHeight="1" x14ac:dyDescent="0.25">
      <c r="A114" s="300">
        <v>109</v>
      </c>
      <c r="B114" s="64" t="s">
        <v>54</v>
      </c>
      <c r="C114" s="124" t="s">
        <v>61</v>
      </c>
      <c r="D114" s="581"/>
      <c r="E114" s="15"/>
      <c r="F114" s="339">
        <v>3.91</v>
      </c>
      <c r="G114" s="343"/>
      <c r="H114" s="283"/>
      <c r="I114" s="344">
        <v>3.54</v>
      </c>
      <c r="J114" s="69"/>
      <c r="K114" s="30"/>
      <c r="L114" s="197">
        <v>3.5</v>
      </c>
      <c r="M114" s="329">
        <v>4</v>
      </c>
      <c r="N114" s="12">
        <v>2</v>
      </c>
      <c r="O114" s="146">
        <v>2.86</v>
      </c>
      <c r="P114" s="74"/>
      <c r="Q114" s="70"/>
      <c r="R114" s="111">
        <v>3.45</v>
      </c>
      <c r="S114" s="536">
        <v>89</v>
      </c>
      <c r="T114" s="575">
        <v>85</v>
      </c>
      <c r="U114" s="90">
        <v>82</v>
      </c>
      <c r="V114" s="90">
        <v>77</v>
      </c>
      <c r="W114" s="599">
        <v>15</v>
      </c>
      <c r="X114" s="603">
        <f>SUM(S114:W114)</f>
        <v>348</v>
      </c>
    </row>
    <row r="115" spans="1:24" s="5" customFormat="1" ht="15" customHeight="1" x14ac:dyDescent="0.25">
      <c r="A115" s="567">
        <v>110</v>
      </c>
      <c r="B115" s="568" t="s">
        <v>59</v>
      </c>
      <c r="C115" s="611" t="s">
        <v>92</v>
      </c>
      <c r="D115" s="642"/>
      <c r="E115" s="259"/>
      <c r="F115" s="613">
        <v>3.91</v>
      </c>
      <c r="G115" s="569">
        <v>1</v>
      </c>
      <c r="H115" s="518">
        <v>3</v>
      </c>
      <c r="I115" s="648">
        <v>3.54</v>
      </c>
      <c r="J115" s="570"/>
      <c r="K115" s="83"/>
      <c r="L115" s="198">
        <v>3.5</v>
      </c>
      <c r="M115" s="571">
        <v>2</v>
      </c>
      <c r="N115" s="19">
        <v>2</v>
      </c>
      <c r="O115" s="296">
        <v>2.86</v>
      </c>
      <c r="P115" s="572"/>
      <c r="Q115" s="84"/>
      <c r="R115" s="112">
        <v>3.45</v>
      </c>
      <c r="S115" s="573">
        <v>89</v>
      </c>
      <c r="T115" s="589">
        <v>81</v>
      </c>
      <c r="U115" s="574">
        <v>82</v>
      </c>
      <c r="V115" s="574">
        <v>82</v>
      </c>
      <c r="W115" s="600">
        <v>15</v>
      </c>
      <c r="X115" s="604">
        <f>SUM(S115:W115)</f>
        <v>349</v>
      </c>
    </row>
    <row r="116" spans="1:24" s="5" customFormat="1" ht="15" customHeight="1" thickBot="1" x14ac:dyDescent="0.3">
      <c r="A116" s="314">
        <v>111</v>
      </c>
      <c r="B116" s="458" t="s">
        <v>59</v>
      </c>
      <c r="C116" s="357" t="s">
        <v>149</v>
      </c>
      <c r="D116" s="352">
        <v>2</v>
      </c>
      <c r="E116" s="316">
        <v>2.5</v>
      </c>
      <c r="F116" s="594">
        <v>3.91</v>
      </c>
      <c r="G116" s="352"/>
      <c r="H116" s="316"/>
      <c r="I116" s="550">
        <v>3.54</v>
      </c>
      <c r="J116" s="125"/>
      <c r="K116" s="80"/>
      <c r="L116" s="200">
        <v>3.5</v>
      </c>
      <c r="M116" s="330"/>
      <c r="N116" s="14"/>
      <c r="O116" s="151">
        <v>2.86</v>
      </c>
      <c r="P116" s="113"/>
      <c r="Q116" s="81"/>
      <c r="R116" s="114">
        <v>3.45</v>
      </c>
      <c r="S116" s="538">
        <v>88</v>
      </c>
      <c r="T116" s="597">
        <v>85</v>
      </c>
      <c r="U116" s="94">
        <v>82</v>
      </c>
      <c r="V116" s="94">
        <v>85</v>
      </c>
      <c r="W116" s="601">
        <v>15</v>
      </c>
      <c r="X116" s="605">
        <f>SUM(S116:W116)</f>
        <v>355</v>
      </c>
    </row>
    <row r="117" spans="1:24" x14ac:dyDescent="0.25">
      <c r="C117" s="95" t="s">
        <v>97</v>
      </c>
      <c r="D117" s="95"/>
      <c r="E117" s="649">
        <f>AVERAGE(E6:E116)</f>
        <v>3.9122727272727276</v>
      </c>
      <c r="F117" s="95"/>
      <c r="G117" s="97"/>
      <c r="H117" s="295">
        <f>AVERAGE(H6:H116)</f>
        <v>3.4845489345310767</v>
      </c>
      <c r="I117" s="97"/>
      <c r="K117" s="101">
        <f>AVERAGE(K6:K116)</f>
        <v>3.5876543209876539</v>
      </c>
      <c r="N117" s="101">
        <f>AVERAGE(N6:N116)</f>
        <v>2.9951190476190468</v>
      </c>
      <c r="Q117" s="101">
        <f>AVERAGE(Q6:Q116)</f>
        <v>3.4164285714285714</v>
      </c>
    </row>
    <row r="118" spans="1:24" x14ac:dyDescent="0.25">
      <c r="C118" s="96" t="s">
        <v>116</v>
      </c>
      <c r="D118" s="96"/>
      <c r="E118" s="96">
        <v>3.91</v>
      </c>
      <c r="F118" s="96"/>
      <c r="G118" s="98"/>
      <c r="H118" s="202">
        <v>3.54</v>
      </c>
      <c r="I118" s="98"/>
      <c r="K118" s="99">
        <v>3.5</v>
      </c>
      <c r="L118" s="99"/>
      <c r="M118" s="100"/>
      <c r="N118" s="99">
        <v>2.86</v>
      </c>
      <c r="O118" s="100"/>
      <c r="P118" s="100"/>
      <c r="Q118" s="99">
        <v>3.45</v>
      </c>
      <c r="R118" s="100"/>
      <c r="S118" s="100"/>
      <c r="T118" s="100"/>
      <c r="U118" s="100"/>
    </row>
  </sheetData>
  <sortState ref="A9:V109">
    <sortCondition descending="1" ref="Q12"/>
  </sortState>
  <mergeCells count="10">
    <mergeCell ref="X4:X5"/>
    <mergeCell ref="C4:C5"/>
    <mergeCell ref="B4:B5"/>
    <mergeCell ref="A4:A5"/>
    <mergeCell ref="P4:R4"/>
    <mergeCell ref="M4:O4"/>
    <mergeCell ref="J4:L4"/>
    <mergeCell ref="G4:I4"/>
    <mergeCell ref="D4:F4"/>
    <mergeCell ref="S4:W4"/>
  </mergeCells>
  <conditionalFormatting sqref="Q6:Q118">
    <cfRule type="cellIs" dxfId="849" priority="140" stopIfTrue="1" operator="equal">
      <formula>3.5</formula>
    </cfRule>
    <cfRule type="containsBlanks" dxfId="848" priority="202" stopIfTrue="1">
      <formula>LEN(TRIM(Q6))=0</formula>
    </cfRule>
    <cfRule type="cellIs" dxfId="847" priority="204" stopIfTrue="1" operator="lessThan">
      <formula>3.5</formula>
    </cfRule>
    <cfRule type="cellIs" dxfId="846" priority="205" stopIfTrue="1" operator="between">
      <formula>4.499</formula>
      <formula>3.499</formula>
    </cfRule>
    <cfRule type="cellIs" dxfId="845" priority="206" stopIfTrue="1" operator="greaterThanOrEqual">
      <formula>4.5</formula>
    </cfRule>
  </conditionalFormatting>
  <conditionalFormatting sqref="N6:N118">
    <cfRule type="cellIs" dxfId="844" priority="139" stopIfTrue="1" operator="equal">
      <formula>3.5</formula>
    </cfRule>
    <cfRule type="containsBlanks" dxfId="843" priority="198" stopIfTrue="1">
      <formula>LEN(TRIM(N6))=0</formula>
    </cfRule>
    <cfRule type="cellIs" dxfId="842" priority="199" stopIfTrue="1" operator="lessThan">
      <formula>3.5</formula>
    </cfRule>
    <cfRule type="cellIs" dxfId="841" priority="200" stopIfTrue="1" operator="between">
      <formula>4.499</formula>
      <formula>3.5</formula>
    </cfRule>
    <cfRule type="cellIs" dxfId="840" priority="201" stopIfTrue="1" operator="greaterThanOrEqual">
      <formula>4.5</formula>
    </cfRule>
  </conditionalFormatting>
  <conditionalFormatting sqref="H6:H118">
    <cfRule type="containsBlanks" dxfId="839" priority="137" stopIfTrue="1">
      <formula>LEN(TRIM(H6))=0</formula>
    </cfRule>
    <cfRule type="cellIs" dxfId="838" priority="141" stopIfTrue="1" operator="lessThan">
      <formula>3.5</formula>
    </cfRule>
    <cfRule type="cellIs" dxfId="837" priority="142" stopIfTrue="1" operator="equal">
      <formula>3.5</formula>
    </cfRule>
    <cfRule type="cellIs" dxfId="836" priority="143" stopIfTrue="1" operator="between">
      <formula>4.499</formula>
      <formula>3.5</formula>
    </cfRule>
    <cfRule type="cellIs" dxfId="835" priority="144" stopIfTrue="1" operator="greaterThanOrEqual">
      <formula>4.5</formula>
    </cfRule>
  </conditionalFormatting>
  <conditionalFormatting sqref="K6:K118">
    <cfRule type="cellIs" dxfId="834" priority="227" stopIfTrue="1" operator="equal">
      <formula>$K$117</formula>
    </cfRule>
    <cfRule type="containsBlanks" dxfId="833" priority="228" stopIfTrue="1">
      <formula>LEN(TRIM(K6))=0</formula>
    </cfRule>
    <cfRule type="cellIs" dxfId="832" priority="229" stopIfTrue="1" operator="lessThan">
      <formula>3.5</formula>
    </cfRule>
    <cfRule type="cellIs" dxfId="831" priority="230" stopIfTrue="1" operator="between">
      <formula>$K$117</formula>
      <formula>3.5</formula>
    </cfRule>
    <cfRule type="cellIs" dxfId="830" priority="231" stopIfTrue="1" operator="between">
      <formula>4.499</formula>
      <formula>$K$117</formula>
    </cfRule>
    <cfRule type="cellIs" dxfId="829" priority="232" stopIfTrue="1" operator="greaterThanOrEqual">
      <formula>4.5</formula>
    </cfRule>
  </conditionalFormatting>
  <conditionalFormatting sqref="E6:E118">
    <cfRule type="containsBlanks" dxfId="828" priority="1" stopIfTrue="1">
      <formula>LEN(TRIM(E6))=0</formula>
    </cfRule>
    <cfRule type="cellIs" dxfId="827" priority="2" stopIfTrue="1" operator="between">
      <formula>$E$117</formula>
      <formula>3.91</formula>
    </cfRule>
    <cfRule type="cellIs" dxfId="826" priority="3" stopIfTrue="1" operator="lessThan">
      <formula>3.5</formula>
    </cfRule>
    <cfRule type="cellIs" dxfId="825" priority="4" stopIfTrue="1" operator="between">
      <formula>3.5</formula>
      <formula>$E$117</formula>
    </cfRule>
    <cfRule type="cellIs" dxfId="824" priority="5" stopIfTrue="1" operator="between">
      <formula>4.499</formula>
      <formula>$E$117</formula>
    </cfRule>
    <cfRule type="cellIs" dxfId="823" priority="6" stopIfTrue="1" operator="greaterThanOrEqual">
      <formula>4.5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B4" sqref="B4:B5"/>
    </sheetView>
  </sheetViews>
  <sheetFormatPr defaultColWidth="9.140625" defaultRowHeight="15" x14ac:dyDescent="0.25"/>
  <cols>
    <col min="1" max="1" width="4.7109375" style="3" customWidth="1"/>
    <col min="2" max="2" width="18.7109375" style="3" customWidth="1"/>
    <col min="3" max="3" width="31.7109375" style="3" customWidth="1"/>
    <col min="4" max="5" width="8.7109375" style="4" customWidth="1"/>
    <col min="6" max="6" width="7.7109375" style="3" customWidth="1"/>
    <col min="7" max="7" width="9.28515625" style="3" customWidth="1"/>
    <col min="8" max="16384" width="9.140625" style="3"/>
  </cols>
  <sheetData>
    <row r="1" spans="1:18" s="1" customFormat="1" x14ac:dyDescent="0.25">
      <c r="A1" s="6"/>
      <c r="B1" s="6"/>
      <c r="C1" s="24"/>
      <c r="D1" s="165"/>
      <c r="E1" s="7"/>
      <c r="G1" s="167"/>
      <c r="H1" s="41" t="s">
        <v>108</v>
      </c>
    </row>
    <row r="2" spans="1:18" s="1" customFormat="1" ht="15.75" x14ac:dyDescent="0.25">
      <c r="A2" s="6"/>
      <c r="C2" s="163" t="s">
        <v>106</v>
      </c>
      <c r="D2" s="193"/>
      <c r="E2" s="29">
        <v>2019</v>
      </c>
      <c r="G2" s="170"/>
      <c r="H2" s="41" t="s">
        <v>109</v>
      </c>
    </row>
    <row r="3" spans="1:18" s="1" customFormat="1" ht="15.75" thickBot="1" x14ac:dyDescent="0.3">
      <c r="A3" s="6"/>
      <c r="B3" s="6"/>
      <c r="C3" s="25"/>
      <c r="D3" s="26"/>
      <c r="E3" s="7"/>
      <c r="G3" s="168"/>
      <c r="H3" s="41" t="s">
        <v>110</v>
      </c>
    </row>
    <row r="4" spans="1:18" s="1" customFormat="1" ht="16.5" customHeight="1" x14ac:dyDescent="0.25">
      <c r="A4" s="489" t="s">
        <v>91</v>
      </c>
      <c r="B4" s="497" t="s">
        <v>65</v>
      </c>
      <c r="C4" s="497" t="s">
        <v>0</v>
      </c>
      <c r="D4" s="487" t="s">
        <v>103</v>
      </c>
      <c r="E4" s="494" t="s">
        <v>105</v>
      </c>
      <c r="G4" s="42"/>
      <c r="H4" s="41" t="s">
        <v>111</v>
      </c>
    </row>
    <row r="5" spans="1:18" s="1" customFormat="1" ht="27" customHeight="1" thickBot="1" x14ac:dyDescent="0.3">
      <c r="A5" s="496"/>
      <c r="B5" s="498"/>
      <c r="C5" s="498"/>
      <c r="D5" s="499"/>
      <c r="E5" s="495"/>
    </row>
    <row r="6" spans="1:18" s="1" customFormat="1" ht="15" customHeight="1" thickBot="1" x14ac:dyDescent="0.3">
      <c r="A6" s="261"/>
      <c r="B6" s="166"/>
      <c r="C6" s="264" t="s">
        <v>122</v>
      </c>
      <c r="D6" s="265">
        <f>SUM(D7:D94)</f>
        <v>355</v>
      </c>
      <c r="E6" s="272">
        <f>AVERAGE(E7:E94)</f>
        <v>3.9122727272727276</v>
      </c>
    </row>
    <row r="7" spans="1:18" s="1" customFormat="1" ht="15" customHeight="1" x14ac:dyDescent="0.25">
      <c r="A7" s="43">
        <v>1</v>
      </c>
      <c r="B7" s="57" t="s">
        <v>57</v>
      </c>
      <c r="C7" s="58" t="s">
        <v>25</v>
      </c>
      <c r="D7" s="203">
        <v>2</v>
      </c>
      <c r="E7" s="217">
        <v>5</v>
      </c>
    </row>
    <row r="8" spans="1:18" s="2" customFormat="1" ht="15" customHeight="1" x14ac:dyDescent="0.25">
      <c r="A8" s="260">
        <v>2</v>
      </c>
      <c r="B8" s="457" t="s">
        <v>54</v>
      </c>
      <c r="C8" s="238" t="s">
        <v>118</v>
      </c>
      <c r="D8" s="205">
        <v>1</v>
      </c>
      <c r="E8" s="221">
        <v>5</v>
      </c>
      <c r="G8"/>
      <c r="H8"/>
      <c r="I8"/>
      <c r="J8"/>
      <c r="K8"/>
      <c r="L8"/>
      <c r="M8"/>
      <c r="N8"/>
      <c r="O8"/>
      <c r="P8"/>
      <c r="Q8"/>
      <c r="R8"/>
    </row>
    <row r="9" spans="1:18" s="2" customFormat="1" ht="15" customHeight="1" x14ac:dyDescent="0.25">
      <c r="A9" s="260">
        <v>3</v>
      </c>
      <c r="B9" s="34" t="s">
        <v>55</v>
      </c>
      <c r="C9" s="238" t="s">
        <v>133</v>
      </c>
      <c r="D9" s="205">
        <v>1</v>
      </c>
      <c r="E9" s="218">
        <v>5</v>
      </c>
      <c r="G9"/>
      <c r="H9"/>
      <c r="I9"/>
      <c r="J9"/>
      <c r="K9"/>
      <c r="L9"/>
      <c r="M9"/>
      <c r="N9"/>
      <c r="O9"/>
      <c r="P9"/>
      <c r="Q9"/>
      <c r="R9"/>
    </row>
    <row r="10" spans="1:18" s="2" customFormat="1" ht="15" customHeight="1" x14ac:dyDescent="0.25">
      <c r="A10" s="260">
        <v>4</v>
      </c>
      <c r="B10" s="34" t="s">
        <v>56</v>
      </c>
      <c r="C10" s="31" t="s">
        <v>135</v>
      </c>
      <c r="D10" s="205">
        <v>6</v>
      </c>
      <c r="E10" s="241">
        <v>4.67</v>
      </c>
      <c r="G10"/>
      <c r="H10"/>
      <c r="I10"/>
      <c r="J10"/>
      <c r="K10"/>
      <c r="L10"/>
      <c r="M10"/>
      <c r="N10"/>
      <c r="O10"/>
      <c r="P10"/>
      <c r="Q10"/>
      <c r="R10"/>
    </row>
    <row r="11" spans="1:18" s="2" customFormat="1" ht="15" customHeight="1" x14ac:dyDescent="0.25">
      <c r="A11" s="260">
        <v>5</v>
      </c>
      <c r="B11" s="457" t="s">
        <v>57</v>
      </c>
      <c r="C11" s="211" t="s">
        <v>95</v>
      </c>
      <c r="D11" s="205">
        <v>3</v>
      </c>
      <c r="E11" s="218">
        <v>4.67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18" s="2" customFormat="1" ht="15" customHeight="1" x14ac:dyDescent="0.25">
      <c r="A12" s="260">
        <v>6</v>
      </c>
      <c r="B12" s="457" t="s">
        <v>56</v>
      </c>
      <c r="C12" s="31" t="s">
        <v>23</v>
      </c>
      <c r="D12" s="205">
        <v>6</v>
      </c>
      <c r="E12" s="241">
        <v>4.5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s="2" customFormat="1" ht="15" customHeight="1" x14ac:dyDescent="0.25">
      <c r="A13" s="260">
        <v>7</v>
      </c>
      <c r="B13" s="34" t="s">
        <v>54</v>
      </c>
      <c r="C13" s="31" t="s">
        <v>9</v>
      </c>
      <c r="D13" s="205">
        <v>4</v>
      </c>
      <c r="E13" s="218">
        <v>4.5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s="2" customFormat="1" ht="15" customHeight="1" x14ac:dyDescent="0.25">
      <c r="A14" s="260">
        <v>8</v>
      </c>
      <c r="B14" s="34" t="s">
        <v>56</v>
      </c>
      <c r="C14" s="31" t="s">
        <v>151</v>
      </c>
      <c r="D14" s="205">
        <v>2</v>
      </c>
      <c r="E14" s="460">
        <v>4.5</v>
      </c>
      <c r="G14"/>
      <c r="H14"/>
      <c r="I14"/>
      <c r="J14"/>
      <c r="K14"/>
      <c r="L14"/>
      <c r="M14"/>
      <c r="N14"/>
      <c r="O14"/>
      <c r="P14"/>
      <c r="Q14"/>
      <c r="R14"/>
    </row>
    <row r="15" spans="1:18" s="2" customFormat="1" ht="15" customHeight="1" x14ac:dyDescent="0.25">
      <c r="A15" s="260">
        <v>9</v>
      </c>
      <c r="B15" s="34" t="s">
        <v>58</v>
      </c>
      <c r="C15" s="31" t="s">
        <v>36</v>
      </c>
      <c r="D15" s="205">
        <v>2</v>
      </c>
      <c r="E15" s="218">
        <v>4.5</v>
      </c>
      <c r="G15"/>
      <c r="H15"/>
      <c r="I15"/>
      <c r="J15"/>
      <c r="K15"/>
      <c r="L15"/>
      <c r="M15"/>
      <c r="N15"/>
      <c r="O15"/>
      <c r="P15"/>
      <c r="Q15"/>
      <c r="R15"/>
    </row>
    <row r="16" spans="1:18" s="2" customFormat="1" ht="15" customHeight="1" thickBot="1" x14ac:dyDescent="0.3">
      <c r="A16" s="462">
        <v>10</v>
      </c>
      <c r="B16" s="463" t="s">
        <v>58</v>
      </c>
      <c r="C16" s="56" t="s">
        <v>41</v>
      </c>
      <c r="D16" s="219">
        <v>2</v>
      </c>
      <c r="E16" s="221">
        <v>4.5</v>
      </c>
      <c r="G16"/>
      <c r="H16"/>
      <c r="I16"/>
      <c r="J16"/>
      <c r="K16"/>
      <c r="L16"/>
      <c r="M16"/>
      <c r="N16"/>
      <c r="O16"/>
      <c r="P16"/>
      <c r="Q16"/>
      <c r="R16"/>
    </row>
    <row r="17" spans="1:18" s="2" customFormat="1" ht="15" customHeight="1" x14ac:dyDescent="0.25">
      <c r="A17" s="43">
        <v>11</v>
      </c>
      <c r="B17" s="459" t="s">
        <v>56</v>
      </c>
      <c r="C17" s="55" t="s">
        <v>80</v>
      </c>
      <c r="D17" s="203">
        <v>10</v>
      </c>
      <c r="E17" s="250">
        <v>4.4000000000000004</v>
      </c>
      <c r="G17"/>
      <c r="H17"/>
      <c r="I17"/>
      <c r="J17"/>
      <c r="K17"/>
      <c r="L17"/>
      <c r="M17"/>
      <c r="N17"/>
      <c r="O17"/>
      <c r="P17"/>
      <c r="Q17"/>
      <c r="R17"/>
    </row>
    <row r="18" spans="1:18" s="2" customFormat="1" ht="15" customHeight="1" x14ac:dyDescent="0.25">
      <c r="A18" s="260">
        <v>12</v>
      </c>
      <c r="B18" s="457" t="s">
        <v>59</v>
      </c>
      <c r="C18" s="31" t="s">
        <v>132</v>
      </c>
      <c r="D18" s="205">
        <v>8</v>
      </c>
      <c r="E18" s="218">
        <v>4.38</v>
      </c>
      <c r="G18"/>
      <c r="H18"/>
      <c r="I18"/>
      <c r="J18"/>
      <c r="K18"/>
      <c r="L18"/>
      <c r="M18"/>
      <c r="N18"/>
      <c r="O18"/>
      <c r="P18"/>
      <c r="Q18"/>
      <c r="R18"/>
    </row>
    <row r="19" spans="1:18" s="2" customFormat="1" ht="15" customHeight="1" x14ac:dyDescent="0.25">
      <c r="A19" s="260">
        <v>13</v>
      </c>
      <c r="B19" s="34" t="s">
        <v>56</v>
      </c>
      <c r="C19" s="31" t="s">
        <v>64</v>
      </c>
      <c r="D19" s="205">
        <v>3</v>
      </c>
      <c r="E19" s="270">
        <v>4.33</v>
      </c>
    </row>
    <row r="20" spans="1:18" s="2" customFormat="1" ht="15" customHeight="1" x14ac:dyDescent="0.25">
      <c r="A20" s="260">
        <v>14</v>
      </c>
      <c r="B20" s="34" t="s">
        <v>58</v>
      </c>
      <c r="C20" s="211" t="s">
        <v>29</v>
      </c>
      <c r="D20" s="205">
        <v>3</v>
      </c>
      <c r="E20" s="218">
        <v>4.33</v>
      </c>
    </row>
    <row r="21" spans="1:18" s="2" customFormat="1" ht="15" customHeight="1" x14ac:dyDescent="0.25">
      <c r="A21" s="260">
        <v>15</v>
      </c>
      <c r="B21" s="34" t="s">
        <v>58</v>
      </c>
      <c r="C21" s="211" t="s">
        <v>31</v>
      </c>
      <c r="D21" s="205">
        <v>3</v>
      </c>
      <c r="E21" s="218">
        <v>4.33</v>
      </c>
    </row>
    <row r="22" spans="1:18" s="2" customFormat="1" ht="15" customHeight="1" x14ac:dyDescent="0.25">
      <c r="A22" s="260">
        <v>16</v>
      </c>
      <c r="B22" s="34" t="s">
        <v>58</v>
      </c>
      <c r="C22" s="31" t="s">
        <v>46</v>
      </c>
      <c r="D22" s="205">
        <v>3</v>
      </c>
      <c r="E22" s="218">
        <v>4.33</v>
      </c>
    </row>
    <row r="23" spans="1:18" s="2" customFormat="1" ht="15" customHeight="1" x14ac:dyDescent="0.25">
      <c r="A23" s="260">
        <v>17</v>
      </c>
      <c r="B23" s="34" t="s">
        <v>57</v>
      </c>
      <c r="C23" s="211" t="s">
        <v>94</v>
      </c>
      <c r="D23" s="255">
        <v>4</v>
      </c>
      <c r="E23" s="271">
        <v>4.25</v>
      </c>
    </row>
    <row r="24" spans="1:18" ht="15" customHeight="1" x14ac:dyDescent="0.25">
      <c r="A24" s="260">
        <v>18</v>
      </c>
      <c r="B24" s="34" t="s">
        <v>58</v>
      </c>
      <c r="C24" s="31" t="s">
        <v>32</v>
      </c>
      <c r="D24" s="205">
        <v>4</v>
      </c>
      <c r="E24" s="218">
        <v>4.25</v>
      </c>
    </row>
    <row r="25" spans="1:18" ht="15" customHeight="1" x14ac:dyDescent="0.25">
      <c r="A25" s="260">
        <v>19</v>
      </c>
      <c r="B25" s="34" t="s">
        <v>59</v>
      </c>
      <c r="C25" s="31" t="s">
        <v>88</v>
      </c>
      <c r="D25" s="205">
        <v>4</v>
      </c>
      <c r="E25" s="218">
        <v>4.25</v>
      </c>
    </row>
    <row r="26" spans="1:18" ht="15" customHeight="1" thickBot="1" x14ac:dyDescent="0.3">
      <c r="A26" s="231">
        <v>20</v>
      </c>
      <c r="B26" s="275" t="s">
        <v>53</v>
      </c>
      <c r="C26" s="50" t="s">
        <v>67</v>
      </c>
      <c r="D26" s="276">
        <v>5</v>
      </c>
      <c r="E26" s="277">
        <v>4.2</v>
      </c>
    </row>
    <row r="27" spans="1:18" ht="15" customHeight="1" x14ac:dyDescent="0.25">
      <c r="A27" s="44">
        <v>21</v>
      </c>
      <c r="B27" s="461" t="s">
        <v>58</v>
      </c>
      <c r="C27" s="262" t="s">
        <v>153</v>
      </c>
      <c r="D27" s="225">
        <v>5</v>
      </c>
      <c r="E27" s="227">
        <v>4.2</v>
      </c>
    </row>
    <row r="28" spans="1:18" ht="15" customHeight="1" x14ac:dyDescent="0.25">
      <c r="A28" s="260">
        <v>22</v>
      </c>
      <c r="B28" s="34" t="s">
        <v>59</v>
      </c>
      <c r="C28" s="31" t="s">
        <v>89</v>
      </c>
      <c r="D28" s="205">
        <v>5</v>
      </c>
      <c r="E28" s="218">
        <v>4.2</v>
      </c>
    </row>
    <row r="29" spans="1:18" ht="15" customHeight="1" x14ac:dyDescent="0.25">
      <c r="A29" s="260">
        <v>23</v>
      </c>
      <c r="B29" s="457" t="s">
        <v>58</v>
      </c>
      <c r="C29" s="31" t="s">
        <v>142</v>
      </c>
      <c r="D29" s="205">
        <v>16</v>
      </c>
      <c r="E29" s="218">
        <v>4.1900000000000004</v>
      </c>
    </row>
    <row r="30" spans="1:18" ht="15" customHeight="1" x14ac:dyDescent="0.25">
      <c r="A30" s="260">
        <v>24</v>
      </c>
      <c r="B30" s="34" t="s">
        <v>56</v>
      </c>
      <c r="C30" s="31" t="s">
        <v>78</v>
      </c>
      <c r="D30" s="205">
        <v>8</v>
      </c>
      <c r="E30" s="241">
        <v>4.13</v>
      </c>
    </row>
    <row r="31" spans="1:18" ht="15" customHeight="1" x14ac:dyDescent="0.25">
      <c r="A31" s="260">
        <v>25</v>
      </c>
      <c r="B31" s="34" t="s">
        <v>58</v>
      </c>
      <c r="C31" s="31" t="s">
        <v>35</v>
      </c>
      <c r="D31" s="205">
        <v>9</v>
      </c>
      <c r="E31" s="218">
        <v>4.1100000000000003</v>
      </c>
    </row>
    <row r="32" spans="1:18" ht="15" customHeight="1" x14ac:dyDescent="0.25">
      <c r="A32" s="260">
        <v>26</v>
      </c>
      <c r="B32" s="457" t="s">
        <v>58</v>
      </c>
      <c r="C32" s="31" t="s">
        <v>141</v>
      </c>
      <c r="D32" s="205">
        <v>16</v>
      </c>
      <c r="E32" s="218">
        <v>4</v>
      </c>
    </row>
    <row r="33" spans="1:5" ht="15" customHeight="1" x14ac:dyDescent="0.25">
      <c r="A33" s="260">
        <v>27</v>
      </c>
      <c r="B33" s="34" t="s">
        <v>57</v>
      </c>
      <c r="C33" s="31" t="s">
        <v>83</v>
      </c>
      <c r="D33" s="205">
        <v>6</v>
      </c>
      <c r="E33" s="218">
        <v>4</v>
      </c>
    </row>
    <row r="34" spans="1:5" ht="15" customHeight="1" x14ac:dyDescent="0.25">
      <c r="A34" s="260">
        <v>28</v>
      </c>
      <c r="B34" s="34" t="s">
        <v>57</v>
      </c>
      <c r="C34" s="245" t="s">
        <v>82</v>
      </c>
      <c r="D34" s="205">
        <v>6</v>
      </c>
      <c r="E34" s="218">
        <v>4</v>
      </c>
    </row>
    <row r="35" spans="1:5" ht="15" customHeight="1" x14ac:dyDescent="0.25">
      <c r="A35" s="260">
        <v>29</v>
      </c>
      <c r="B35" s="215" t="s">
        <v>53</v>
      </c>
      <c r="C35" s="31" t="s">
        <v>71</v>
      </c>
      <c r="D35" s="207">
        <v>5</v>
      </c>
      <c r="E35" s="209">
        <v>4</v>
      </c>
    </row>
    <row r="36" spans="1:5" ht="15" customHeight="1" thickBot="1" x14ac:dyDescent="0.3">
      <c r="A36" s="231">
        <v>30</v>
      </c>
      <c r="B36" s="49" t="s">
        <v>55</v>
      </c>
      <c r="C36" s="273" t="s">
        <v>15</v>
      </c>
      <c r="D36" s="222">
        <v>4</v>
      </c>
      <c r="E36" s="237">
        <v>4</v>
      </c>
    </row>
    <row r="37" spans="1:5" ht="15" customHeight="1" x14ac:dyDescent="0.25">
      <c r="A37" s="44">
        <v>31</v>
      </c>
      <c r="B37" s="36" t="s">
        <v>57</v>
      </c>
      <c r="C37" s="23" t="s">
        <v>138</v>
      </c>
      <c r="D37" s="225">
        <v>4</v>
      </c>
      <c r="E37" s="227">
        <v>4</v>
      </c>
    </row>
    <row r="38" spans="1:5" ht="15" customHeight="1" x14ac:dyDescent="0.25">
      <c r="A38" s="260">
        <v>32</v>
      </c>
      <c r="B38" s="34" t="s">
        <v>58</v>
      </c>
      <c r="C38" s="211" t="s">
        <v>33</v>
      </c>
      <c r="D38" s="205">
        <v>4</v>
      </c>
      <c r="E38" s="218">
        <v>4</v>
      </c>
    </row>
    <row r="39" spans="1:5" ht="15" customHeight="1" x14ac:dyDescent="0.25">
      <c r="A39" s="260">
        <v>33</v>
      </c>
      <c r="B39" s="34" t="s">
        <v>58</v>
      </c>
      <c r="C39" s="31" t="s">
        <v>49</v>
      </c>
      <c r="D39" s="205">
        <v>4</v>
      </c>
      <c r="E39" s="218">
        <v>4</v>
      </c>
    </row>
    <row r="40" spans="1:5" ht="15" customHeight="1" x14ac:dyDescent="0.25">
      <c r="A40" s="260">
        <v>34</v>
      </c>
      <c r="B40" s="457" t="s">
        <v>55</v>
      </c>
      <c r="C40" s="31" t="s">
        <v>16</v>
      </c>
      <c r="D40" s="205">
        <v>3</v>
      </c>
      <c r="E40" s="218">
        <v>4</v>
      </c>
    </row>
    <row r="41" spans="1:5" ht="15" customHeight="1" x14ac:dyDescent="0.25">
      <c r="A41" s="260">
        <v>35</v>
      </c>
      <c r="B41" s="34" t="s">
        <v>56</v>
      </c>
      <c r="C41" s="211" t="s">
        <v>20</v>
      </c>
      <c r="D41" s="205">
        <v>3</v>
      </c>
      <c r="E41" s="241">
        <v>4</v>
      </c>
    </row>
    <row r="42" spans="1:5" ht="15" customHeight="1" x14ac:dyDescent="0.25">
      <c r="A42" s="260">
        <v>36</v>
      </c>
      <c r="B42" s="34" t="s">
        <v>56</v>
      </c>
      <c r="C42" s="31" t="s">
        <v>120</v>
      </c>
      <c r="D42" s="205">
        <v>3</v>
      </c>
      <c r="E42" s="270">
        <v>4</v>
      </c>
    </row>
    <row r="43" spans="1:5" ht="15" customHeight="1" x14ac:dyDescent="0.25">
      <c r="A43" s="260">
        <v>37</v>
      </c>
      <c r="B43" s="34" t="s">
        <v>58</v>
      </c>
      <c r="C43" s="31" t="s">
        <v>140</v>
      </c>
      <c r="D43" s="205">
        <v>3</v>
      </c>
      <c r="E43" s="218">
        <v>4</v>
      </c>
    </row>
    <row r="44" spans="1:5" ht="15" customHeight="1" x14ac:dyDescent="0.25">
      <c r="A44" s="260">
        <v>38</v>
      </c>
      <c r="B44" s="215" t="s">
        <v>53</v>
      </c>
      <c r="C44" s="31" t="s">
        <v>66</v>
      </c>
      <c r="D44" s="207">
        <v>2</v>
      </c>
      <c r="E44" s="466">
        <v>4</v>
      </c>
    </row>
    <row r="45" spans="1:5" ht="15" customHeight="1" x14ac:dyDescent="0.25">
      <c r="A45" s="260">
        <v>39</v>
      </c>
      <c r="B45" s="34" t="s">
        <v>54</v>
      </c>
      <c r="C45" s="31" t="s">
        <v>5</v>
      </c>
      <c r="D45" s="205">
        <v>2</v>
      </c>
      <c r="E45" s="467">
        <v>4</v>
      </c>
    </row>
    <row r="46" spans="1:5" ht="15" customHeight="1" thickBot="1" x14ac:dyDescent="0.3">
      <c r="A46" s="462">
        <v>40</v>
      </c>
      <c r="B46" s="463" t="s">
        <v>55</v>
      </c>
      <c r="C46" s="465" t="s">
        <v>76</v>
      </c>
      <c r="D46" s="219">
        <v>2</v>
      </c>
      <c r="E46" s="221">
        <v>4</v>
      </c>
    </row>
    <row r="47" spans="1:5" ht="15" customHeight="1" x14ac:dyDescent="0.25">
      <c r="A47" s="43">
        <v>41</v>
      </c>
      <c r="B47" s="459" t="s">
        <v>55</v>
      </c>
      <c r="C47" s="274" t="s">
        <v>119</v>
      </c>
      <c r="D47" s="203">
        <v>2</v>
      </c>
      <c r="E47" s="217">
        <v>4</v>
      </c>
    </row>
    <row r="48" spans="1:5" ht="15" customHeight="1" x14ac:dyDescent="0.25">
      <c r="A48" s="260">
        <v>42</v>
      </c>
      <c r="B48" s="34" t="s">
        <v>56</v>
      </c>
      <c r="C48" s="245" t="s">
        <v>79</v>
      </c>
      <c r="D48" s="205">
        <v>2</v>
      </c>
      <c r="E48" s="244">
        <v>4</v>
      </c>
    </row>
    <row r="49" spans="1:5" ht="15" customHeight="1" x14ac:dyDescent="0.25">
      <c r="A49" s="260">
        <v>43</v>
      </c>
      <c r="B49" s="34" t="s">
        <v>56</v>
      </c>
      <c r="C49" s="245" t="s">
        <v>18</v>
      </c>
      <c r="D49" s="205">
        <v>2</v>
      </c>
      <c r="E49" s="241">
        <v>4</v>
      </c>
    </row>
    <row r="50" spans="1:5" ht="15" customHeight="1" x14ac:dyDescent="0.25">
      <c r="A50" s="260">
        <v>44</v>
      </c>
      <c r="B50" s="34" t="s">
        <v>59</v>
      </c>
      <c r="C50" s="566" t="s">
        <v>154</v>
      </c>
      <c r="D50" s="205">
        <v>2</v>
      </c>
      <c r="E50" s="218">
        <v>4</v>
      </c>
    </row>
    <row r="51" spans="1:5" ht="15" customHeight="1" x14ac:dyDescent="0.25">
      <c r="A51" s="260">
        <v>45</v>
      </c>
      <c r="B51" s="215" t="s">
        <v>53</v>
      </c>
      <c r="C51" s="31" t="s">
        <v>68</v>
      </c>
      <c r="D51" s="207">
        <v>1</v>
      </c>
      <c r="E51" s="209">
        <v>4</v>
      </c>
    </row>
    <row r="52" spans="1:5" ht="15" customHeight="1" x14ac:dyDescent="0.25">
      <c r="A52" s="260">
        <v>46</v>
      </c>
      <c r="B52" s="215" t="s">
        <v>53</v>
      </c>
      <c r="C52" s="211" t="s">
        <v>70</v>
      </c>
      <c r="D52" s="207">
        <v>1</v>
      </c>
      <c r="E52" s="209">
        <v>4</v>
      </c>
    </row>
    <row r="53" spans="1:5" ht="15" customHeight="1" x14ac:dyDescent="0.25">
      <c r="A53" s="260">
        <v>47</v>
      </c>
      <c r="B53" s="34" t="s">
        <v>54</v>
      </c>
      <c r="C53" s="31" t="s">
        <v>2</v>
      </c>
      <c r="D53" s="205">
        <v>1</v>
      </c>
      <c r="E53" s="218">
        <v>4</v>
      </c>
    </row>
    <row r="54" spans="1:5" ht="15" customHeight="1" x14ac:dyDescent="0.25">
      <c r="A54" s="260">
        <v>48</v>
      </c>
      <c r="B54" s="34" t="s">
        <v>54</v>
      </c>
      <c r="C54" s="31" t="s">
        <v>4</v>
      </c>
      <c r="D54" s="205">
        <v>1</v>
      </c>
      <c r="E54" s="218">
        <v>4</v>
      </c>
    </row>
    <row r="55" spans="1:5" ht="15" customHeight="1" x14ac:dyDescent="0.25">
      <c r="A55" s="260">
        <v>49</v>
      </c>
      <c r="B55" s="239" t="s">
        <v>55</v>
      </c>
      <c r="C55" s="211" t="s">
        <v>11</v>
      </c>
      <c r="D55" s="240">
        <v>1</v>
      </c>
      <c r="E55" s="218">
        <v>4</v>
      </c>
    </row>
    <row r="56" spans="1:5" ht="15" customHeight="1" thickBot="1" x14ac:dyDescent="0.3">
      <c r="A56" s="231">
        <v>50</v>
      </c>
      <c r="B56" s="49" t="s">
        <v>56</v>
      </c>
      <c r="C56" s="278" t="s">
        <v>152</v>
      </c>
      <c r="D56" s="222">
        <v>1</v>
      </c>
      <c r="E56" s="252">
        <v>4</v>
      </c>
    </row>
    <row r="57" spans="1:5" ht="15" customHeight="1" x14ac:dyDescent="0.25">
      <c r="A57" s="43">
        <v>51</v>
      </c>
      <c r="B57" s="57" t="s">
        <v>57</v>
      </c>
      <c r="C57" s="55" t="s">
        <v>86</v>
      </c>
      <c r="D57" s="203">
        <v>1</v>
      </c>
      <c r="E57" s="217">
        <v>4</v>
      </c>
    </row>
    <row r="58" spans="1:5" ht="15" customHeight="1" x14ac:dyDescent="0.25">
      <c r="A58" s="260">
        <v>52</v>
      </c>
      <c r="B58" s="34" t="s">
        <v>58</v>
      </c>
      <c r="C58" s="31" t="s">
        <v>34</v>
      </c>
      <c r="D58" s="205">
        <v>1</v>
      </c>
      <c r="E58" s="218">
        <v>4</v>
      </c>
    </row>
    <row r="59" spans="1:5" ht="15" customHeight="1" x14ac:dyDescent="0.25">
      <c r="A59" s="260">
        <v>53</v>
      </c>
      <c r="B59" s="34" t="s">
        <v>58</v>
      </c>
      <c r="C59" s="31" t="s">
        <v>47</v>
      </c>
      <c r="D59" s="205">
        <v>1</v>
      </c>
      <c r="E59" s="218">
        <v>4</v>
      </c>
    </row>
    <row r="60" spans="1:5" ht="15" customHeight="1" x14ac:dyDescent="0.25">
      <c r="A60" s="260">
        <v>54</v>
      </c>
      <c r="B60" s="34" t="s">
        <v>58</v>
      </c>
      <c r="C60" s="31" t="s">
        <v>48</v>
      </c>
      <c r="D60" s="205">
        <v>1</v>
      </c>
      <c r="E60" s="218">
        <v>4</v>
      </c>
    </row>
    <row r="61" spans="1:5" ht="15" customHeight="1" x14ac:dyDescent="0.25">
      <c r="A61" s="260">
        <v>55</v>
      </c>
      <c r="B61" s="457" t="s">
        <v>58</v>
      </c>
      <c r="C61" s="211" t="s">
        <v>51</v>
      </c>
      <c r="D61" s="205">
        <v>1</v>
      </c>
      <c r="E61" s="218">
        <v>4</v>
      </c>
    </row>
    <row r="62" spans="1:5" ht="15" customHeight="1" x14ac:dyDescent="0.25">
      <c r="A62" s="260">
        <v>56</v>
      </c>
      <c r="B62" s="34" t="s">
        <v>55</v>
      </c>
      <c r="C62" s="238" t="s">
        <v>75</v>
      </c>
      <c r="D62" s="205">
        <v>8</v>
      </c>
      <c r="E62" s="218">
        <v>3.88</v>
      </c>
    </row>
    <row r="63" spans="1:5" ht="15" customHeight="1" x14ac:dyDescent="0.25">
      <c r="A63" s="260">
        <v>57</v>
      </c>
      <c r="B63" s="34" t="s">
        <v>55</v>
      </c>
      <c r="C63" s="238" t="s">
        <v>14</v>
      </c>
      <c r="D63" s="205">
        <v>7</v>
      </c>
      <c r="E63" s="218">
        <v>3.86</v>
      </c>
    </row>
    <row r="64" spans="1:5" ht="15" customHeight="1" x14ac:dyDescent="0.25">
      <c r="A64" s="260">
        <v>58</v>
      </c>
      <c r="B64" s="457" t="s">
        <v>56</v>
      </c>
      <c r="C64" s="31" t="s">
        <v>21</v>
      </c>
      <c r="D64" s="205">
        <v>6</v>
      </c>
      <c r="E64" s="241">
        <v>3.83</v>
      </c>
    </row>
    <row r="65" spans="1:5" ht="15" customHeight="1" x14ac:dyDescent="0.25">
      <c r="A65" s="260">
        <v>59</v>
      </c>
      <c r="B65" s="215" t="s">
        <v>53</v>
      </c>
      <c r="C65" s="31" t="s">
        <v>69</v>
      </c>
      <c r="D65" s="207">
        <v>5</v>
      </c>
      <c r="E65" s="209">
        <v>3.8</v>
      </c>
    </row>
    <row r="66" spans="1:5" ht="15" customHeight="1" thickBot="1" x14ac:dyDescent="0.3">
      <c r="A66" s="231">
        <v>60</v>
      </c>
      <c r="B66" s="49" t="s">
        <v>54</v>
      </c>
      <c r="C66" s="50" t="s">
        <v>6</v>
      </c>
      <c r="D66" s="222">
        <v>5</v>
      </c>
      <c r="E66" s="224">
        <v>3.8</v>
      </c>
    </row>
    <row r="67" spans="1:5" ht="15" customHeight="1" x14ac:dyDescent="0.25">
      <c r="A67" s="464">
        <v>61</v>
      </c>
      <c r="B67" s="36" t="s">
        <v>58</v>
      </c>
      <c r="C67" s="53" t="s">
        <v>40</v>
      </c>
      <c r="D67" s="225">
        <v>5</v>
      </c>
      <c r="E67" s="227">
        <v>3.8</v>
      </c>
    </row>
    <row r="68" spans="1:5" ht="15" customHeight="1" x14ac:dyDescent="0.25">
      <c r="A68" s="260">
        <v>62</v>
      </c>
      <c r="B68" s="34" t="s">
        <v>55</v>
      </c>
      <c r="C68" s="238" t="s">
        <v>77</v>
      </c>
      <c r="D68" s="205">
        <v>9</v>
      </c>
      <c r="E68" s="218">
        <v>3.78</v>
      </c>
    </row>
    <row r="69" spans="1:5" ht="15" customHeight="1" x14ac:dyDescent="0.25">
      <c r="A69" s="260">
        <v>63</v>
      </c>
      <c r="B69" s="34" t="s">
        <v>55</v>
      </c>
      <c r="C69" s="238" t="s">
        <v>74</v>
      </c>
      <c r="D69" s="205">
        <v>4</v>
      </c>
      <c r="E69" s="218">
        <v>3.75</v>
      </c>
    </row>
    <row r="70" spans="1:5" ht="15" customHeight="1" x14ac:dyDescent="0.25">
      <c r="A70" s="260">
        <v>64</v>
      </c>
      <c r="B70" s="457" t="s">
        <v>56</v>
      </c>
      <c r="C70" s="37" t="s">
        <v>136</v>
      </c>
      <c r="D70" s="205">
        <v>4</v>
      </c>
      <c r="E70" s="241">
        <v>3.75</v>
      </c>
    </row>
    <row r="71" spans="1:5" ht="15" customHeight="1" x14ac:dyDescent="0.25">
      <c r="A71" s="260">
        <v>65</v>
      </c>
      <c r="B71" s="34" t="s">
        <v>57</v>
      </c>
      <c r="C71" s="31" t="s">
        <v>24</v>
      </c>
      <c r="D71" s="205">
        <v>4</v>
      </c>
      <c r="E71" s="218">
        <v>3.75</v>
      </c>
    </row>
    <row r="72" spans="1:5" ht="15" customHeight="1" x14ac:dyDescent="0.25">
      <c r="A72" s="260">
        <v>66</v>
      </c>
      <c r="B72" s="34" t="s">
        <v>57</v>
      </c>
      <c r="C72" s="245" t="s">
        <v>84</v>
      </c>
      <c r="D72" s="205">
        <v>4</v>
      </c>
      <c r="E72" s="218">
        <v>3.75</v>
      </c>
    </row>
    <row r="73" spans="1:5" ht="15" customHeight="1" x14ac:dyDescent="0.25">
      <c r="A73" s="260">
        <v>67</v>
      </c>
      <c r="B73" s="34" t="s">
        <v>58</v>
      </c>
      <c r="C73" s="31" t="s">
        <v>42</v>
      </c>
      <c r="D73" s="205">
        <v>4</v>
      </c>
      <c r="E73" s="218">
        <v>3.75</v>
      </c>
    </row>
    <row r="74" spans="1:5" ht="15" customHeight="1" x14ac:dyDescent="0.25">
      <c r="A74" s="260">
        <v>68</v>
      </c>
      <c r="B74" s="34" t="s">
        <v>57</v>
      </c>
      <c r="C74" s="37" t="s">
        <v>85</v>
      </c>
      <c r="D74" s="205">
        <v>6</v>
      </c>
      <c r="E74" s="218">
        <v>3.67</v>
      </c>
    </row>
    <row r="75" spans="1:5" ht="15" customHeight="1" x14ac:dyDescent="0.25">
      <c r="A75" s="260">
        <v>69</v>
      </c>
      <c r="B75" s="34" t="s">
        <v>57</v>
      </c>
      <c r="C75" s="238" t="s">
        <v>121</v>
      </c>
      <c r="D75" s="205">
        <v>3</v>
      </c>
      <c r="E75" s="254">
        <v>3.67</v>
      </c>
    </row>
    <row r="76" spans="1:5" ht="15" customHeight="1" thickBot="1" x14ac:dyDescent="0.3">
      <c r="A76" s="462">
        <v>70</v>
      </c>
      <c r="B76" s="463" t="s">
        <v>58</v>
      </c>
      <c r="C76" s="56" t="s">
        <v>45</v>
      </c>
      <c r="D76" s="219">
        <v>5</v>
      </c>
      <c r="E76" s="221">
        <v>3.6</v>
      </c>
    </row>
    <row r="77" spans="1:5" ht="15" customHeight="1" x14ac:dyDescent="0.25">
      <c r="A77" s="43">
        <v>71</v>
      </c>
      <c r="B77" s="459" t="s">
        <v>58</v>
      </c>
      <c r="C77" s="55" t="s">
        <v>96</v>
      </c>
      <c r="D77" s="203">
        <v>7</v>
      </c>
      <c r="E77" s="217">
        <v>3.57</v>
      </c>
    </row>
    <row r="78" spans="1:5" ht="15" customHeight="1" x14ac:dyDescent="0.25">
      <c r="A78" s="260">
        <v>72</v>
      </c>
      <c r="B78" s="34" t="s">
        <v>54</v>
      </c>
      <c r="C78" s="230" t="s">
        <v>7</v>
      </c>
      <c r="D78" s="205">
        <v>2</v>
      </c>
      <c r="E78" s="218">
        <v>3.5</v>
      </c>
    </row>
    <row r="79" spans="1:5" ht="15" customHeight="1" x14ac:dyDescent="0.25">
      <c r="A79" s="260">
        <v>73</v>
      </c>
      <c r="B79" s="34" t="s">
        <v>55</v>
      </c>
      <c r="C79" s="238" t="s">
        <v>13</v>
      </c>
      <c r="D79" s="205">
        <v>2</v>
      </c>
      <c r="E79" s="218">
        <v>3.5</v>
      </c>
    </row>
    <row r="80" spans="1:5" ht="15" customHeight="1" x14ac:dyDescent="0.25">
      <c r="A80" s="260">
        <v>74</v>
      </c>
      <c r="B80" s="34" t="s">
        <v>56</v>
      </c>
      <c r="C80" s="211" t="s">
        <v>19</v>
      </c>
      <c r="D80" s="205">
        <v>2</v>
      </c>
      <c r="E80" s="241">
        <v>3.5</v>
      </c>
    </row>
    <row r="81" spans="1:6" ht="15" customHeight="1" x14ac:dyDescent="0.25">
      <c r="A81" s="260">
        <v>75</v>
      </c>
      <c r="B81" s="34" t="s">
        <v>54</v>
      </c>
      <c r="C81" s="566" t="s">
        <v>60</v>
      </c>
      <c r="D81" s="205">
        <v>6</v>
      </c>
      <c r="E81" s="218">
        <v>3.33</v>
      </c>
    </row>
    <row r="82" spans="1:6" ht="15" customHeight="1" x14ac:dyDescent="0.25">
      <c r="A82" s="260">
        <v>76</v>
      </c>
      <c r="B82" s="215" t="s">
        <v>53</v>
      </c>
      <c r="C82" s="211" t="s">
        <v>72</v>
      </c>
      <c r="D82" s="207">
        <v>3</v>
      </c>
      <c r="E82" s="209">
        <v>3.33</v>
      </c>
    </row>
    <row r="83" spans="1:6" ht="15" customHeight="1" x14ac:dyDescent="0.25">
      <c r="A83" s="260">
        <v>77</v>
      </c>
      <c r="B83" s="34" t="s">
        <v>58</v>
      </c>
      <c r="C83" s="31" t="s">
        <v>139</v>
      </c>
      <c r="D83" s="205">
        <v>10</v>
      </c>
      <c r="E83" s="218">
        <v>3.3</v>
      </c>
    </row>
    <row r="84" spans="1:6" ht="15" customHeight="1" x14ac:dyDescent="0.25">
      <c r="A84" s="260">
        <v>78</v>
      </c>
      <c r="B84" s="457" t="s">
        <v>55</v>
      </c>
      <c r="C84" s="31" t="s">
        <v>17</v>
      </c>
      <c r="D84" s="205">
        <v>8</v>
      </c>
      <c r="E84" s="218">
        <v>3.25</v>
      </c>
    </row>
    <row r="85" spans="1:6" ht="15" customHeight="1" x14ac:dyDescent="0.25">
      <c r="A85" s="260">
        <v>79</v>
      </c>
      <c r="B85" s="457" t="s">
        <v>59</v>
      </c>
      <c r="C85" s="31" t="s">
        <v>147</v>
      </c>
      <c r="D85" s="205">
        <v>10</v>
      </c>
      <c r="E85" s="221">
        <v>3.2</v>
      </c>
    </row>
    <row r="86" spans="1:6" ht="15" customHeight="1" thickBot="1" x14ac:dyDescent="0.3">
      <c r="A86" s="231">
        <v>80</v>
      </c>
      <c r="B86" s="49" t="s">
        <v>58</v>
      </c>
      <c r="C86" s="50" t="s">
        <v>28</v>
      </c>
      <c r="D86" s="222">
        <v>7</v>
      </c>
      <c r="E86" s="224">
        <v>3.14</v>
      </c>
    </row>
    <row r="87" spans="1:6" ht="15" customHeight="1" x14ac:dyDescent="0.25">
      <c r="A87" s="44">
        <v>81</v>
      </c>
      <c r="B87" s="461" t="s">
        <v>59</v>
      </c>
      <c r="C87" s="53" t="s">
        <v>90</v>
      </c>
      <c r="D87" s="225">
        <v>3</v>
      </c>
      <c r="E87" s="227">
        <v>3</v>
      </c>
    </row>
    <row r="88" spans="1:6" ht="15" customHeight="1" x14ac:dyDescent="0.25">
      <c r="A88" s="260">
        <v>82</v>
      </c>
      <c r="B88" s="34" t="s">
        <v>54</v>
      </c>
      <c r="C88" s="211" t="s">
        <v>93</v>
      </c>
      <c r="D88" s="205">
        <v>2</v>
      </c>
      <c r="E88" s="218">
        <v>3</v>
      </c>
    </row>
    <row r="89" spans="1:6" ht="15" customHeight="1" x14ac:dyDescent="0.25">
      <c r="A89" s="260">
        <v>83</v>
      </c>
      <c r="B89" s="34" t="s">
        <v>57</v>
      </c>
      <c r="C89" s="37" t="s">
        <v>99</v>
      </c>
      <c r="D89" s="205">
        <v>2</v>
      </c>
      <c r="E89" s="221">
        <v>3</v>
      </c>
      <c r="F89" s="1"/>
    </row>
    <row r="90" spans="1:6" ht="15" customHeight="1" x14ac:dyDescent="0.25">
      <c r="A90" s="462">
        <v>84</v>
      </c>
      <c r="B90" s="463" t="s">
        <v>58</v>
      </c>
      <c r="C90" s="56" t="s">
        <v>39</v>
      </c>
      <c r="D90" s="219">
        <v>2</v>
      </c>
      <c r="E90" s="218">
        <v>3</v>
      </c>
      <c r="F90" s="1"/>
    </row>
    <row r="91" spans="1:6" ht="15" customHeight="1" x14ac:dyDescent="0.25">
      <c r="A91" s="260">
        <v>85</v>
      </c>
      <c r="B91" s="34" t="s">
        <v>54</v>
      </c>
      <c r="C91" s="31" t="s">
        <v>3</v>
      </c>
      <c r="D91" s="205">
        <v>1</v>
      </c>
      <c r="E91" s="218">
        <v>3</v>
      </c>
      <c r="F91" s="1"/>
    </row>
    <row r="92" spans="1:6" ht="15" customHeight="1" x14ac:dyDescent="0.25">
      <c r="A92" s="260">
        <v>86</v>
      </c>
      <c r="B92" s="457" t="s">
        <v>57</v>
      </c>
      <c r="C92" s="211" t="s">
        <v>87</v>
      </c>
      <c r="D92" s="205">
        <v>1</v>
      </c>
      <c r="E92" s="218">
        <v>3</v>
      </c>
      <c r="F92" s="1"/>
    </row>
    <row r="93" spans="1:6" ht="15" customHeight="1" x14ac:dyDescent="0.25">
      <c r="A93" s="260">
        <v>87</v>
      </c>
      <c r="B93" s="34" t="s">
        <v>58</v>
      </c>
      <c r="C93" s="31" t="s">
        <v>44</v>
      </c>
      <c r="D93" s="205">
        <v>1</v>
      </c>
      <c r="E93" s="218">
        <v>3</v>
      </c>
      <c r="F93" s="1"/>
    </row>
    <row r="94" spans="1:6" ht="15" customHeight="1" thickBot="1" x14ac:dyDescent="0.3">
      <c r="A94" s="231">
        <v>88</v>
      </c>
      <c r="B94" s="458" t="s">
        <v>59</v>
      </c>
      <c r="C94" s="50" t="s">
        <v>149</v>
      </c>
      <c r="D94" s="222">
        <v>2</v>
      </c>
      <c r="E94" s="224">
        <v>2.5</v>
      </c>
      <c r="F94" s="1"/>
    </row>
    <row r="95" spans="1:6" ht="15" customHeight="1" x14ac:dyDescent="0.25">
      <c r="A95" s="47"/>
      <c r="B95"/>
      <c r="C95" s="4"/>
      <c r="D95" s="263" t="s">
        <v>97</v>
      </c>
      <c r="E95" s="266">
        <f>AVERAGE(E7:E94)</f>
        <v>3.9122727272727276</v>
      </c>
      <c r="F95"/>
    </row>
    <row r="96" spans="1:6" x14ac:dyDescent="0.25">
      <c r="A96" s="47"/>
      <c r="B96"/>
      <c r="C96" s="4"/>
      <c r="D96" s="164" t="s">
        <v>107</v>
      </c>
      <c r="E96" s="40">
        <v>3.91</v>
      </c>
      <c r="F96"/>
    </row>
    <row r="97" spans="1:6" x14ac:dyDescent="0.25">
      <c r="A97" s="47"/>
      <c r="B97"/>
      <c r="C97"/>
      <c r="D97"/>
      <c r="E97"/>
      <c r="F97"/>
    </row>
    <row r="98" spans="1:6" x14ac:dyDescent="0.25">
      <c r="A98" s="47"/>
      <c r="B98"/>
      <c r="C98"/>
      <c r="D98"/>
      <c r="E98"/>
      <c r="F98"/>
    </row>
    <row r="99" spans="1:6" x14ac:dyDescent="0.25">
      <c r="A99" s="47"/>
    </row>
    <row r="100" spans="1:6" x14ac:dyDescent="0.25">
      <c r="A100" s="47"/>
    </row>
    <row r="101" spans="1:6" x14ac:dyDescent="0.25">
      <c r="A101" s="47"/>
    </row>
    <row r="102" spans="1:6" x14ac:dyDescent="0.25">
      <c r="A102" s="47"/>
    </row>
    <row r="103" spans="1:6" x14ac:dyDescent="0.25">
      <c r="A103" s="47"/>
    </row>
    <row r="104" spans="1:6" x14ac:dyDescent="0.25">
      <c r="A104" s="47"/>
    </row>
    <row r="105" spans="1:6" x14ac:dyDescent="0.25">
      <c r="A105" s="47"/>
    </row>
    <row r="106" spans="1:6" x14ac:dyDescent="0.25">
      <c r="A106" s="47"/>
    </row>
    <row r="107" spans="1:6" x14ac:dyDescent="0.25">
      <c r="A107" s="47"/>
    </row>
    <row r="108" spans="1:6" x14ac:dyDescent="0.25">
      <c r="A108" s="47"/>
    </row>
    <row r="109" spans="1:6" x14ac:dyDescent="0.25">
      <c r="A109" s="47"/>
    </row>
    <row r="110" spans="1:6" x14ac:dyDescent="0.25">
      <c r="A110" s="47"/>
    </row>
    <row r="111" spans="1:6" x14ac:dyDescent="0.25">
      <c r="A111" s="47"/>
    </row>
    <row r="112" spans="1:6" x14ac:dyDescent="0.25">
      <c r="A112" s="47"/>
    </row>
    <row r="113" spans="1:1" x14ac:dyDescent="0.25">
      <c r="A113" s="47"/>
    </row>
    <row r="114" spans="1:1" x14ac:dyDescent="0.25">
      <c r="A114" s="47"/>
    </row>
    <row r="115" spans="1:1" x14ac:dyDescent="0.25">
      <c r="A115" s="47"/>
    </row>
    <row r="116" spans="1:1" x14ac:dyDescent="0.25">
      <c r="A116" s="47"/>
    </row>
    <row r="117" spans="1:1" x14ac:dyDescent="0.25">
      <c r="A117" s="47"/>
    </row>
  </sheetData>
  <mergeCells count="5">
    <mergeCell ref="E4:E5"/>
    <mergeCell ref="A4:A5"/>
    <mergeCell ref="B4:B5"/>
    <mergeCell ref="C4:C5"/>
    <mergeCell ref="D4:D5"/>
  </mergeCells>
  <conditionalFormatting sqref="E6:E96">
    <cfRule type="cellIs" dxfId="822" priority="478" stopIfTrue="1" operator="between">
      <formula>$E$95</formula>
      <formula>3.91</formula>
    </cfRule>
    <cfRule type="cellIs" dxfId="821" priority="479" stopIfTrue="1" operator="lessThan">
      <formula>3.5</formula>
    </cfRule>
    <cfRule type="cellIs" dxfId="820" priority="480" stopIfTrue="1" operator="between">
      <formula>3.5</formula>
      <formula>$E$95</formula>
    </cfRule>
    <cfRule type="cellIs" dxfId="819" priority="481" stopIfTrue="1" operator="between">
      <formula>4.499</formula>
      <formula>$E$95</formula>
    </cfRule>
    <cfRule type="cellIs" dxfId="818" priority="482" stopIfTrue="1" operator="greaterThanOrEqual">
      <formula>4.5</formula>
    </cfRule>
  </conditionalFormatting>
  <pageMargins left="0.62992125984251968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3" customWidth="1"/>
    <col min="2" max="2" width="9.7109375" style="3" customWidth="1"/>
    <col min="3" max="3" width="31.7109375" style="3" customWidth="1"/>
    <col min="4" max="8" width="7.7109375" style="4" customWidth="1"/>
    <col min="9" max="9" width="8.7109375" style="4" customWidth="1"/>
    <col min="10" max="10" width="7.7109375" style="3" customWidth="1"/>
    <col min="11" max="11" width="9.28515625" style="3" customWidth="1"/>
    <col min="12" max="16384" width="9.140625" style="3"/>
  </cols>
  <sheetData>
    <row r="1" spans="1:22" s="1" customFormat="1" x14ac:dyDescent="0.25">
      <c r="A1" s="6"/>
      <c r="B1" s="6"/>
      <c r="C1" s="24"/>
      <c r="D1" s="501"/>
      <c r="E1" s="501"/>
      <c r="F1" s="7"/>
      <c r="G1" s="7"/>
      <c r="H1" s="7"/>
      <c r="I1" s="7"/>
      <c r="K1" s="167"/>
      <c r="L1" s="41" t="s">
        <v>108</v>
      </c>
    </row>
    <row r="2" spans="1:22" s="1" customFormat="1" ht="15.75" x14ac:dyDescent="0.25">
      <c r="A2" s="6"/>
      <c r="B2" s="6"/>
      <c r="C2" s="484" t="s">
        <v>106</v>
      </c>
      <c r="D2" s="484"/>
      <c r="E2" s="193"/>
      <c r="F2" s="7"/>
      <c r="G2" s="7"/>
      <c r="H2" s="7"/>
      <c r="I2" s="29">
        <v>2019</v>
      </c>
      <c r="K2" s="170"/>
      <c r="L2" s="41" t="s">
        <v>109</v>
      </c>
    </row>
    <row r="3" spans="1:22" s="1" customFormat="1" ht="15.75" thickBot="1" x14ac:dyDescent="0.3">
      <c r="A3" s="6"/>
      <c r="B3" s="6"/>
      <c r="C3" s="25"/>
      <c r="D3" s="26"/>
      <c r="E3" s="26"/>
      <c r="F3" s="7"/>
      <c r="G3" s="7"/>
      <c r="H3" s="7"/>
      <c r="I3" s="7"/>
      <c r="K3" s="168"/>
      <c r="L3" s="41" t="s">
        <v>110</v>
      </c>
    </row>
    <row r="4" spans="1:22" s="1" customFormat="1" ht="16.5" customHeight="1" x14ac:dyDescent="0.25">
      <c r="A4" s="489" t="s">
        <v>91</v>
      </c>
      <c r="B4" s="497" t="s">
        <v>102</v>
      </c>
      <c r="C4" s="497" t="s">
        <v>0</v>
      </c>
      <c r="D4" s="487" t="s">
        <v>103</v>
      </c>
      <c r="E4" s="502" t="s">
        <v>104</v>
      </c>
      <c r="F4" s="503"/>
      <c r="G4" s="503"/>
      <c r="H4" s="504"/>
      <c r="I4" s="494" t="s">
        <v>143</v>
      </c>
      <c r="K4" s="42"/>
      <c r="L4" s="41" t="s">
        <v>111</v>
      </c>
    </row>
    <row r="5" spans="1:22" s="1" customFormat="1" ht="27" customHeight="1" thickBot="1" x14ac:dyDescent="0.3">
      <c r="A5" s="496"/>
      <c r="B5" s="498"/>
      <c r="C5" s="498"/>
      <c r="D5" s="499"/>
      <c r="E5" s="51">
        <v>5</v>
      </c>
      <c r="F5" s="51">
        <v>4</v>
      </c>
      <c r="G5" s="51">
        <v>3</v>
      </c>
      <c r="H5" s="51">
        <v>2</v>
      </c>
      <c r="I5" s="495"/>
    </row>
    <row r="6" spans="1:22" s="1" customFormat="1" ht="15" customHeight="1" thickBot="1" x14ac:dyDescent="0.3">
      <c r="A6" s="192"/>
      <c r="B6" s="171"/>
      <c r="C6" s="173" t="s">
        <v>122</v>
      </c>
      <c r="D6" s="174">
        <f>D7+D8+D16+D27+D40+D55+D68+D94</f>
        <v>355</v>
      </c>
      <c r="E6" s="174">
        <f>E7+E8+E16+E27+E40+E55+E68+E94</f>
        <v>85</v>
      </c>
      <c r="F6" s="174">
        <f>F7+F8+F16+F27+F40+F55+F68+F94</f>
        <v>158</v>
      </c>
      <c r="G6" s="174">
        <f>G7+G8+G16+G27+G40+G55+G68+G94</f>
        <v>107</v>
      </c>
      <c r="H6" s="174">
        <f>H7+H8+H16+H27+H40+H55+H68+H94</f>
        <v>5</v>
      </c>
      <c r="I6" s="175">
        <v>3.91</v>
      </c>
    </row>
    <row r="7" spans="1:22" s="1" customFormat="1" ht="15" customHeight="1" thickBot="1" x14ac:dyDescent="0.3">
      <c r="A7" s="192">
        <v>1</v>
      </c>
      <c r="B7" s="32">
        <v>50050</v>
      </c>
      <c r="C7" s="31" t="s">
        <v>24</v>
      </c>
      <c r="D7" s="205">
        <v>4</v>
      </c>
      <c r="E7" s="206">
        <v>1</v>
      </c>
      <c r="F7" s="206">
        <v>1</v>
      </c>
      <c r="G7" s="206">
        <v>2</v>
      </c>
      <c r="H7" s="33"/>
      <c r="I7" s="218">
        <v>3.75</v>
      </c>
    </row>
    <row r="8" spans="1:22" s="1" customFormat="1" ht="15" customHeight="1" thickBot="1" x14ac:dyDescent="0.3">
      <c r="A8" s="176"/>
      <c r="B8" s="177"/>
      <c r="C8" s="177" t="s">
        <v>123</v>
      </c>
      <c r="D8" s="178">
        <f>SUM(D9:D15)</f>
        <v>22</v>
      </c>
      <c r="E8" s="179">
        <f>SUM(E9:E15)</f>
        <v>3</v>
      </c>
      <c r="F8" s="179">
        <f>SUM(F9:F15)</f>
        <v>16</v>
      </c>
      <c r="G8" s="179">
        <f>SUM(G9:G15)</f>
        <v>1</v>
      </c>
      <c r="H8" s="179">
        <f>SUM(H9:H15)</f>
        <v>2</v>
      </c>
      <c r="I8" s="216">
        <f>AVERAGE(I9:I15)</f>
        <v>3.9042857142857139</v>
      </c>
    </row>
    <row r="9" spans="1:22" s="2" customFormat="1" ht="15" customHeight="1" x14ac:dyDescent="0.25">
      <c r="A9" s="44">
        <v>1</v>
      </c>
      <c r="B9" s="32">
        <v>10002</v>
      </c>
      <c r="C9" s="31" t="s">
        <v>67</v>
      </c>
      <c r="D9" s="207">
        <v>5</v>
      </c>
      <c r="E9" s="208">
        <v>2</v>
      </c>
      <c r="F9" s="208">
        <v>2</v>
      </c>
      <c r="G9" s="208">
        <v>1</v>
      </c>
      <c r="H9" s="208"/>
      <c r="I9" s="209">
        <v>4.2</v>
      </c>
      <c r="K9"/>
      <c r="L9"/>
      <c r="M9"/>
      <c r="N9"/>
      <c r="O9"/>
      <c r="P9"/>
      <c r="Q9"/>
      <c r="R9"/>
      <c r="S9"/>
      <c r="T9"/>
      <c r="U9"/>
      <c r="V9"/>
    </row>
    <row r="10" spans="1:22" s="2" customFormat="1" ht="15" customHeight="1" x14ac:dyDescent="0.25">
      <c r="A10" s="44">
        <v>2</v>
      </c>
      <c r="B10" s="35">
        <v>10090</v>
      </c>
      <c r="C10" s="56" t="s">
        <v>69</v>
      </c>
      <c r="D10" s="212">
        <v>5</v>
      </c>
      <c r="E10" s="213">
        <v>1</v>
      </c>
      <c r="F10" s="213">
        <v>3</v>
      </c>
      <c r="G10" s="213"/>
      <c r="H10" s="213">
        <v>1</v>
      </c>
      <c r="I10" s="214">
        <v>3.8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 s="2" customFormat="1" ht="15" customHeight="1" x14ac:dyDescent="0.25">
      <c r="A11" s="44">
        <v>3</v>
      </c>
      <c r="B11" s="32">
        <v>10004</v>
      </c>
      <c r="C11" s="31" t="s">
        <v>68</v>
      </c>
      <c r="D11" s="207">
        <v>1</v>
      </c>
      <c r="E11" s="208"/>
      <c r="F11" s="208">
        <v>1</v>
      </c>
      <c r="G11" s="208"/>
      <c r="H11" s="208"/>
      <c r="I11" s="209">
        <v>4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s="2" customFormat="1" ht="15" customHeight="1" x14ac:dyDescent="0.25">
      <c r="A12" s="44">
        <v>4</v>
      </c>
      <c r="B12" s="32">
        <v>10001</v>
      </c>
      <c r="C12" s="31" t="s">
        <v>66</v>
      </c>
      <c r="D12" s="207">
        <v>2</v>
      </c>
      <c r="E12" s="208"/>
      <c r="F12" s="208">
        <v>2</v>
      </c>
      <c r="G12" s="208"/>
      <c r="H12" s="208"/>
      <c r="I12" s="209">
        <v>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s="2" customFormat="1" ht="15" customHeight="1" x14ac:dyDescent="0.25">
      <c r="A13" s="44">
        <v>5</v>
      </c>
      <c r="B13" s="32">
        <v>10120</v>
      </c>
      <c r="C13" s="31" t="s">
        <v>70</v>
      </c>
      <c r="D13" s="207">
        <v>1</v>
      </c>
      <c r="E13" s="210"/>
      <c r="F13" s="210">
        <v>1</v>
      </c>
      <c r="G13" s="210"/>
      <c r="H13" s="210"/>
      <c r="I13" s="209">
        <v>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2" s="2" customFormat="1" ht="15" customHeight="1" x14ac:dyDescent="0.25">
      <c r="A14" s="44">
        <v>6</v>
      </c>
      <c r="B14" s="32">
        <v>10190</v>
      </c>
      <c r="C14" s="31" t="s">
        <v>71</v>
      </c>
      <c r="D14" s="207">
        <v>5</v>
      </c>
      <c r="E14" s="208"/>
      <c r="F14" s="208">
        <v>5</v>
      </c>
      <c r="G14" s="208"/>
      <c r="H14" s="208"/>
      <c r="I14" s="209">
        <v>4</v>
      </c>
      <c r="K14"/>
      <c r="L14"/>
      <c r="M14"/>
      <c r="N14"/>
      <c r="O14"/>
      <c r="P14"/>
      <c r="Q14"/>
      <c r="R14"/>
      <c r="S14"/>
      <c r="T14"/>
      <c r="U14"/>
      <c r="V14"/>
    </row>
    <row r="15" spans="1:22" s="2" customFormat="1" ht="15" customHeight="1" thickBot="1" x14ac:dyDescent="0.3">
      <c r="A15" s="44">
        <v>7</v>
      </c>
      <c r="B15" s="32">
        <v>10320</v>
      </c>
      <c r="C15" s="211" t="s">
        <v>72</v>
      </c>
      <c r="D15" s="207">
        <v>3</v>
      </c>
      <c r="E15" s="208"/>
      <c r="F15" s="208">
        <v>2</v>
      </c>
      <c r="G15" s="208"/>
      <c r="H15" s="208">
        <v>1</v>
      </c>
      <c r="I15" s="209">
        <v>3.33</v>
      </c>
      <c r="K15"/>
      <c r="L15"/>
      <c r="M15"/>
      <c r="N15"/>
      <c r="O15"/>
      <c r="P15"/>
      <c r="Q15"/>
      <c r="R15"/>
      <c r="S15"/>
      <c r="T15"/>
      <c r="U15"/>
      <c r="V15"/>
    </row>
    <row r="16" spans="1:22" s="2" customFormat="1" ht="15" customHeight="1" thickBot="1" x14ac:dyDescent="0.3">
      <c r="A16" s="180"/>
      <c r="B16" s="186"/>
      <c r="C16" s="187" t="s">
        <v>124</v>
      </c>
      <c r="D16" s="183">
        <f>SUM(D17:D26)</f>
        <v>25</v>
      </c>
      <c r="E16" s="184">
        <f>SUM(E17:E26)</f>
        <v>4</v>
      </c>
      <c r="F16" s="184">
        <f>SUM(F17:F26)</f>
        <v>11</v>
      </c>
      <c r="G16" s="184">
        <f>SUM(G17:G26)</f>
        <v>10</v>
      </c>
      <c r="H16" s="184">
        <f>SUM(H17:H26)</f>
        <v>0</v>
      </c>
      <c r="I16" s="185">
        <f>AVERAGE(I17:I26)</f>
        <v>3.8130000000000002</v>
      </c>
      <c r="K16"/>
      <c r="L16"/>
      <c r="M16"/>
      <c r="N16"/>
      <c r="O16"/>
      <c r="P16"/>
      <c r="Q16"/>
      <c r="R16"/>
      <c r="S16"/>
      <c r="T16"/>
      <c r="U16"/>
      <c r="V16"/>
    </row>
    <row r="17" spans="1:22" s="2" customFormat="1" ht="15" customHeight="1" x14ac:dyDescent="0.25">
      <c r="A17" s="44">
        <v>1</v>
      </c>
      <c r="B17" s="52">
        <v>20040</v>
      </c>
      <c r="C17" s="53" t="s">
        <v>2</v>
      </c>
      <c r="D17" s="225">
        <v>1</v>
      </c>
      <c r="E17" s="226"/>
      <c r="F17" s="226">
        <v>1</v>
      </c>
      <c r="G17" s="226"/>
      <c r="H17" s="226"/>
      <c r="I17" s="227">
        <v>4</v>
      </c>
      <c r="K17"/>
      <c r="L17"/>
      <c r="M17"/>
      <c r="N17"/>
      <c r="O17"/>
      <c r="P17"/>
      <c r="Q17"/>
      <c r="R17"/>
      <c r="S17"/>
      <c r="T17"/>
      <c r="U17"/>
      <c r="V17"/>
    </row>
    <row r="18" spans="1:22" s="2" customFormat="1" ht="15" customHeight="1" x14ac:dyDescent="0.25">
      <c r="A18" s="44">
        <v>2</v>
      </c>
      <c r="B18" s="32">
        <v>20061</v>
      </c>
      <c r="C18" s="31" t="s">
        <v>4</v>
      </c>
      <c r="D18" s="205">
        <v>1</v>
      </c>
      <c r="E18" s="228"/>
      <c r="F18" s="228">
        <v>1</v>
      </c>
      <c r="G18" s="228"/>
      <c r="H18" s="228"/>
      <c r="I18" s="218">
        <v>4</v>
      </c>
      <c r="K18"/>
      <c r="L18"/>
      <c r="M18"/>
      <c r="N18"/>
      <c r="O18"/>
      <c r="P18"/>
      <c r="Q18"/>
      <c r="R18"/>
      <c r="S18"/>
      <c r="T18"/>
      <c r="U18"/>
      <c r="V18"/>
    </row>
    <row r="19" spans="1:22" s="2" customFormat="1" ht="15" customHeight="1" x14ac:dyDescent="0.25">
      <c r="A19" s="44">
        <v>3</v>
      </c>
      <c r="B19" s="35">
        <v>21020</v>
      </c>
      <c r="C19" s="56" t="s">
        <v>9</v>
      </c>
      <c r="D19" s="219">
        <v>4</v>
      </c>
      <c r="E19" s="229">
        <v>2</v>
      </c>
      <c r="F19" s="229">
        <v>2</v>
      </c>
      <c r="G19" s="229"/>
      <c r="H19" s="229"/>
      <c r="I19" s="221">
        <v>4.5</v>
      </c>
      <c r="K19"/>
      <c r="L19"/>
      <c r="M19"/>
      <c r="N19"/>
      <c r="O19"/>
      <c r="P19"/>
      <c r="Q19"/>
      <c r="R19"/>
      <c r="S19"/>
      <c r="T19"/>
      <c r="U19"/>
      <c r="V19"/>
    </row>
    <row r="20" spans="1:22" s="2" customFormat="1" ht="15" customHeight="1" x14ac:dyDescent="0.25">
      <c r="A20" s="44">
        <v>4</v>
      </c>
      <c r="B20" s="32">
        <v>20060</v>
      </c>
      <c r="C20" s="31" t="s">
        <v>3</v>
      </c>
      <c r="D20" s="205">
        <v>1</v>
      </c>
      <c r="E20" s="228"/>
      <c r="F20" s="228"/>
      <c r="G20" s="228">
        <v>1</v>
      </c>
      <c r="H20" s="228"/>
      <c r="I20" s="218">
        <v>3</v>
      </c>
      <c r="K20"/>
      <c r="L20"/>
      <c r="M20"/>
      <c r="N20"/>
      <c r="O20"/>
      <c r="P20"/>
      <c r="Q20"/>
      <c r="R20"/>
      <c r="S20"/>
      <c r="T20"/>
      <c r="U20"/>
      <c r="V20"/>
    </row>
    <row r="21" spans="1:22" s="2" customFormat="1" ht="15" customHeight="1" x14ac:dyDescent="0.25">
      <c r="A21" s="44">
        <v>5</v>
      </c>
      <c r="B21" s="32">
        <v>20400</v>
      </c>
      <c r="C21" s="31" t="s">
        <v>5</v>
      </c>
      <c r="D21" s="205">
        <v>2</v>
      </c>
      <c r="E21" s="228"/>
      <c r="F21" s="228">
        <v>2</v>
      </c>
      <c r="G21" s="228"/>
      <c r="H21" s="228"/>
      <c r="I21" s="218">
        <v>4</v>
      </c>
    </row>
    <row r="22" spans="1:22" s="2" customFormat="1" ht="15" customHeight="1" x14ac:dyDescent="0.25">
      <c r="A22" s="44">
        <v>6</v>
      </c>
      <c r="B22" s="32">
        <v>20080</v>
      </c>
      <c r="C22" s="230" t="s">
        <v>93</v>
      </c>
      <c r="D22" s="205">
        <v>2</v>
      </c>
      <c r="E22" s="228"/>
      <c r="F22" s="228"/>
      <c r="G22" s="228">
        <v>2</v>
      </c>
      <c r="H22" s="228"/>
      <c r="I22" s="218">
        <v>3</v>
      </c>
    </row>
    <row r="23" spans="1:22" s="2" customFormat="1" ht="15" customHeight="1" x14ac:dyDescent="0.25">
      <c r="A23" s="44">
        <v>7</v>
      </c>
      <c r="B23" s="32">
        <v>20460</v>
      </c>
      <c r="C23" s="31" t="s">
        <v>6</v>
      </c>
      <c r="D23" s="205">
        <v>5</v>
      </c>
      <c r="E23" s="228">
        <v>1</v>
      </c>
      <c r="F23" s="228">
        <v>2</v>
      </c>
      <c r="G23" s="228">
        <v>2</v>
      </c>
      <c r="H23" s="228"/>
      <c r="I23" s="218">
        <v>3.8</v>
      </c>
    </row>
    <row r="24" spans="1:22" s="2" customFormat="1" ht="15" customHeight="1" x14ac:dyDescent="0.25">
      <c r="A24" s="44">
        <v>8</v>
      </c>
      <c r="B24" s="35">
        <v>20490</v>
      </c>
      <c r="C24" s="31" t="s">
        <v>150</v>
      </c>
      <c r="D24" s="205">
        <v>6</v>
      </c>
      <c r="E24" s="228"/>
      <c r="F24" s="228">
        <v>2</v>
      </c>
      <c r="G24" s="228">
        <v>4</v>
      </c>
      <c r="H24" s="228"/>
      <c r="I24" s="218">
        <v>3.33</v>
      </c>
    </row>
    <row r="25" spans="1:22" s="2" customFormat="1" ht="15" customHeight="1" x14ac:dyDescent="0.25">
      <c r="A25" s="44">
        <v>9</v>
      </c>
      <c r="B25" s="35">
        <v>20630</v>
      </c>
      <c r="C25" s="31" t="s">
        <v>7</v>
      </c>
      <c r="D25" s="205">
        <v>2</v>
      </c>
      <c r="E25" s="228"/>
      <c r="F25" s="228">
        <v>1</v>
      </c>
      <c r="G25" s="228">
        <v>1</v>
      </c>
      <c r="H25" s="228"/>
      <c r="I25" s="218">
        <v>3.5</v>
      </c>
    </row>
    <row r="26" spans="1:22" s="2" customFormat="1" ht="15" customHeight="1" thickBot="1" x14ac:dyDescent="0.3">
      <c r="A26" s="231">
        <v>10</v>
      </c>
      <c r="B26" s="35">
        <v>21349</v>
      </c>
      <c r="C26" s="211" t="s">
        <v>118</v>
      </c>
      <c r="D26" s="222">
        <v>1</v>
      </c>
      <c r="E26" s="232">
        <v>1</v>
      </c>
      <c r="F26" s="232"/>
      <c r="G26" s="232"/>
      <c r="H26" s="232"/>
      <c r="I26" s="224">
        <v>5</v>
      </c>
    </row>
    <row r="27" spans="1:22" s="2" customFormat="1" ht="15" customHeight="1" thickBot="1" x14ac:dyDescent="0.25">
      <c r="A27" s="180"/>
      <c r="B27" s="186"/>
      <c r="C27" s="187" t="s">
        <v>125</v>
      </c>
      <c r="D27" s="183">
        <f>SUM(D28:D39)</f>
        <v>51</v>
      </c>
      <c r="E27" s="184">
        <f>SUM(E28:E39)</f>
        <v>5</v>
      </c>
      <c r="F27" s="184">
        <f>SUM(F28:F39)</f>
        <v>30</v>
      </c>
      <c r="G27" s="184">
        <f>SUM(G28:G39)</f>
        <v>16</v>
      </c>
      <c r="H27" s="184">
        <f>SUM(H28:H39)</f>
        <v>0</v>
      </c>
      <c r="I27" s="185">
        <f>AVERAGE(I28:I39)</f>
        <v>3.918333333333333</v>
      </c>
    </row>
    <row r="28" spans="1:22" ht="15" customHeight="1" x14ac:dyDescent="0.25">
      <c r="A28" s="44">
        <v>1</v>
      </c>
      <c r="B28" s="52">
        <v>30070</v>
      </c>
      <c r="C28" s="23" t="s">
        <v>74</v>
      </c>
      <c r="D28" s="225">
        <v>4</v>
      </c>
      <c r="E28" s="233"/>
      <c r="F28" s="233">
        <v>3</v>
      </c>
      <c r="G28" s="233">
        <v>1</v>
      </c>
      <c r="H28" s="233"/>
      <c r="I28" s="227">
        <v>3.75</v>
      </c>
    </row>
    <row r="29" spans="1:22" ht="15" customHeight="1" x14ac:dyDescent="0.25">
      <c r="A29" s="44">
        <v>2</v>
      </c>
      <c r="B29" s="32">
        <v>30480</v>
      </c>
      <c r="C29" s="23" t="s">
        <v>133</v>
      </c>
      <c r="D29" s="205">
        <v>1</v>
      </c>
      <c r="E29" s="206">
        <v>1</v>
      </c>
      <c r="F29" s="206"/>
      <c r="G29" s="206"/>
      <c r="H29" s="206"/>
      <c r="I29" s="218">
        <v>5</v>
      </c>
    </row>
    <row r="30" spans="1:22" ht="15" customHeight="1" x14ac:dyDescent="0.25">
      <c r="A30" s="44">
        <v>3</v>
      </c>
      <c r="B30" s="35">
        <v>30460</v>
      </c>
      <c r="C30" s="238" t="s">
        <v>75</v>
      </c>
      <c r="D30" s="205">
        <v>8</v>
      </c>
      <c r="E30" s="220">
        <v>2</v>
      </c>
      <c r="F30" s="220">
        <v>3</v>
      </c>
      <c r="G30" s="220">
        <v>3</v>
      </c>
      <c r="H30" s="220"/>
      <c r="I30" s="221">
        <v>3.88</v>
      </c>
    </row>
    <row r="31" spans="1:22" ht="15" customHeight="1" x14ac:dyDescent="0.25">
      <c r="A31" s="44">
        <v>4</v>
      </c>
      <c r="B31" s="32">
        <v>31000</v>
      </c>
      <c r="C31" s="23" t="s">
        <v>77</v>
      </c>
      <c r="D31" s="225">
        <v>9</v>
      </c>
      <c r="E31" s="206"/>
      <c r="F31" s="206">
        <v>7</v>
      </c>
      <c r="G31" s="206">
        <v>2</v>
      </c>
      <c r="H31" s="206"/>
      <c r="I31" s="218">
        <v>3.78</v>
      </c>
    </row>
    <row r="32" spans="1:22" ht="15" customHeight="1" x14ac:dyDescent="0.25">
      <c r="A32" s="44">
        <v>5</v>
      </c>
      <c r="B32" s="32">
        <v>30160</v>
      </c>
      <c r="C32" s="23" t="s">
        <v>11</v>
      </c>
      <c r="D32" s="205">
        <v>1</v>
      </c>
      <c r="E32" s="206"/>
      <c r="F32" s="206">
        <v>1</v>
      </c>
      <c r="G32" s="206"/>
      <c r="H32" s="206"/>
      <c r="I32" s="218">
        <v>4</v>
      </c>
    </row>
    <row r="33" spans="1:9" ht="15" customHeight="1" x14ac:dyDescent="0.25">
      <c r="A33" s="44">
        <v>6</v>
      </c>
      <c r="B33" s="32">
        <v>30530</v>
      </c>
      <c r="C33" s="23" t="s">
        <v>13</v>
      </c>
      <c r="D33" s="205">
        <v>2</v>
      </c>
      <c r="E33" s="206"/>
      <c r="F33" s="206">
        <v>1</v>
      </c>
      <c r="G33" s="206">
        <v>1</v>
      </c>
      <c r="H33" s="206"/>
      <c r="I33" s="218">
        <v>3.5</v>
      </c>
    </row>
    <row r="34" spans="1:9" ht="15" customHeight="1" x14ac:dyDescent="0.25">
      <c r="A34" s="44">
        <v>7</v>
      </c>
      <c r="B34" s="32">
        <v>30640</v>
      </c>
      <c r="C34" s="23" t="s">
        <v>14</v>
      </c>
      <c r="D34" s="205">
        <v>7</v>
      </c>
      <c r="E34" s="206">
        <v>1</v>
      </c>
      <c r="F34" s="206">
        <v>4</v>
      </c>
      <c r="G34" s="206">
        <v>2</v>
      </c>
      <c r="H34" s="206"/>
      <c r="I34" s="218">
        <v>3.86</v>
      </c>
    </row>
    <row r="35" spans="1:9" ht="15" customHeight="1" x14ac:dyDescent="0.25">
      <c r="A35" s="44">
        <v>8</v>
      </c>
      <c r="B35" s="32">
        <v>30790</v>
      </c>
      <c r="C35" s="23" t="s">
        <v>76</v>
      </c>
      <c r="D35" s="205">
        <v>2</v>
      </c>
      <c r="E35" s="206"/>
      <c r="F35" s="206">
        <v>2</v>
      </c>
      <c r="G35" s="206"/>
      <c r="H35" s="206"/>
      <c r="I35" s="218">
        <v>4</v>
      </c>
    </row>
    <row r="36" spans="1:9" ht="15" customHeight="1" x14ac:dyDescent="0.25">
      <c r="A36" s="44">
        <v>9</v>
      </c>
      <c r="B36" s="32">
        <v>30880</v>
      </c>
      <c r="C36" s="23" t="s">
        <v>15</v>
      </c>
      <c r="D36" s="205">
        <v>4</v>
      </c>
      <c r="E36" s="206"/>
      <c r="F36" s="206">
        <v>4</v>
      </c>
      <c r="G36" s="206"/>
      <c r="H36" s="206"/>
      <c r="I36" s="218">
        <v>4</v>
      </c>
    </row>
    <row r="37" spans="1:9" ht="15" customHeight="1" x14ac:dyDescent="0.25">
      <c r="A37" s="44">
        <v>10</v>
      </c>
      <c r="B37" s="32">
        <v>30890</v>
      </c>
      <c r="C37" s="23" t="s">
        <v>16</v>
      </c>
      <c r="D37" s="205">
        <v>3</v>
      </c>
      <c r="E37" s="206"/>
      <c r="F37" s="206">
        <v>3</v>
      </c>
      <c r="G37" s="206"/>
      <c r="H37" s="206"/>
      <c r="I37" s="218">
        <v>4</v>
      </c>
    </row>
    <row r="38" spans="1:9" ht="15" customHeight="1" x14ac:dyDescent="0.25">
      <c r="A38" s="44">
        <v>11</v>
      </c>
      <c r="B38" s="32">
        <v>30940</v>
      </c>
      <c r="C38" s="238" t="s">
        <v>17</v>
      </c>
      <c r="D38" s="205">
        <v>8</v>
      </c>
      <c r="E38" s="206"/>
      <c r="F38" s="206">
        <v>2</v>
      </c>
      <c r="G38" s="206">
        <v>6</v>
      </c>
      <c r="H38" s="206"/>
      <c r="I38" s="218">
        <v>3.25</v>
      </c>
    </row>
    <row r="39" spans="1:9" ht="15" customHeight="1" thickBot="1" x14ac:dyDescent="0.3">
      <c r="A39" s="45">
        <v>12</v>
      </c>
      <c r="B39" s="234">
        <v>31480</v>
      </c>
      <c r="C39" s="59" t="s">
        <v>119</v>
      </c>
      <c r="D39" s="235">
        <v>2</v>
      </c>
      <c r="E39" s="236">
        <v>1</v>
      </c>
      <c r="F39" s="236"/>
      <c r="G39" s="236">
        <v>1</v>
      </c>
      <c r="H39" s="236"/>
      <c r="I39" s="237">
        <v>4</v>
      </c>
    </row>
    <row r="40" spans="1:9" ht="15" customHeight="1" thickBot="1" x14ac:dyDescent="0.3">
      <c r="A40" s="180"/>
      <c r="B40" s="181"/>
      <c r="C40" s="188" t="s">
        <v>126</v>
      </c>
      <c r="D40" s="183">
        <f>SUM(D41:D54)</f>
        <v>58</v>
      </c>
      <c r="E40" s="184">
        <f>SUM(E41:E54)</f>
        <v>23</v>
      </c>
      <c r="F40" s="184">
        <f>SUM(F41:F54)</f>
        <v>23</v>
      </c>
      <c r="G40" s="184">
        <f>SUM(G41:G54)</f>
        <v>12</v>
      </c>
      <c r="H40" s="184">
        <f>SUM(H41:H54)</f>
        <v>0</v>
      </c>
      <c r="I40" s="185">
        <f>AVERAGE(I41:I54)</f>
        <v>4.1149999999999993</v>
      </c>
    </row>
    <row r="41" spans="1:9" ht="15" customHeight="1" x14ac:dyDescent="0.25">
      <c r="A41" s="43">
        <v>1</v>
      </c>
      <c r="B41" s="54">
        <v>40010</v>
      </c>
      <c r="C41" s="55" t="s">
        <v>78</v>
      </c>
      <c r="D41" s="203">
        <v>8</v>
      </c>
      <c r="E41" s="204">
        <v>3</v>
      </c>
      <c r="F41" s="204">
        <v>3</v>
      </c>
      <c r="G41" s="204">
        <v>2</v>
      </c>
      <c r="H41" s="204"/>
      <c r="I41" s="250">
        <v>4.13</v>
      </c>
    </row>
    <row r="42" spans="1:9" ht="15" customHeight="1" x14ac:dyDescent="0.25">
      <c r="A42" s="44">
        <v>2</v>
      </c>
      <c r="B42" s="32">
        <v>40030</v>
      </c>
      <c r="C42" s="211" t="s">
        <v>135</v>
      </c>
      <c r="D42" s="205">
        <v>6</v>
      </c>
      <c r="E42" s="206">
        <v>5</v>
      </c>
      <c r="F42" s="206"/>
      <c r="G42" s="206">
        <v>1</v>
      </c>
      <c r="H42" s="206"/>
      <c r="I42" s="241">
        <v>4.67</v>
      </c>
    </row>
    <row r="43" spans="1:9" ht="15" customHeight="1" x14ac:dyDescent="0.25">
      <c r="A43" s="44">
        <v>3</v>
      </c>
      <c r="B43" s="32">
        <v>40410</v>
      </c>
      <c r="C43" s="31" t="s">
        <v>79</v>
      </c>
      <c r="D43" s="205">
        <v>2</v>
      </c>
      <c r="E43" s="206">
        <v>1</v>
      </c>
      <c r="F43" s="206"/>
      <c r="G43" s="206">
        <v>1</v>
      </c>
      <c r="H43" s="206"/>
      <c r="I43" s="241">
        <v>4</v>
      </c>
    </row>
    <row r="44" spans="1:9" ht="15" customHeight="1" x14ac:dyDescent="0.25">
      <c r="A44" s="44">
        <v>4</v>
      </c>
      <c r="B44" s="32">
        <v>40011</v>
      </c>
      <c r="C44" s="31" t="s">
        <v>18</v>
      </c>
      <c r="D44" s="205">
        <v>2</v>
      </c>
      <c r="E44" s="206"/>
      <c r="F44" s="206">
        <v>2</v>
      </c>
      <c r="G44" s="206"/>
      <c r="H44" s="206"/>
      <c r="I44" s="241">
        <v>4</v>
      </c>
    </row>
    <row r="45" spans="1:9" ht="15" customHeight="1" x14ac:dyDescent="0.25">
      <c r="A45" s="44">
        <v>5</v>
      </c>
      <c r="B45" s="32">
        <v>40080</v>
      </c>
      <c r="C45" s="455" t="s">
        <v>152</v>
      </c>
      <c r="D45" s="205">
        <v>1</v>
      </c>
      <c r="E45" s="206"/>
      <c r="F45" s="206">
        <v>1</v>
      </c>
      <c r="G45" s="206"/>
      <c r="H45" s="206"/>
      <c r="I45" s="241">
        <v>4</v>
      </c>
    </row>
    <row r="46" spans="1:9" ht="15" customHeight="1" x14ac:dyDescent="0.25">
      <c r="A46" s="44">
        <v>6</v>
      </c>
      <c r="B46" s="32">
        <v>40100</v>
      </c>
      <c r="C46" s="455" t="s">
        <v>20</v>
      </c>
      <c r="D46" s="205">
        <v>3</v>
      </c>
      <c r="E46" s="206">
        <v>1</v>
      </c>
      <c r="F46" s="206">
        <v>1</v>
      </c>
      <c r="G46" s="206">
        <v>1</v>
      </c>
      <c r="H46" s="206"/>
      <c r="I46" s="241">
        <v>4</v>
      </c>
    </row>
    <row r="47" spans="1:9" ht="15" customHeight="1" x14ac:dyDescent="0.25">
      <c r="A47" s="44">
        <v>7</v>
      </c>
      <c r="B47" s="32">
        <v>40020</v>
      </c>
      <c r="C47" s="455" t="s">
        <v>151</v>
      </c>
      <c r="D47" s="205">
        <v>2</v>
      </c>
      <c r="E47" s="206">
        <v>1</v>
      </c>
      <c r="F47" s="206">
        <v>1</v>
      </c>
      <c r="G47" s="206"/>
      <c r="H47" s="206"/>
      <c r="I47" s="241">
        <v>4.5</v>
      </c>
    </row>
    <row r="48" spans="1:9" ht="15" customHeight="1" x14ac:dyDescent="0.25">
      <c r="A48" s="44">
        <v>8</v>
      </c>
      <c r="B48" s="32">
        <v>40300</v>
      </c>
      <c r="C48" s="245" t="s">
        <v>19</v>
      </c>
      <c r="D48" s="205">
        <v>2</v>
      </c>
      <c r="E48" s="206"/>
      <c r="F48" s="206">
        <v>1</v>
      </c>
      <c r="G48" s="206">
        <v>1</v>
      </c>
      <c r="H48" s="206"/>
      <c r="I48" s="241">
        <v>3.5</v>
      </c>
    </row>
    <row r="49" spans="1:9" ht="15" customHeight="1" x14ac:dyDescent="0.25">
      <c r="A49" s="44">
        <v>9</v>
      </c>
      <c r="B49" s="38">
        <v>40390</v>
      </c>
      <c r="C49" s="455" t="s">
        <v>64</v>
      </c>
      <c r="D49" s="205">
        <v>3</v>
      </c>
      <c r="E49" s="242">
        <v>1</v>
      </c>
      <c r="F49" s="248">
        <v>2</v>
      </c>
      <c r="G49" s="248"/>
      <c r="H49" s="248"/>
      <c r="I49" s="243">
        <v>4.33</v>
      </c>
    </row>
    <row r="50" spans="1:9" ht="15" customHeight="1" x14ac:dyDescent="0.25">
      <c r="A50" s="44">
        <v>10</v>
      </c>
      <c r="B50" s="38">
        <v>40720</v>
      </c>
      <c r="C50" s="211" t="s">
        <v>120</v>
      </c>
      <c r="D50" s="205">
        <v>3</v>
      </c>
      <c r="E50" s="246">
        <v>1</v>
      </c>
      <c r="F50" s="249">
        <v>1</v>
      </c>
      <c r="G50" s="249">
        <v>1</v>
      </c>
      <c r="H50" s="249"/>
      <c r="I50" s="247">
        <v>4</v>
      </c>
    </row>
    <row r="51" spans="1:9" ht="15" customHeight="1" x14ac:dyDescent="0.25">
      <c r="A51" s="44">
        <v>11</v>
      </c>
      <c r="B51" s="32">
        <v>40820</v>
      </c>
      <c r="C51" s="31" t="s">
        <v>21</v>
      </c>
      <c r="D51" s="205">
        <v>6</v>
      </c>
      <c r="E51" s="206">
        <v>1</v>
      </c>
      <c r="F51" s="206">
        <v>3</v>
      </c>
      <c r="G51" s="206">
        <v>2</v>
      </c>
      <c r="H51" s="206"/>
      <c r="I51" s="241">
        <v>3.83</v>
      </c>
    </row>
    <row r="52" spans="1:9" ht="15" customHeight="1" x14ac:dyDescent="0.25">
      <c r="A52" s="44">
        <v>12</v>
      </c>
      <c r="B52" s="35">
        <v>40950</v>
      </c>
      <c r="C52" s="455" t="s">
        <v>80</v>
      </c>
      <c r="D52" s="205">
        <v>10</v>
      </c>
      <c r="E52" s="206">
        <v>5</v>
      </c>
      <c r="F52" s="206">
        <v>4</v>
      </c>
      <c r="G52" s="206">
        <v>1</v>
      </c>
      <c r="H52" s="206"/>
      <c r="I52" s="241">
        <v>4.4000000000000004</v>
      </c>
    </row>
    <row r="53" spans="1:9" ht="15" customHeight="1" x14ac:dyDescent="0.25">
      <c r="A53" s="44">
        <v>13</v>
      </c>
      <c r="B53" s="35">
        <v>40990</v>
      </c>
      <c r="C53" s="56" t="s">
        <v>23</v>
      </c>
      <c r="D53" s="219">
        <v>6</v>
      </c>
      <c r="E53" s="220">
        <v>3</v>
      </c>
      <c r="F53" s="220">
        <v>3</v>
      </c>
      <c r="G53" s="220"/>
      <c r="H53" s="220"/>
      <c r="I53" s="244">
        <v>4.5</v>
      </c>
    </row>
    <row r="54" spans="1:9" ht="15" customHeight="1" thickBot="1" x14ac:dyDescent="0.3">
      <c r="A54" s="45">
        <v>14</v>
      </c>
      <c r="B54" s="48">
        <v>40133</v>
      </c>
      <c r="C54" s="251" t="s">
        <v>136</v>
      </c>
      <c r="D54" s="222">
        <v>4</v>
      </c>
      <c r="E54" s="223">
        <v>1</v>
      </c>
      <c r="F54" s="223">
        <v>1</v>
      </c>
      <c r="G54" s="223">
        <v>2</v>
      </c>
      <c r="H54" s="223"/>
      <c r="I54" s="252">
        <v>3.75</v>
      </c>
    </row>
    <row r="55" spans="1:9" ht="15" customHeight="1" thickBot="1" x14ac:dyDescent="0.3">
      <c r="A55" s="180"/>
      <c r="B55" s="181"/>
      <c r="C55" s="182" t="s">
        <v>127</v>
      </c>
      <c r="D55" s="183">
        <f>SUM(D56:D67)</f>
        <v>42</v>
      </c>
      <c r="E55" s="184">
        <f>SUM(E56:E67)</f>
        <v>13</v>
      </c>
      <c r="F55" s="184">
        <f>SUM(F56:F67)</f>
        <v>14</v>
      </c>
      <c r="G55" s="184">
        <f>SUM(G56:G67)</f>
        <v>15</v>
      </c>
      <c r="H55" s="184">
        <f>SUM(H56:H67)</f>
        <v>0</v>
      </c>
      <c r="I55" s="189">
        <f>AVERAGE(I56:I67)</f>
        <v>3.9175000000000004</v>
      </c>
    </row>
    <row r="56" spans="1:9" ht="15" customHeight="1" x14ac:dyDescent="0.25">
      <c r="A56" s="43">
        <v>1</v>
      </c>
      <c r="B56" s="32">
        <v>50040</v>
      </c>
      <c r="C56" s="31" t="s">
        <v>83</v>
      </c>
      <c r="D56" s="205">
        <v>6</v>
      </c>
      <c r="E56" s="206">
        <v>2</v>
      </c>
      <c r="F56" s="206">
        <v>2</v>
      </c>
      <c r="G56" s="206">
        <v>2</v>
      </c>
      <c r="H56" s="206"/>
      <c r="I56" s="218">
        <v>4</v>
      </c>
    </row>
    <row r="57" spans="1:9" ht="15" customHeight="1" x14ac:dyDescent="0.25">
      <c r="A57" s="44">
        <v>2</v>
      </c>
      <c r="B57" s="32">
        <v>50003</v>
      </c>
      <c r="C57" s="31" t="s">
        <v>82</v>
      </c>
      <c r="D57" s="205">
        <v>6</v>
      </c>
      <c r="E57" s="206">
        <v>2</v>
      </c>
      <c r="F57" s="206">
        <v>2</v>
      </c>
      <c r="G57" s="206">
        <v>2</v>
      </c>
      <c r="H57" s="206"/>
      <c r="I57" s="218">
        <v>4</v>
      </c>
    </row>
    <row r="58" spans="1:9" ht="15" customHeight="1" x14ac:dyDescent="0.25">
      <c r="A58" s="44">
        <v>3</v>
      </c>
      <c r="B58" s="32">
        <v>50060</v>
      </c>
      <c r="C58" s="211" t="s">
        <v>121</v>
      </c>
      <c r="D58" s="253">
        <v>3</v>
      </c>
      <c r="E58" s="255">
        <v>1</v>
      </c>
      <c r="F58" s="255"/>
      <c r="G58" s="255">
        <v>2</v>
      </c>
      <c r="H58" s="255"/>
      <c r="I58" s="258">
        <v>3.67</v>
      </c>
    </row>
    <row r="59" spans="1:9" ht="15" customHeight="1" x14ac:dyDescent="0.25">
      <c r="A59" s="44">
        <v>4</v>
      </c>
      <c r="B59" s="32">
        <v>50170</v>
      </c>
      <c r="C59" s="31" t="s">
        <v>25</v>
      </c>
      <c r="D59" s="205">
        <v>2</v>
      </c>
      <c r="E59" s="206">
        <v>2</v>
      </c>
      <c r="F59" s="206"/>
      <c r="G59" s="206"/>
      <c r="H59" s="206"/>
      <c r="I59" s="218">
        <v>5</v>
      </c>
    </row>
    <row r="60" spans="1:9" ht="15" customHeight="1" x14ac:dyDescent="0.25">
      <c r="A60" s="44">
        <v>5</v>
      </c>
      <c r="B60" s="32">
        <v>50230</v>
      </c>
      <c r="C60" s="31" t="s">
        <v>94</v>
      </c>
      <c r="D60" s="205">
        <v>4</v>
      </c>
      <c r="E60" s="206">
        <v>2</v>
      </c>
      <c r="F60" s="206">
        <v>1</v>
      </c>
      <c r="G60" s="206">
        <v>1</v>
      </c>
      <c r="H60" s="206"/>
      <c r="I60" s="218">
        <v>4.25</v>
      </c>
    </row>
    <row r="61" spans="1:9" ht="15" customHeight="1" x14ac:dyDescent="0.25">
      <c r="A61" s="44">
        <v>6</v>
      </c>
      <c r="B61" s="32">
        <v>50340</v>
      </c>
      <c r="C61" s="245" t="s">
        <v>138</v>
      </c>
      <c r="D61" s="205">
        <v>4</v>
      </c>
      <c r="E61" s="206">
        <v>1</v>
      </c>
      <c r="F61" s="206">
        <v>2</v>
      </c>
      <c r="G61" s="206">
        <v>1</v>
      </c>
      <c r="H61" s="206"/>
      <c r="I61" s="218">
        <v>4</v>
      </c>
    </row>
    <row r="62" spans="1:9" ht="15" customHeight="1" x14ac:dyDescent="0.25">
      <c r="A62" s="44">
        <v>7</v>
      </c>
      <c r="B62" s="32">
        <v>50420</v>
      </c>
      <c r="C62" s="23" t="s">
        <v>84</v>
      </c>
      <c r="D62" s="205">
        <v>4</v>
      </c>
      <c r="E62" s="206">
        <v>1</v>
      </c>
      <c r="F62" s="206">
        <v>1</v>
      </c>
      <c r="G62" s="206">
        <v>2</v>
      </c>
      <c r="H62" s="206"/>
      <c r="I62" s="254">
        <v>3.75</v>
      </c>
    </row>
    <row r="63" spans="1:9" ht="15" customHeight="1" x14ac:dyDescent="0.25">
      <c r="A63" s="44">
        <v>8</v>
      </c>
      <c r="B63" s="32">
        <v>50450</v>
      </c>
      <c r="C63" s="23" t="s">
        <v>85</v>
      </c>
      <c r="D63" s="205">
        <v>6</v>
      </c>
      <c r="E63" s="206"/>
      <c r="F63" s="206">
        <v>4</v>
      </c>
      <c r="G63" s="206">
        <v>2</v>
      </c>
      <c r="H63" s="206"/>
      <c r="I63" s="218">
        <v>3.67</v>
      </c>
    </row>
    <row r="64" spans="1:9" ht="15" customHeight="1" x14ac:dyDescent="0.25">
      <c r="A64" s="44">
        <v>9</v>
      </c>
      <c r="B64" s="32">
        <v>50760</v>
      </c>
      <c r="C64" s="245" t="s">
        <v>86</v>
      </c>
      <c r="D64" s="205">
        <v>1</v>
      </c>
      <c r="E64" s="206"/>
      <c r="F64" s="206">
        <v>1</v>
      </c>
      <c r="G64" s="206"/>
      <c r="H64" s="206"/>
      <c r="I64" s="218">
        <v>4</v>
      </c>
    </row>
    <row r="65" spans="1:9" ht="15" customHeight="1" x14ac:dyDescent="0.25">
      <c r="A65" s="44">
        <v>10</v>
      </c>
      <c r="B65" s="35">
        <v>50780</v>
      </c>
      <c r="C65" s="256" t="s">
        <v>99</v>
      </c>
      <c r="D65" s="219">
        <v>2</v>
      </c>
      <c r="E65" s="220"/>
      <c r="F65" s="220"/>
      <c r="G65" s="220">
        <v>2</v>
      </c>
      <c r="H65" s="220"/>
      <c r="I65" s="221">
        <v>3</v>
      </c>
    </row>
    <row r="66" spans="1:9" ht="15" customHeight="1" x14ac:dyDescent="0.25">
      <c r="A66" s="44">
        <v>11</v>
      </c>
      <c r="B66" s="32">
        <v>50930</v>
      </c>
      <c r="C66" s="31" t="s">
        <v>87</v>
      </c>
      <c r="D66" s="205">
        <v>1</v>
      </c>
      <c r="E66" s="206"/>
      <c r="F66" s="206"/>
      <c r="G66" s="206">
        <v>1</v>
      </c>
      <c r="H66" s="206"/>
      <c r="I66" s="257">
        <v>3</v>
      </c>
    </row>
    <row r="67" spans="1:9" ht="15" customHeight="1" thickBot="1" x14ac:dyDescent="0.3">
      <c r="A67" s="45">
        <v>12</v>
      </c>
      <c r="B67" s="48">
        <v>51370</v>
      </c>
      <c r="C67" s="60" t="s">
        <v>95</v>
      </c>
      <c r="D67" s="222">
        <v>3</v>
      </c>
      <c r="E67" s="223">
        <v>2</v>
      </c>
      <c r="F67" s="223">
        <v>1</v>
      </c>
      <c r="G67" s="223"/>
      <c r="H67" s="223"/>
      <c r="I67" s="224">
        <v>4.67</v>
      </c>
    </row>
    <row r="68" spans="1:9" ht="15" customHeight="1" thickBot="1" x14ac:dyDescent="0.3">
      <c r="A68" s="180"/>
      <c r="B68" s="181"/>
      <c r="C68" s="190" t="s">
        <v>128</v>
      </c>
      <c r="D68" s="183">
        <f>SUM(D69:D93)</f>
        <v>119</v>
      </c>
      <c r="E68" s="184">
        <f>SUM(E69:E93)</f>
        <v>27</v>
      </c>
      <c r="F68" s="184">
        <f>SUM(F69:F93)</f>
        <v>55</v>
      </c>
      <c r="G68" s="184">
        <f>SUM(G69:G93)</f>
        <v>35</v>
      </c>
      <c r="H68" s="184">
        <f>SUM(H69:H93)</f>
        <v>2</v>
      </c>
      <c r="I68" s="185">
        <f>AVERAGE(I69:I93)</f>
        <v>3.915999999999999</v>
      </c>
    </row>
    <row r="69" spans="1:9" ht="15" customHeight="1" x14ac:dyDescent="0.25">
      <c r="A69" s="44">
        <v>1</v>
      </c>
      <c r="B69" s="32">
        <v>60010</v>
      </c>
      <c r="C69" s="31" t="s">
        <v>29</v>
      </c>
      <c r="D69" s="205">
        <v>3</v>
      </c>
      <c r="E69" s="206">
        <v>1</v>
      </c>
      <c r="F69" s="206">
        <v>2</v>
      </c>
      <c r="G69" s="206"/>
      <c r="H69" s="206"/>
      <c r="I69" s="218">
        <v>4.33</v>
      </c>
    </row>
    <row r="70" spans="1:9" ht="15" customHeight="1" x14ac:dyDescent="0.25">
      <c r="A70" s="44"/>
      <c r="B70" s="32">
        <v>60050</v>
      </c>
      <c r="C70" s="31" t="s">
        <v>31</v>
      </c>
      <c r="D70" s="205">
        <v>3</v>
      </c>
      <c r="E70" s="206">
        <v>1</v>
      </c>
      <c r="F70" s="206">
        <v>2</v>
      </c>
      <c r="G70" s="206"/>
      <c r="H70" s="206"/>
      <c r="I70" s="218">
        <v>4.33</v>
      </c>
    </row>
    <row r="71" spans="1:9" ht="15" customHeight="1" x14ac:dyDescent="0.25">
      <c r="A71" s="44">
        <v>2</v>
      </c>
      <c r="B71" s="32">
        <v>60070</v>
      </c>
      <c r="C71" s="31" t="s">
        <v>32</v>
      </c>
      <c r="D71" s="205">
        <v>4</v>
      </c>
      <c r="E71" s="206">
        <v>2</v>
      </c>
      <c r="F71" s="206">
        <v>1</v>
      </c>
      <c r="G71" s="206">
        <v>1</v>
      </c>
      <c r="H71" s="206"/>
      <c r="I71" s="218">
        <v>4.25</v>
      </c>
    </row>
    <row r="72" spans="1:9" ht="15" customHeight="1" x14ac:dyDescent="0.25">
      <c r="A72" s="44">
        <v>3</v>
      </c>
      <c r="B72" s="32">
        <v>60180</v>
      </c>
      <c r="C72" s="31" t="s">
        <v>33</v>
      </c>
      <c r="D72" s="205">
        <v>4</v>
      </c>
      <c r="E72" s="206"/>
      <c r="F72" s="206">
        <v>4</v>
      </c>
      <c r="G72" s="206"/>
      <c r="H72" s="206"/>
      <c r="I72" s="218">
        <v>4</v>
      </c>
    </row>
    <row r="73" spans="1:9" ht="15" customHeight="1" x14ac:dyDescent="0.25">
      <c r="A73" s="44">
        <v>4</v>
      </c>
      <c r="B73" s="32">
        <v>60220</v>
      </c>
      <c r="C73" s="31" t="s">
        <v>34</v>
      </c>
      <c r="D73" s="205">
        <v>1</v>
      </c>
      <c r="E73" s="206"/>
      <c r="F73" s="206">
        <v>1</v>
      </c>
      <c r="G73" s="206"/>
      <c r="H73" s="206"/>
      <c r="I73" s="218">
        <v>4</v>
      </c>
    </row>
    <row r="74" spans="1:9" ht="15" customHeight="1" x14ac:dyDescent="0.25">
      <c r="A74" s="44">
        <v>5</v>
      </c>
      <c r="B74" s="32">
        <v>60240</v>
      </c>
      <c r="C74" s="31" t="s">
        <v>35</v>
      </c>
      <c r="D74" s="205">
        <v>9</v>
      </c>
      <c r="E74" s="206">
        <v>3</v>
      </c>
      <c r="F74" s="206">
        <v>4</v>
      </c>
      <c r="G74" s="206">
        <v>2</v>
      </c>
      <c r="H74" s="206"/>
      <c r="I74" s="218">
        <v>4.1100000000000003</v>
      </c>
    </row>
    <row r="75" spans="1:9" ht="15" customHeight="1" x14ac:dyDescent="0.25">
      <c r="A75" s="44"/>
      <c r="B75" s="32">
        <v>60560</v>
      </c>
      <c r="C75" s="31" t="s">
        <v>36</v>
      </c>
      <c r="D75" s="205">
        <v>2</v>
      </c>
      <c r="E75" s="206">
        <v>1</v>
      </c>
      <c r="F75" s="206">
        <v>1</v>
      </c>
      <c r="G75" s="206"/>
      <c r="H75" s="206"/>
      <c r="I75" s="218">
        <v>4.5</v>
      </c>
    </row>
    <row r="76" spans="1:9" ht="15" customHeight="1" x14ac:dyDescent="0.25">
      <c r="A76" s="44">
        <v>6</v>
      </c>
      <c r="B76" s="32">
        <v>60001</v>
      </c>
      <c r="C76" s="31" t="s">
        <v>28</v>
      </c>
      <c r="D76" s="205">
        <v>7</v>
      </c>
      <c r="E76" s="206"/>
      <c r="F76" s="206">
        <v>1</v>
      </c>
      <c r="G76" s="206">
        <v>6</v>
      </c>
      <c r="H76" s="206"/>
      <c r="I76" s="218">
        <v>3.14</v>
      </c>
    </row>
    <row r="77" spans="1:9" ht="15" customHeight="1" x14ac:dyDescent="0.25">
      <c r="A77" s="44">
        <v>7</v>
      </c>
      <c r="B77" s="32">
        <v>60850</v>
      </c>
      <c r="C77" s="31" t="s">
        <v>39</v>
      </c>
      <c r="D77" s="205">
        <v>2</v>
      </c>
      <c r="E77" s="206"/>
      <c r="F77" s="206"/>
      <c r="G77" s="206">
        <v>2</v>
      </c>
      <c r="H77" s="206"/>
      <c r="I77" s="218">
        <v>3</v>
      </c>
    </row>
    <row r="78" spans="1:9" ht="15" customHeight="1" x14ac:dyDescent="0.25">
      <c r="A78" s="44">
        <v>8</v>
      </c>
      <c r="B78" s="32">
        <v>60910</v>
      </c>
      <c r="C78" s="31" t="s">
        <v>40</v>
      </c>
      <c r="D78" s="205">
        <v>5</v>
      </c>
      <c r="E78" s="206">
        <v>1</v>
      </c>
      <c r="F78" s="206">
        <v>2</v>
      </c>
      <c r="G78" s="206">
        <v>2</v>
      </c>
      <c r="H78" s="206"/>
      <c r="I78" s="218">
        <v>3.8</v>
      </c>
    </row>
    <row r="79" spans="1:9" ht="15" customHeight="1" x14ac:dyDescent="0.25">
      <c r="A79" s="44">
        <v>9</v>
      </c>
      <c r="B79" s="32">
        <v>60980</v>
      </c>
      <c r="C79" s="31" t="s">
        <v>41</v>
      </c>
      <c r="D79" s="205">
        <v>2</v>
      </c>
      <c r="E79" s="206">
        <v>1</v>
      </c>
      <c r="F79" s="206">
        <v>1</v>
      </c>
      <c r="G79" s="206"/>
      <c r="H79" s="206"/>
      <c r="I79" s="218">
        <v>4.5</v>
      </c>
    </row>
    <row r="80" spans="1:9" ht="15" customHeight="1" x14ac:dyDescent="0.25">
      <c r="A80" s="44">
        <v>10</v>
      </c>
      <c r="B80" s="32">
        <v>61080</v>
      </c>
      <c r="C80" s="31" t="s">
        <v>42</v>
      </c>
      <c r="D80" s="205">
        <v>4</v>
      </c>
      <c r="E80" s="206"/>
      <c r="F80" s="206">
        <v>3</v>
      </c>
      <c r="G80" s="206">
        <v>1</v>
      </c>
      <c r="H80" s="206"/>
      <c r="I80" s="218">
        <v>3.75</v>
      </c>
    </row>
    <row r="81" spans="1:9" ht="15" customHeight="1" x14ac:dyDescent="0.25">
      <c r="A81" s="44">
        <v>11</v>
      </c>
      <c r="B81" s="32">
        <v>61210</v>
      </c>
      <c r="C81" s="31" t="s">
        <v>44</v>
      </c>
      <c r="D81" s="205">
        <v>1</v>
      </c>
      <c r="E81" s="206"/>
      <c r="F81" s="206"/>
      <c r="G81" s="206">
        <v>1</v>
      </c>
      <c r="H81" s="206"/>
      <c r="I81" s="218">
        <v>3</v>
      </c>
    </row>
    <row r="82" spans="1:9" ht="15" customHeight="1" x14ac:dyDescent="0.25">
      <c r="A82" s="44">
        <v>12</v>
      </c>
      <c r="B82" s="32">
        <v>61290</v>
      </c>
      <c r="C82" s="455" t="s">
        <v>45</v>
      </c>
      <c r="D82" s="205">
        <v>5</v>
      </c>
      <c r="E82" s="206">
        <v>1</v>
      </c>
      <c r="F82" s="206">
        <v>1</v>
      </c>
      <c r="G82" s="206">
        <v>3</v>
      </c>
      <c r="H82" s="206"/>
      <c r="I82" s="218">
        <v>3.6</v>
      </c>
    </row>
    <row r="83" spans="1:9" ht="15" customHeight="1" x14ac:dyDescent="0.25">
      <c r="A83" s="44">
        <v>13</v>
      </c>
      <c r="B83" s="32">
        <v>61340</v>
      </c>
      <c r="C83" s="31" t="s">
        <v>46</v>
      </c>
      <c r="D83" s="205">
        <v>3</v>
      </c>
      <c r="E83" s="206">
        <v>1</v>
      </c>
      <c r="F83" s="206">
        <v>2</v>
      </c>
      <c r="G83" s="206"/>
      <c r="H83" s="206"/>
      <c r="I83" s="218">
        <v>4.33</v>
      </c>
    </row>
    <row r="84" spans="1:9" ht="15" customHeight="1" x14ac:dyDescent="0.25">
      <c r="A84" s="44">
        <v>14</v>
      </c>
      <c r="B84" s="32">
        <v>61390</v>
      </c>
      <c r="C84" s="31" t="s">
        <v>47</v>
      </c>
      <c r="D84" s="205">
        <v>1</v>
      </c>
      <c r="E84" s="206"/>
      <c r="F84" s="206">
        <v>1</v>
      </c>
      <c r="G84" s="206"/>
      <c r="H84" s="206"/>
      <c r="I84" s="218">
        <v>4</v>
      </c>
    </row>
    <row r="85" spans="1:9" ht="15" customHeight="1" x14ac:dyDescent="0.25">
      <c r="A85" s="44">
        <v>15</v>
      </c>
      <c r="B85" s="32">
        <v>61410</v>
      </c>
      <c r="C85" s="31" t="s">
        <v>48</v>
      </c>
      <c r="D85" s="205">
        <v>1</v>
      </c>
      <c r="E85" s="206"/>
      <c r="F85" s="206">
        <v>1</v>
      </c>
      <c r="G85" s="206"/>
      <c r="H85" s="206"/>
      <c r="I85" s="218">
        <v>4</v>
      </c>
    </row>
    <row r="86" spans="1:9" ht="15" customHeight="1" x14ac:dyDescent="0.25">
      <c r="A86" s="44">
        <v>16</v>
      </c>
      <c r="B86" s="32">
        <v>61430</v>
      </c>
      <c r="C86" s="211" t="s">
        <v>139</v>
      </c>
      <c r="D86" s="205">
        <v>10</v>
      </c>
      <c r="E86" s="206"/>
      <c r="F86" s="206">
        <v>3</v>
      </c>
      <c r="G86" s="206">
        <v>7</v>
      </c>
      <c r="H86" s="206"/>
      <c r="I86" s="218">
        <v>3.3</v>
      </c>
    </row>
    <row r="87" spans="1:9" ht="15" customHeight="1" x14ac:dyDescent="0.25">
      <c r="A87" s="44">
        <v>17</v>
      </c>
      <c r="B87" s="32">
        <v>61440</v>
      </c>
      <c r="C87" s="31" t="s">
        <v>49</v>
      </c>
      <c r="D87" s="205">
        <v>4</v>
      </c>
      <c r="E87" s="206">
        <v>1</v>
      </c>
      <c r="F87" s="206">
        <v>2</v>
      </c>
      <c r="G87" s="206">
        <v>1</v>
      </c>
      <c r="H87" s="206"/>
      <c r="I87" s="218">
        <v>4</v>
      </c>
    </row>
    <row r="88" spans="1:9" ht="15" customHeight="1" x14ac:dyDescent="0.25">
      <c r="A88" s="44">
        <v>18</v>
      </c>
      <c r="B88" s="32">
        <v>61450</v>
      </c>
      <c r="C88" s="211" t="s">
        <v>140</v>
      </c>
      <c r="D88" s="205">
        <v>3</v>
      </c>
      <c r="E88" s="206">
        <v>1</v>
      </c>
      <c r="F88" s="206">
        <v>1</v>
      </c>
      <c r="G88" s="206">
        <v>1</v>
      </c>
      <c r="H88" s="206"/>
      <c r="I88" s="218">
        <v>4</v>
      </c>
    </row>
    <row r="89" spans="1:9" ht="15" customHeight="1" x14ac:dyDescent="0.25">
      <c r="A89" s="44">
        <v>19</v>
      </c>
      <c r="B89" s="32">
        <v>61490</v>
      </c>
      <c r="C89" s="211" t="s">
        <v>141</v>
      </c>
      <c r="D89" s="205">
        <v>16</v>
      </c>
      <c r="E89" s="206">
        <v>6</v>
      </c>
      <c r="F89" s="206">
        <v>5</v>
      </c>
      <c r="G89" s="206">
        <v>4</v>
      </c>
      <c r="H89" s="206">
        <v>1</v>
      </c>
      <c r="I89" s="218">
        <v>4</v>
      </c>
    </row>
    <row r="90" spans="1:9" ht="15" customHeight="1" x14ac:dyDescent="0.25">
      <c r="A90" s="44">
        <v>20</v>
      </c>
      <c r="B90" s="32">
        <v>61500</v>
      </c>
      <c r="C90" s="211" t="s">
        <v>142</v>
      </c>
      <c r="D90" s="205">
        <v>16</v>
      </c>
      <c r="E90" s="206">
        <v>5</v>
      </c>
      <c r="F90" s="206">
        <v>10</v>
      </c>
      <c r="G90" s="206"/>
      <c r="H90" s="206">
        <v>1</v>
      </c>
      <c r="I90" s="218">
        <v>4.1900000000000004</v>
      </c>
    </row>
    <row r="91" spans="1:9" ht="15" customHeight="1" x14ac:dyDescent="0.25">
      <c r="A91" s="260">
        <v>21</v>
      </c>
      <c r="B91" s="35">
        <v>61510</v>
      </c>
      <c r="C91" s="56" t="s">
        <v>51</v>
      </c>
      <c r="D91" s="219">
        <v>1</v>
      </c>
      <c r="E91" s="220"/>
      <c r="F91" s="220">
        <v>1</v>
      </c>
      <c r="G91" s="220"/>
      <c r="H91" s="220"/>
      <c r="I91" s="221">
        <v>4</v>
      </c>
    </row>
    <row r="92" spans="1:9" ht="15" customHeight="1" x14ac:dyDescent="0.25">
      <c r="A92" s="46"/>
      <c r="B92" s="35">
        <v>61520</v>
      </c>
      <c r="C92" s="259" t="s">
        <v>96</v>
      </c>
      <c r="D92" s="219">
        <v>7</v>
      </c>
      <c r="E92" s="220"/>
      <c r="F92" s="220">
        <v>4</v>
      </c>
      <c r="G92" s="220">
        <v>3</v>
      </c>
      <c r="H92" s="220"/>
      <c r="I92" s="221">
        <v>3.57</v>
      </c>
    </row>
    <row r="93" spans="1:9" ht="15" customHeight="1" thickBot="1" x14ac:dyDescent="0.3">
      <c r="A93" s="231">
        <v>22</v>
      </c>
      <c r="B93" s="35">
        <v>61540</v>
      </c>
      <c r="C93" s="456" t="s">
        <v>153</v>
      </c>
      <c r="D93" s="222">
        <v>5</v>
      </c>
      <c r="E93" s="223">
        <v>2</v>
      </c>
      <c r="F93" s="223">
        <v>2</v>
      </c>
      <c r="G93" s="223">
        <v>1</v>
      </c>
      <c r="H93" s="223"/>
      <c r="I93" s="224">
        <v>4.2</v>
      </c>
    </row>
    <row r="94" spans="1:9" ht="15" customHeight="1" thickBot="1" x14ac:dyDescent="0.3">
      <c r="A94" s="180"/>
      <c r="B94" s="186"/>
      <c r="C94" s="187" t="s">
        <v>129</v>
      </c>
      <c r="D94" s="183">
        <f>SUM(D95:D101)</f>
        <v>34</v>
      </c>
      <c r="E94" s="184">
        <f>SUM(E95:E101)</f>
        <v>9</v>
      </c>
      <c r="F94" s="184">
        <f>SUM(F95:F101)</f>
        <v>8</v>
      </c>
      <c r="G94" s="184">
        <f>SUM(G95:G101)</f>
        <v>16</v>
      </c>
      <c r="H94" s="184">
        <f>SUM(H95:H101)</f>
        <v>1</v>
      </c>
      <c r="I94" s="185">
        <f>AVERAGE(I95:I101)</f>
        <v>3.6471428571428568</v>
      </c>
    </row>
    <row r="95" spans="1:9" ht="15" customHeight="1" x14ac:dyDescent="0.25">
      <c r="A95" s="191">
        <v>1</v>
      </c>
      <c r="B95" s="32">
        <v>70020</v>
      </c>
      <c r="C95" s="566" t="s">
        <v>154</v>
      </c>
      <c r="D95" s="205">
        <v>2</v>
      </c>
      <c r="E95" s="206">
        <v>1</v>
      </c>
      <c r="F95" s="206"/>
      <c r="G95" s="206">
        <v>1</v>
      </c>
      <c r="H95" s="206"/>
      <c r="I95" s="218">
        <v>4</v>
      </c>
    </row>
    <row r="96" spans="1:9" ht="15" customHeight="1" x14ac:dyDescent="0.25">
      <c r="A96" s="191">
        <v>2</v>
      </c>
      <c r="B96" s="35">
        <v>70110</v>
      </c>
      <c r="C96" s="56" t="s">
        <v>89</v>
      </c>
      <c r="D96" s="219">
        <v>5</v>
      </c>
      <c r="E96" s="220">
        <v>2</v>
      </c>
      <c r="F96" s="220">
        <v>2</v>
      </c>
      <c r="G96" s="220">
        <v>1</v>
      </c>
      <c r="H96" s="220"/>
      <c r="I96" s="221">
        <v>4.2</v>
      </c>
    </row>
    <row r="97" spans="1:10" ht="15" customHeight="1" x14ac:dyDescent="0.25">
      <c r="A97" s="191">
        <v>3</v>
      </c>
      <c r="B97" s="32">
        <v>70021</v>
      </c>
      <c r="C97" s="31" t="s">
        <v>88</v>
      </c>
      <c r="D97" s="205">
        <v>4</v>
      </c>
      <c r="E97" s="206">
        <v>2</v>
      </c>
      <c r="F97" s="206">
        <v>1</v>
      </c>
      <c r="G97" s="206">
        <v>1</v>
      </c>
      <c r="H97" s="206"/>
      <c r="I97" s="218">
        <v>4.25</v>
      </c>
    </row>
    <row r="98" spans="1:10" ht="15" customHeight="1" x14ac:dyDescent="0.25">
      <c r="A98" s="191">
        <v>4</v>
      </c>
      <c r="B98" s="32">
        <v>70040</v>
      </c>
      <c r="C98" s="455" t="s">
        <v>149</v>
      </c>
      <c r="D98" s="205">
        <v>2</v>
      </c>
      <c r="E98" s="206"/>
      <c r="F98" s="206"/>
      <c r="G98" s="206">
        <v>1</v>
      </c>
      <c r="H98" s="206">
        <v>1</v>
      </c>
      <c r="I98" s="218">
        <v>2.5</v>
      </c>
    </row>
    <row r="99" spans="1:10" ht="15" customHeight="1" x14ac:dyDescent="0.25">
      <c r="A99" s="191">
        <v>5</v>
      </c>
      <c r="B99" s="32">
        <v>70100</v>
      </c>
      <c r="C99" s="211" t="s">
        <v>132</v>
      </c>
      <c r="D99" s="205">
        <v>8</v>
      </c>
      <c r="E99" s="206">
        <v>4</v>
      </c>
      <c r="F99" s="206">
        <v>3</v>
      </c>
      <c r="G99" s="206">
        <v>1</v>
      </c>
      <c r="H99" s="206"/>
      <c r="I99" s="218">
        <v>4.38</v>
      </c>
    </row>
    <row r="100" spans="1:10" ht="15" customHeight="1" x14ac:dyDescent="0.25">
      <c r="A100" s="191">
        <v>6</v>
      </c>
      <c r="B100" s="32">
        <v>70270</v>
      </c>
      <c r="C100" s="31" t="s">
        <v>90</v>
      </c>
      <c r="D100" s="205">
        <v>3</v>
      </c>
      <c r="E100" s="206"/>
      <c r="F100" s="206"/>
      <c r="G100" s="206">
        <v>3</v>
      </c>
      <c r="H100" s="206"/>
      <c r="I100" s="218">
        <v>3</v>
      </c>
    </row>
    <row r="101" spans="1:10" ht="15" customHeight="1" thickBot="1" x14ac:dyDescent="0.3">
      <c r="A101" s="172">
        <v>7</v>
      </c>
      <c r="B101" s="48">
        <v>10880</v>
      </c>
      <c r="C101" s="454" t="s">
        <v>147</v>
      </c>
      <c r="D101" s="222">
        <v>10</v>
      </c>
      <c r="E101" s="223"/>
      <c r="F101" s="223">
        <v>2</v>
      </c>
      <c r="G101" s="223">
        <v>8</v>
      </c>
      <c r="H101" s="223"/>
      <c r="I101" s="224">
        <v>3.2</v>
      </c>
      <c r="J101" s="1"/>
    </row>
    <row r="102" spans="1:10" x14ac:dyDescent="0.25">
      <c r="A102" s="47"/>
      <c r="B102"/>
      <c r="C102" s="4"/>
      <c r="D102" s="500" t="s">
        <v>97</v>
      </c>
      <c r="E102" s="500"/>
      <c r="F102" s="500"/>
      <c r="G102" s="500"/>
      <c r="H102" s="500"/>
      <c r="I102" s="39">
        <f>AVERAGE(I7,I9:I15,I17:I26,I28:I39,I41:I54,I56:I67,I69:I93,I95:I101)</f>
        <v>3.9122727272727271</v>
      </c>
      <c r="J102"/>
    </row>
    <row r="103" spans="1:10" x14ac:dyDescent="0.25">
      <c r="A103" s="47"/>
      <c r="B103"/>
      <c r="C103"/>
      <c r="D103"/>
      <c r="E103"/>
      <c r="F103"/>
      <c r="G103"/>
      <c r="H103"/>
      <c r="I103"/>
      <c r="J103"/>
    </row>
    <row r="104" spans="1:10" x14ac:dyDescent="0.25">
      <c r="A104" s="47"/>
      <c r="B104"/>
      <c r="C104"/>
      <c r="D104"/>
      <c r="E104"/>
      <c r="F104"/>
      <c r="G104"/>
      <c r="H104"/>
      <c r="I104"/>
      <c r="J104"/>
    </row>
    <row r="105" spans="1:10" x14ac:dyDescent="0.25">
      <c r="A105" s="47"/>
    </row>
    <row r="106" spans="1:10" x14ac:dyDescent="0.25">
      <c r="A106" s="47"/>
    </row>
    <row r="107" spans="1:10" x14ac:dyDescent="0.25">
      <c r="A107" s="47"/>
    </row>
    <row r="108" spans="1:10" x14ac:dyDescent="0.25">
      <c r="A108" s="47"/>
    </row>
    <row r="109" spans="1:10" x14ac:dyDescent="0.25">
      <c r="A109" s="47"/>
    </row>
    <row r="110" spans="1:10" x14ac:dyDescent="0.25">
      <c r="A110" s="47"/>
    </row>
    <row r="111" spans="1:10" x14ac:dyDescent="0.25">
      <c r="A111" s="47"/>
    </row>
    <row r="112" spans="1:10" x14ac:dyDescent="0.25">
      <c r="A112" s="47"/>
    </row>
    <row r="113" spans="1:1" x14ac:dyDescent="0.25">
      <c r="A113" s="47"/>
    </row>
    <row r="114" spans="1:1" x14ac:dyDescent="0.25">
      <c r="A114" s="47"/>
    </row>
    <row r="115" spans="1:1" x14ac:dyDescent="0.25">
      <c r="A115" s="47"/>
    </row>
    <row r="116" spans="1:1" x14ac:dyDescent="0.25">
      <c r="A116" s="47"/>
    </row>
    <row r="117" spans="1:1" x14ac:dyDescent="0.25">
      <c r="A117" s="47"/>
    </row>
    <row r="118" spans="1:1" x14ac:dyDescent="0.25">
      <c r="A118" s="47"/>
    </row>
    <row r="119" spans="1:1" x14ac:dyDescent="0.25">
      <c r="A119" s="47"/>
    </row>
    <row r="120" spans="1:1" x14ac:dyDescent="0.25">
      <c r="A120" s="47"/>
    </row>
    <row r="121" spans="1:1" x14ac:dyDescent="0.25">
      <c r="A121" s="47"/>
    </row>
    <row r="122" spans="1:1" x14ac:dyDescent="0.25">
      <c r="A122" s="47"/>
    </row>
    <row r="123" spans="1:1" x14ac:dyDescent="0.25">
      <c r="A123" s="47"/>
    </row>
    <row r="124" spans="1:1" x14ac:dyDescent="0.25">
      <c r="A124" s="47"/>
    </row>
  </sheetData>
  <mergeCells count="9">
    <mergeCell ref="D102:H102"/>
    <mergeCell ref="C2:D2"/>
    <mergeCell ref="D1:E1"/>
    <mergeCell ref="E4:H4"/>
    <mergeCell ref="A4:A5"/>
    <mergeCell ref="B4:B5"/>
    <mergeCell ref="C4:C5"/>
    <mergeCell ref="D4:D5"/>
    <mergeCell ref="I4:I5"/>
  </mergeCells>
  <conditionalFormatting sqref="I6:I102">
    <cfRule type="cellIs" dxfId="817" priority="1" stopIfTrue="1" operator="between">
      <formula>$I$102</formula>
      <formula>3.91</formula>
    </cfRule>
    <cfRule type="cellIs" dxfId="816" priority="2" stopIfTrue="1" operator="lessThan">
      <formula>3.5</formula>
    </cfRule>
    <cfRule type="cellIs" dxfId="815" priority="3" stopIfTrue="1" operator="between">
      <formula>3.5</formula>
      <formula>$I$102</formula>
    </cfRule>
    <cfRule type="cellIs" dxfId="814" priority="4" stopIfTrue="1" operator="between">
      <formula>4.499</formula>
      <formula>$I$102</formula>
    </cfRule>
    <cfRule type="cellIs" dxfId="813" priority="5" stopIfTrue="1" operator="greaterThanOrEqual">
      <formula>4.5</formula>
    </cfRule>
  </conditionalFormatting>
  <pageMargins left="0.62992125984251968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История-9 диаграмма по районам</vt:lpstr>
      <vt:lpstr>История-9 диаграмма</vt:lpstr>
      <vt:lpstr>Рейтинги 2019 - 2015</vt:lpstr>
      <vt:lpstr>Рейтинг по сумме мест</vt:lpstr>
      <vt:lpstr>История-9 2019 Итоги</vt:lpstr>
      <vt:lpstr>История-9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gala</cp:lastModifiedBy>
  <cp:lastPrinted>2017-11-15T04:22:09Z</cp:lastPrinted>
  <dcterms:created xsi:type="dcterms:W3CDTF">2017-09-27T08:54:00Z</dcterms:created>
  <dcterms:modified xsi:type="dcterms:W3CDTF">2019-10-01T07:49:38Z</dcterms:modified>
</cp:coreProperties>
</file>