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/>
  <bookViews>
    <workbookView xWindow="0" yWindow="15" windowWidth="20160" windowHeight="7890" tabRatio="539"/>
  </bookViews>
  <sheets>
    <sheet name="Биология-9 диаграмма по районам" sheetId="12" r:id="rId1"/>
    <sheet name="Биология-9 диаграмма" sheetId="9" r:id="rId2"/>
    <sheet name="Рейтинги 2019 - 2015" sheetId="7" r:id="rId3"/>
    <sheet name="Рейтинг по сумме мест" sheetId="6" r:id="rId4"/>
    <sheet name="Биология-9 2019 Итоги" sheetId="11" r:id="rId5"/>
    <sheet name="Биология-9 2019 расклад" sheetId="3" r:id="rId6"/>
  </sheets>
  <definedNames>
    <definedName name="_xlnm._FilterDatabase" localSheetId="0" hidden="1">'Биология-9 диаграмма по районам'!#REF!</definedName>
    <definedName name="_xlnm._FilterDatabase" localSheetId="2" hidden="1">'Рейтинги 2019 - 2015'!$R$4:$U$121</definedName>
  </definedName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27" i="12" l="1"/>
  <c r="W128" i="12"/>
  <c r="W126" i="12"/>
  <c r="W125" i="12"/>
  <c r="W124" i="12"/>
  <c r="W123" i="12"/>
  <c r="W122" i="12"/>
  <c r="W121" i="12"/>
  <c r="W120" i="12"/>
  <c r="W119" i="12"/>
  <c r="W117" i="12"/>
  <c r="W116" i="12"/>
  <c r="W115" i="12"/>
  <c r="W114" i="12"/>
  <c r="W113" i="12"/>
  <c r="W112" i="12"/>
  <c r="W111" i="12"/>
  <c r="W110" i="12"/>
  <c r="W109" i="12"/>
  <c r="W108" i="12"/>
  <c r="W107" i="12"/>
  <c r="W106" i="12"/>
  <c r="W105" i="12"/>
  <c r="W104" i="12"/>
  <c r="W103" i="12"/>
  <c r="W102" i="12"/>
  <c r="W101" i="12"/>
  <c r="W100" i="12"/>
  <c r="W99" i="12"/>
  <c r="W98" i="12"/>
  <c r="W97" i="12"/>
  <c r="W96" i="12"/>
  <c r="W95" i="12"/>
  <c r="W94" i="12"/>
  <c r="W93" i="12"/>
  <c r="W92" i="12"/>
  <c r="W91" i="12"/>
  <c r="W90" i="12"/>
  <c r="W89" i="12"/>
  <c r="W88" i="12"/>
  <c r="W86" i="12"/>
  <c r="W85" i="12"/>
  <c r="W84" i="12"/>
  <c r="W83" i="12"/>
  <c r="W82" i="12"/>
  <c r="W81" i="12"/>
  <c r="W80" i="12"/>
  <c r="W79" i="12"/>
  <c r="W78" i="12"/>
  <c r="W77" i="12"/>
  <c r="W76" i="12"/>
  <c r="W75" i="12"/>
  <c r="W74" i="12"/>
  <c r="W73" i="12"/>
  <c r="W72" i="12"/>
  <c r="W71" i="12"/>
  <c r="W69" i="12"/>
  <c r="W68" i="12"/>
  <c r="W67" i="12"/>
  <c r="W66" i="12"/>
  <c r="W65" i="12"/>
  <c r="W64" i="12"/>
  <c r="W63" i="12"/>
  <c r="W62" i="12"/>
  <c r="W61" i="12"/>
  <c r="W60" i="12"/>
  <c r="W59" i="12"/>
  <c r="W58" i="12"/>
  <c r="W57" i="12"/>
  <c r="W56" i="12"/>
  <c r="W55" i="12"/>
  <c r="W54" i="12"/>
  <c r="W53" i="12"/>
  <c r="W52" i="12"/>
  <c r="W51" i="12"/>
  <c r="W49" i="12"/>
  <c r="W48" i="12"/>
  <c r="W47" i="12"/>
  <c r="W46" i="12"/>
  <c r="W45" i="12"/>
  <c r="W44" i="12"/>
  <c r="W43" i="12"/>
  <c r="W42" i="12"/>
  <c r="W41" i="12"/>
  <c r="W40" i="12"/>
  <c r="W39" i="12"/>
  <c r="W38" i="12"/>
  <c r="W37" i="12"/>
  <c r="W36" i="12"/>
  <c r="W35" i="12"/>
  <c r="W34" i="12"/>
  <c r="W33" i="12"/>
  <c r="W32" i="12"/>
  <c r="W31" i="12"/>
  <c r="W29" i="12"/>
  <c r="W28" i="12"/>
  <c r="W27" i="12"/>
  <c r="W26" i="12"/>
  <c r="W25" i="12"/>
  <c r="W24" i="12"/>
  <c r="W23" i="12"/>
  <c r="W22" i="12"/>
  <c r="W21" i="12"/>
  <c r="W20" i="12"/>
  <c r="W19" i="12"/>
  <c r="W18" i="12"/>
  <c r="W17" i="12"/>
  <c r="W16" i="12"/>
  <c r="W14" i="12"/>
  <c r="W13" i="12"/>
  <c r="W12" i="12"/>
  <c r="W11" i="12"/>
  <c r="W10" i="12"/>
  <c r="W9" i="12"/>
  <c r="W8" i="12"/>
  <c r="W7" i="12"/>
  <c r="W5" i="12"/>
  <c r="D118" i="12"/>
  <c r="C118" i="12"/>
  <c r="D87" i="12"/>
  <c r="C87" i="12"/>
  <c r="D70" i="12"/>
  <c r="C70" i="12"/>
  <c r="D50" i="12"/>
  <c r="C50" i="12"/>
  <c r="D30" i="12"/>
  <c r="C30" i="12"/>
  <c r="D15" i="12"/>
  <c r="C15" i="12"/>
  <c r="D6" i="12"/>
  <c r="C6" i="12"/>
  <c r="D4" i="12"/>
  <c r="C4" i="12"/>
  <c r="D129" i="12"/>
  <c r="W128" i="9"/>
  <c r="W127" i="9"/>
  <c r="W126" i="9"/>
  <c r="W125" i="9"/>
  <c r="W124" i="9"/>
  <c r="W123" i="9"/>
  <c r="W122" i="9"/>
  <c r="W121" i="9"/>
  <c r="W120" i="9"/>
  <c r="W119" i="9"/>
  <c r="W117" i="9"/>
  <c r="W116" i="9"/>
  <c r="W115" i="9"/>
  <c r="W114" i="9"/>
  <c r="W113" i="9"/>
  <c r="W112" i="9"/>
  <c r="W111" i="9"/>
  <c r="W110" i="9"/>
  <c r="W109" i="9"/>
  <c r="W108" i="9"/>
  <c r="W107" i="9"/>
  <c r="W106" i="9"/>
  <c r="W105" i="9"/>
  <c r="W104" i="9"/>
  <c r="W103" i="9"/>
  <c r="W102" i="9"/>
  <c r="W101" i="9"/>
  <c r="W100" i="9"/>
  <c r="W99" i="9"/>
  <c r="W98" i="9"/>
  <c r="W97" i="9"/>
  <c r="W96" i="9"/>
  <c r="W95" i="9"/>
  <c r="W94" i="9"/>
  <c r="W93" i="9"/>
  <c r="W92" i="9"/>
  <c r="W91" i="9"/>
  <c r="W90" i="9"/>
  <c r="W89" i="9"/>
  <c r="W88" i="9"/>
  <c r="W86" i="9"/>
  <c r="W85" i="9"/>
  <c r="W84" i="9"/>
  <c r="W83" i="9"/>
  <c r="W82" i="9"/>
  <c r="W81" i="9"/>
  <c r="W80" i="9"/>
  <c r="W79" i="9"/>
  <c r="W78" i="9"/>
  <c r="W77" i="9"/>
  <c r="W76" i="9"/>
  <c r="W75" i="9"/>
  <c r="W74" i="9"/>
  <c r="W73" i="9"/>
  <c r="W72" i="9"/>
  <c r="W71" i="9"/>
  <c r="W69" i="9"/>
  <c r="W68" i="9"/>
  <c r="W67" i="9"/>
  <c r="W66" i="9"/>
  <c r="W65" i="9"/>
  <c r="W64" i="9"/>
  <c r="W63" i="9"/>
  <c r="W62" i="9"/>
  <c r="W61" i="9"/>
  <c r="W60" i="9"/>
  <c r="W59" i="9"/>
  <c r="W58" i="9"/>
  <c r="W57" i="9"/>
  <c r="W56" i="9"/>
  <c r="W55" i="9"/>
  <c r="W54" i="9"/>
  <c r="W53" i="9"/>
  <c r="W52" i="9"/>
  <c r="W51" i="9"/>
  <c r="W49" i="9"/>
  <c r="W48" i="9"/>
  <c r="W47" i="9"/>
  <c r="W46" i="9"/>
  <c r="W45" i="9"/>
  <c r="W44" i="9"/>
  <c r="W43" i="9"/>
  <c r="W42" i="9"/>
  <c r="W41" i="9"/>
  <c r="W40" i="9"/>
  <c r="W39" i="9"/>
  <c r="W38" i="9"/>
  <c r="W37" i="9"/>
  <c r="W36" i="9"/>
  <c r="W35" i="9"/>
  <c r="W34" i="9"/>
  <c r="W33" i="9"/>
  <c r="W32" i="9"/>
  <c r="W31" i="9"/>
  <c r="W29" i="9"/>
  <c r="W28" i="9"/>
  <c r="W27" i="9"/>
  <c r="W26" i="9"/>
  <c r="W25" i="9"/>
  <c r="W24" i="9"/>
  <c r="W23" i="9"/>
  <c r="W22" i="9"/>
  <c r="W21" i="9"/>
  <c r="W20" i="9"/>
  <c r="W19" i="9"/>
  <c r="W18" i="9"/>
  <c r="W17" i="9"/>
  <c r="W16" i="9"/>
  <c r="W14" i="9"/>
  <c r="W13" i="9"/>
  <c r="W12" i="9"/>
  <c r="W11" i="9"/>
  <c r="W10" i="9"/>
  <c r="W9" i="9"/>
  <c r="W8" i="9"/>
  <c r="W7" i="9"/>
  <c r="W5" i="9"/>
  <c r="D4" i="9"/>
  <c r="D6" i="9"/>
  <c r="C6" i="9"/>
  <c r="D15" i="9"/>
  <c r="C15" i="9"/>
  <c r="D30" i="9"/>
  <c r="C30" i="9"/>
  <c r="D50" i="9"/>
  <c r="C50" i="9"/>
  <c r="D70" i="9"/>
  <c r="C70" i="9"/>
  <c r="D87" i="9"/>
  <c r="C87" i="9"/>
  <c r="D118" i="9"/>
  <c r="C118" i="9"/>
  <c r="D129" i="9"/>
  <c r="D123" i="7"/>
  <c r="H123" i="7"/>
  <c r="L123" i="7"/>
  <c r="P123" i="7"/>
  <c r="T123" i="7"/>
  <c r="X121" i="6"/>
  <c r="X119" i="6"/>
  <c r="X114" i="6"/>
  <c r="X88" i="6"/>
  <c r="X104" i="6"/>
  <c r="X118" i="6"/>
  <c r="X120" i="6"/>
  <c r="X113" i="6"/>
  <c r="X25" i="6"/>
  <c r="X111" i="6"/>
  <c r="X122" i="6"/>
  <c r="X115" i="6"/>
  <c r="X90" i="6"/>
  <c r="X85" i="6"/>
  <c r="X107" i="6"/>
  <c r="X74" i="6"/>
  <c r="X71" i="6"/>
  <c r="X76" i="6"/>
  <c r="X82" i="6"/>
  <c r="X105" i="6"/>
  <c r="X61" i="6"/>
  <c r="X41" i="6"/>
  <c r="X78" i="6"/>
  <c r="X110" i="6"/>
  <c r="X103" i="6"/>
  <c r="X97" i="6"/>
  <c r="X73" i="6"/>
  <c r="X87" i="6"/>
  <c r="X96" i="6"/>
  <c r="X58" i="6"/>
  <c r="X99" i="6"/>
  <c r="X64" i="6"/>
  <c r="X95" i="6"/>
  <c r="X69" i="6"/>
  <c r="X100" i="6"/>
  <c r="X51" i="6"/>
  <c r="X89" i="6"/>
  <c r="X49" i="6"/>
  <c r="X94" i="6"/>
  <c r="X93" i="6"/>
  <c r="X56" i="6"/>
  <c r="X67" i="6"/>
  <c r="X112" i="6"/>
  <c r="X116" i="6"/>
  <c r="X117" i="6"/>
  <c r="X81" i="6"/>
  <c r="X108" i="6"/>
  <c r="X57" i="6"/>
  <c r="X75" i="6"/>
  <c r="X98" i="6"/>
  <c r="X30" i="6"/>
  <c r="X54" i="6"/>
  <c r="X101" i="6"/>
  <c r="X68" i="6"/>
  <c r="X91" i="6"/>
  <c r="X106" i="6"/>
  <c r="X32" i="6"/>
  <c r="X52" i="6"/>
  <c r="X80" i="6"/>
  <c r="X84" i="6"/>
  <c r="X34" i="6"/>
  <c r="X37" i="6"/>
  <c r="X45" i="6"/>
  <c r="X92" i="6"/>
  <c r="X72" i="6"/>
  <c r="X27" i="6"/>
  <c r="X65" i="6"/>
  <c r="X42" i="6"/>
  <c r="X29" i="6"/>
  <c r="X66" i="6"/>
  <c r="X83" i="6"/>
  <c r="X43" i="6"/>
  <c r="X59" i="6"/>
  <c r="X48" i="6"/>
  <c r="X44" i="6"/>
  <c r="X33" i="6"/>
  <c r="X16" i="6"/>
  <c r="X109" i="6"/>
  <c r="X50" i="6"/>
  <c r="X35" i="6"/>
  <c r="X53" i="6"/>
  <c r="X18" i="6"/>
  <c r="X40" i="6"/>
  <c r="X17" i="6"/>
  <c r="X70" i="6"/>
  <c r="X15" i="6"/>
  <c r="X23" i="6"/>
  <c r="X55" i="6"/>
  <c r="X79" i="6"/>
  <c r="X63" i="6"/>
  <c r="X102" i="6"/>
  <c r="X9" i="6"/>
  <c r="X62" i="6"/>
  <c r="X28" i="6"/>
  <c r="X26" i="6"/>
  <c r="X47" i="6"/>
  <c r="X20" i="6"/>
  <c r="X31" i="6"/>
  <c r="X10" i="6"/>
  <c r="X38" i="6"/>
  <c r="X77" i="6"/>
  <c r="X21" i="6"/>
  <c r="X46" i="6"/>
  <c r="X60" i="6"/>
  <c r="X36" i="6"/>
  <c r="X24" i="6"/>
  <c r="X7" i="6"/>
  <c r="X86" i="6"/>
  <c r="X39" i="6"/>
  <c r="X8" i="6"/>
  <c r="X14" i="6"/>
  <c r="X13" i="6"/>
  <c r="X11" i="6"/>
  <c r="X19" i="6"/>
  <c r="X22" i="6"/>
  <c r="X6" i="6"/>
  <c r="X12" i="6"/>
  <c r="E123" i="6"/>
  <c r="C4" i="9" l="1"/>
  <c r="I51" i="3"/>
  <c r="H51" i="3"/>
  <c r="G51" i="3"/>
  <c r="F51" i="3"/>
  <c r="E51" i="3"/>
  <c r="D51" i="3"/>
  <c r="U4" i="12" l="1"/>
  <c r="U6" i="12"/>
  <c r="U15" i="12"/>
  <c r="U30" i="12"/>
  <c r="U50" i="12"/>
  <c r="U70" i="12"/>
  <c r="U87" i="12"/>
  <c r="U118" i="12"/>
  <c r="Q4" i="12"/>
  <c r="Q6" i="12"/>
  <c r="Q15" i="12"/>
  <c r="Q30" i="12"/>
  <c r="Q50" i="12"/>
  <c r="Q70" i="12"/>
  <c r="Q87" i="12"/>
  <c r="Q118" i="12"/>
  <c r="M4" i="12"/>
  <c r="M6" i="12"/>
  <c r="M15" i="12"/>
  <c r="M30" i="12"/>
  <c r="M50" i="12"/>
  <c r="M70" i="12"/>
  <c r="M87" i="12"/>
  <c r="M118" i="12"/>
  <c r="I4" i="12"/>
  <c r="I6" i="12"/>
  <c r="I15" i="12"/>
  <c r="I30" i="12"/>
  <c r="I50" i="12"/>
  <c r="I70" i="12"/>
  <c r="I87" i="12"/>
  <c r="I118" i="12"/>
  <c r="T4" i="12"/>
  <c r="T129" i="12" s="1"/>
  <c r="P4" i="12"/>
  <c r="P129" i="12" s="1"/>
  <c r="L4" i="12"/>
  <c r="L129" i="12" s="1"/>
  <c r="H4" i="12"/>
  <c r="H129" i="12" s="1"/>
  <c r="G118" i="12"/>
  <c r="T87" i="12"/>
  <c r="S87" i="12"/>
  <c r="P87" i="12"/>
  <c r="O87" i="12"/>
  <c r="L87" i="12"/>
  <c r="K87" i="12"/>
  <c r="H87" i="12"/>
  <c r="G87" i="12"/>
  <c r="T70" i="12"/>
  <c r="S70" i="12"/>
  <c r="P70" i="12"/>
  <c r="O70" i="12"/>
  <c r="L70" i="12"/>
  <c r="K70" i="12"/>
  <c r="H70" i="12"/>
  <c r="G70" i="12"/>
  <c r="T50" i="12"/>
  <c r="S50" i="12"/>
  <c r="P50" i="12"/>
  <c r="O50" i="12"/>
  <c r="L50" i="12"/>
  <c r="K50" i="12"/>
  <c r="H50" i="12"/>
  <c r="G50" i="12"/>
  <c r="T30" i="12"/>
  <c r="S30" i="12"/>
  <c r="P30" i="12"/>
  <c r="O30" i="12"/>
  <c r="L30" i="12"/>
  <c r="K30" i="12"/>
  <c r="H30" i="12"/>
  <c r="G30" i="12"/>
  <c r="T15" i="12"/>
  <c r="S15" i="12"/>
  <c r="P15" i="12"/>
  <c r="O15" i="12"/>
  <c r="L15" i="12"/>
  <c r="K15" i="12"/>
  <c r="H15" i="12"/>
  <c r="G15" i="12"/>
  <c r="T6" i="12"/>
  <c r="S6" i="12"/>
  <c r="P6" i="12"/>
  <c r="O6" i="12"/>
  <c r="L6" i="12"/>
  <c r="K6" i="12"/>
  <c r="H6" i="12"/>
  <c r="G6" i="12"/>
  <c r="T118" i="12"/>
  <c r="S118" i="12"/>
  <c r="P118" i="12"/>
  <c r="O118" i="12"/>
  <c r="L118" i="12"/>
  <c r="K118" i="12"/>
  <c r="H118" i="12"/>
  <c r="S4" i="12"/>
  <c r="O4" i="12"/>
  <c r="K4" i="12"/>
  <c r="G4" i="12"/>
  <c r="H4" i="9" l="1"/>
  <c r="L4" i="9"/>
  <c r="P4" i="9"/>
  <c r="T4" i="9"/>
  <c r="T129" i="9"/>
  <c r="P129" i="9"/>
  <c r="L129" i="9"/>
  <c r="H129" i="9"/>
  <c r="T118" i="9" l="1"/>
  <c r="S118" i="9"/>
  <c r="P118" i="9"/>
  <c r="O118" i="9"/>
  <c r="L118" i="9"/>
  <c r="K118" i="9"/>
  <c r="T87" i="9"/>
  <c r="S87" i="9"/>
  <c r="P87" i="9"/>
  <c r="O87" i="9"/>
  <c r="L87" i="9"/>
  <c r="K87" i="9"/>
  <c r="T70" i="9"/>
  <c r="S70" i="9"/>
  <c r="P70" i="9"/>
  <c r="O70" i="9"/>
  <c r="L70" i="9"/>
  <c r="K70" i="9"/>
  <c r="T50" i="9"/>
  <c r="S50" i="9"/>
  <c r="P50" i="9"/>
  <c r="O50" i="9"/>
  <c r="L50" i="9"/>
  <c r="K50" i="9"/>
  <c r="T30" i="9"/>
  <c r="S30" i="9"/>
  <c r="P30" i="9"/>
  <c r="O30" i="9"/>
  <c r="L30" i="9"/>
  <c r="K30" i="9"/>
  <c r="P15" i="9"/>
  <c r="O15" i="9"/>
  <c r="T15" i="9"/>
  <c r="S15" i="9"/>
  <c r="L15" i="9"/>
  <c r="K15" i="9"/>
  <c r="T6" i="9"/>
  <c r="S6" i="9"/>
  <c r="S4" i="9" s="1"/>
  <c r="P6" i="9"/>
  <c r="O6" i="9"/>
  <c r="O4" i="9" s="1"/>
  <c r="L6" i="9"/>
  <c r="K6" i="9"/>
  <c r="K4" i="9" s="1"/>
  <c r="H70" i="9" l="1"/>
  <c r="H50" i="9"/>
  <c r="H30" i="9"/>
  <c r="H15" i="9"/>
  <c r="H6" i="9"/>
  <c r="H87" i="9"/>
  <c r="H118" i="9"/>
  <c r="G118" i="9"/>
  <c r="G87" i="9"/>
  <c r="G70" i="9"/>
  <c r="G50" i="9"/>
  <c r="G30" i="9"/>
  <c r="G15" i="9"/>
  <c r="G6" i="9"/>
  <c r="G4" i="9" s="1"/>
  <c r="H123" i="6"/>
  <c r="E6" i="11"/>
  <c r="D6" i="11"/>
  <c r="E120" i="11"/>
  <c r="I127" i="3"/>
  <c r="D8" i="3"/>
  <c r="I87" i="3"/>
  <c r="H87" i="3"/>
  <c r="G87" i="3"/>
  <c r="F87" i="3"/>
  <c r="E87" i="3"/>
  <c r="D87" i="3"/>
  <c r="I71" i="3"/>
  <c r="H71" i="3"/>
  <c r="G71" i="3"/>
  <c r="F71" i="3"/>
  <c r="E71" i="3"/>
  <c r="D71" i="3"/>
  <c r="I31" i="3"/>
  <c r="H31" i="3"/>
  <c r="G31" i="3"/>
  <c r="F31" i="3"/>
  <c r="E31" i="3"/>
  <c r="D31" i="3"/>
  <c r="I17" i="3"/>
  <c r="H17" i="3"/>
  <c r="G17" i="3"/>
  <c r="F17" i="3"/>
  <c r="E17" i="3"/>
  <c r="D17" i="3"/>
  <c r="I8" i="3"/>
  <c r="H8" i="3"/>
  <c r="G8" i="3"/>
  <c r="F8" i="3"/>
  <c r="E8" i="3"/>
  <c r="I118" i="3"/>
  <c r="H118" i="3"/>
  <c r="G118" i="3"/>
  <c r="F118" i="3"/>
  <c r="E118" i="3"/>
  <c r="D118" i="3"/>
  <c r="E6" i="3" l="1"/>
  <c r="F6" i="3"/>
  <c r="G6" i="3"/>
  <c r="H6" i="3"/>
  <c r="D6" i="3"/>
  <c r="Q123" i="6" l="1"/>
  <c r="N123" i="6"/>
  <c r="K123" i="6"/>
</calcChain>
</file>

<file path=xl/sharedStrings.xml><?xml version="1.0" encoding="utf-8"?>
<sst xmlns="http://schemas.openxmlformats.org/spreadsheetml/2006/main" count="2130" uniqueCount="168">
  <si>
    <t>МАОУ СШ № 151</t>
  </si>
  <si>
    <t>МБОУ СШ № 147</t>
  </si>
  <si>
    <t>МБОУ СШ № 144</t>
  </si>
  <si>
    <t>МБОУ СШ № 141</t>
  </si>
  <si>
    <t>МБОУ СШ № 139</t>
  </si>
  <si>
    <t>МБОУ СШ № 134</t>
  </si>
  <si>
    <t>МБОУ СШ № 129</t>
  </si>
  <si>
    <t>МБОУ СШ № 121</t>
  </si>
  <si>
    <t>МБОУ СШ № 115</t>
  </si>
  <si>
    <t>МБОУ СШ № 108</t>
  </si>
  <si>
    <t>МБОУ СШ № 98</t>
  </si>
  <si>
    <t>МБОУ СШ № 91</t>
  </si>
  <si>
    <t>МБОУ СШ № 85</t>
  </si>
  <si>
    <t>МБОУ СШ № 70</t>
  </si>
  <si>
    <t>МБОУ СШ № 66</t>
  </si>
  <si>
    <t>МБОУ СШ № 56</t>
  </si>
  <si>
    <t>МБОУ СШ № 24</t>
  </si>
  <si>
    <t>МБОУ СШ № 22</t>
  </si>
  <si>
    <t>МБОУ СШ № 18</t>
  </si>
  <si>
    <t>МБОУ СШ № 7</t>
  </si>
  <si>
    <t>МБОУ СШ № 5</t>
  </si>
  <si>
    <t>МБОУ СШ № 2</t>
  </si>
  <si>
    <t>МБОУ СШ № 1</t>
  </si>
  <si>
    <t>МБОУ СШ № 69</t>
  </si>
  <si>
    <t>МБОУ СШ № 137</t>
  </si>
  <si>
    <t>МБОУ СШ № 23</t>
  </si>
  <si>
    <t>МБОУ СШ № 17</t>
  </si>
  <si>
    <t>МБОУ СШ № 6</t>
  </si>
  <si>
    <t>МАОУ Гимназия № 5</t>
  </si>
  <si>
    <t>МБОУ СШ № 99</t>
  </si>
  <si>
    <t>МБОУ СШ № 84</t>
  </si>
  <si>
    <t>МБОУ СШ № 82</t>
  </si>
  <si>
    <t>МБОУ СШ № 36</t>
  </si>
  <si>
    <t xml:space="preserve">МБОУ СШ № 133 </t>
  </si>
  <si>
    <t>МБОУ Лицей № 10</t>
  </si>
  <si>
    <t>МБОУ Лицей № 8</t>
  </si>
  <si>
    <t>МБОУ СШ № 3</t>
  </si>
  <si>
    <t>МАОУ СШ № 148</t>
  </si>
  <si>
    <t>МБОУ СШ № 94</t>
  </si>
  <si>
    <t>МБОУ СШ № 89</t>
  </si>
  <si>
    <t>МБОУ СШ № 88</t>
  </si>
  <si>
    <t>МБОУ СШ № 64</t>
  </si>
  <si>
    <t>МБОУ СШ № 53</t>
  </si>
  <si>
    <t>МБОУ СШ № 44</t>
  </si>
  <si>
    <t>МБОУ СШ № 31</t>
  </si>
  <si>
    <t>МБОУ СШ № 16</t>
  </si>
  <si>
    <t>МБОУ СШ № 13</t>
  </si>
  <si>
    <t>МБОУ СШ № 135</t>
  </si>
  <si>
    <t>МАОУ Гимназия № 10</t>
  </si>
  <si>
    <t>МБОУ СШ № 90</t>
  </si>
  <si>
    <t>МБОУ СШ № 63</t>
  </si>
  <si>
    <t>МАОУ СШ № 55</t>
  </si>
  <si>
    <t>МБОУ СШ № 46</t>
  </si>
  <si>
    <t>МАОУ Лицей № 11</t>
  </si>
  <si>
    <t>МАОУ Гимназия № 6</t>
  </si>
  <si>
    <t>МАОУ Лицей № 6 "Перспектива"</t>
  </si>
  <si>
    <t>МАОУ Гимназия № 4</t>
  </si>
  <si>
    <t>Наименование ОУ (кратко)</t>
  </si>
  <si>
    <t>МБОУ СШ № 39</t>
  </si>
  <si>
    <t>МБОУ СШ № 50</t>
  </si>
  <si>
    <t>МБОУ СШ № 47</t>
  </si>
  <si>
    <t>МБОУ СШ № 81</t>
  </si>
  <si>
    <t>МБОУ СШ № 80</t>
  </si>
  <si>
    <t>МБОУ СШ № 49</t>
  </si>
  <si>
    <t>МБОУ Гимназия № 8</t>
  </si>
  <si>
    <t>МБОУ Лицей № 28</t>
  </si>
  <si>
    <t>№</t>
  </si>
  <si>
    <t>Район</t>
  </si>
  <si>
    <t>МБОУ СШ № 45</t>
  </si>
  <si>
    <t>МБОУ Гимназия № 7</t>
  </si>
  <si>
    <t>МБОУ Лицей № 3</t>
  </si>
  <si>
    <t>МБОУ Лицей № 2</t>
  </si>
  <si>
    <t>МБОУ СШ № 19</t>
  </si>
  <si>
    <t>Код ОУ по КИАСУО</t>
  </si>
  <si>
    <t>Чел.</t>
  </si>
  <si>
    <t>отметки по 5 -балльной шкале</t>
  </si>
  <si>
    <t>Биология, 9 кл.</t>
  </si>
  <si>
    <t>Железнодорожный</t>
  </si>
  <si>
    <t>Кировский</t>
  </si>
  <si>
    <t>Ленинский</t>
  </si>
  <si>
    <t>Октябрьский</t>
  </si>
  <si>
    <t>Свердловский</t>
  </si>
  <si>
    <t>Советский</t>
  </si>
  <si>
    <t>Центральный</t>
  </si>
  <si>
    <t>чел.</t>
  </si>
  <si>
    <t>Среднее значение по городу принято:</t>
  </si>
  <si>
    <t>отлично - более 4,5 баллов</t>
  </si>
  <si>
    <t>хорошо - между расчётным средним баллом и 4,5</t>
  </si>
  <si>
    <t>нормально - между расчётным средним баллом и 3,5</t>
  </si>
  <si>
    <t>критично - меньше 3,5 баллов</t>
  </si>
  <si>
    <t>места</t>
  </si>
  <si>
    <t>Сумма мест</t>
  </si>
  <si>
    <t>ср. балл ОУ</t>
  </si>
  <si>
    <t>ср. балл по городу</t>
  </si>
  <si>
    <t xml:space="preserve">МАОУ Лицей № 7 </t>
  </si>
  <si>
    <t>МАОУ Гимназия № 9</t>
  </si>
  <si>
    <t>МБОУ СШ № 12</t>
  </si>
  <si>
    <t>МАОУ СШ № 32</t>
  </si>
  <si>
    <t>МАОУ СШ № 153</t>
  </si>
  <si>
    <t>МБОУ СШ № 8 "Созидание"</t>
  </si>
  <si>
    <t>МАОУ Гимназия № 15</t>
  </si>
  <si>
    <t>МБОУ СШ № 65</t>
  </si>
  <si>
    <t>МБОУ СШ № 79</t>
  </si>
  <si>
    <t>МАОУ Лицей № 12</t>
  </si>
  <si>
    <t xml:space="preserve">МАОУ "КУГ № 1 - Универс" </t>
  </si>
  <si>
    <t>МАОУ Лицей № 1</t>
  </si>
  <si>
    <t>МБОУ СШ № 21</t>
  </si>
  <si>
    <t>МАОУ Гимназия № 13 "Академ"</t>
  </si>
  <si>
    <t>МБОУ СШ № 73</t>
  </si>
  <si>
    <t>МБОУ СШ № 95</t>
  </si>
  <si>
    <t>МБОУ СШ № 92</t>
  </si>
  <si>
    <t>МАОУ Лицей № 9 "Лидер"</t>
  </si>
  <si>
    <t>МАОУ Гимназия № 14</t>
  </si>
  <si>
    <t xml:space="preserve"> МБОУ СШ № 34</t>
  </si>
  <si>
    <t xml:space="preserve"> МБОУ СШ № 42</t>
  </si>
  <si>
    <t xml:space="preserve"> МБОУ СШ № 62</t>
  </si>
  <si>
    <t xml:space="preserve"> МБОУ СШ № 76</t>
  </si>
  <si>
    <t xml:space="preserve"> МБОУ СШ № 78</t>
  </si>
  <si>
    <t xml:space="preserve"> МБОУ СШ № 93</t>
  </si>
  <si>
    <t xml:space="preserve"> МБОУ СШ № 97</t>
  </si>
  <si>
    <t>МАОУ СШ № 152</t>
  </si>
  <si>
    <t>МАОУ Гимназия № 2</t>
  </si>
  <si>
    <t>МБОУ СШ № 4</t>
  </si>
  <si>
    <t>МБОУ Гимназия  № 16</t>
  </si>
  <si>
    <t>МБОУ СШ № 27</t>
  </si>
  <si>
    <t>МБОУ СШ № 51</t>
  </si>
  <si>
    <t>МБОУ СШ № 25</t>
  </si>
  <si>
    <t>Расчётное среднее значение:</t>
  </si>
  <si>
    <t>Среднее значение по городу принято</t>
  </si>
  <si>
    <t>Наименование ОУ (кратно)</t>
  </si>
  <si>
    <t>ср.балл ОУ</t>
  </si>
  <si>
    <t>ср.балл по городу</t>
  </si>
  <si>
    <t>место</t>
  </si>
  <si>
    <t>Расчётное среднее значение</t>
  </si>
  <si>
    <t xml:space="preserve">МБОУ СШ № 72 </t>
  </si>
  <si>
    <t>МБОУ СШ № 62</t>
  </si>
  <si>
    <t>МБОУ СШ № 97</t>
  </si>
  <si>
    <t>по городу Красноярску</t>
  </si>
  <si>
    <t>ЖЕЛЕЗНОДОРОЖНЫЙ РАЙОН</t>
  </si>
  <si>
    <t>КИРОВСКИЙ РАЙОН</t>
  </si>
  <si>
    <t>ЛЕНИНСКИЙ РАЙОН</t>
  </si>
  <si>
    <t>МАОУ Гимназия № 11</t>
  </si>
  <si>
    <t xml:space="preserve">МБОУ СШ № 86 </t>
  </si>
  <si>
    <t xml:space="preserve">МБОУ Школа-интернат № 1 </t>
  </si>
  <si>
    <t>ОКТЯБРЬСКИЙ РАЙОН</t>
  </si>
  <si>
    <t>СВЕРДЛОВСКИЙ РАЙОН</t>
  </si>
  <si>
    <t>СОВЕТСКИЙ РАЙОН</t>
  </si>
  <si>
    <t>ЦЕНТРАЛЬНЫЙ РАЙОН</t>
  </si>
  <si>
    <t>средний балл принят</t>
  </si>
  <si>
    <t>МБОУ Гимназия № 12 "М и Т"</t>
  </si>
  <si>
    <t xml:space="preserve">МБОУ СШ № 10 </t>
  </si>
  <si>
    <t xml:space="preserve">МБОУ СШ № 14 </t>
  </si>
  <si>
    <t>МБОУ СШ № 30</t>
  </si>
  <si>
    <t>МАОУ Гимназия № 3</t>
  </si>
  <si>
    <t>МАОУ СШ № 143</t>
  </si>
  <si>
    <t>МАОУ СШ № 145</t>
  </si>
  <si>
    <t>МАОУ СШ № 149</t>
  </si>
  <si>
    <t>МАОУ СШ № 150</t>
  </si>
  <si>
    <t xml:space="preserve">средний балл </t>
  </si>
  <si>
    <t>МБОУ СШ № 34</t>
  </si>
  <si>
    <t>МБОУ СШ № 42</t>
  </si>
  <si>
    <t>МБОУ СШ № 76</t>
  </si>
  <si>
    <t>МБОУ СШ № 78</t>
  </si>
  <si>
    <t>МБОУ СШ № 93</t>
  </si>
  <si>
    <t>Расчётное среднее значение среднего балла по ОУ</t>
  </si>
  <si>
    <t>Среднее значение среднего балла принято ГУО</t>
  </si>
  <si>
    <t>МАОУ СШ "Комплекс Покровский"</t>
  </si>
  <si>
    <t>МАОУ СШ № 154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</si>
</sst>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[$-419]General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i/>
      <sz val="10"/>
      <color theme="1"/>
      <name val="Calibri"/>
      <family val="2"/>
      <charset val="204"/>
      <scheme val="minor"/>
    </font>
    <font>
      <i/>
      <sz val="11"/>
      <color theme="0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rgb="FFFFFF00"/>
      </patternFill>
    </fill>
    <fill>
      <patternFill patternType="solid">
        <fgColor rgb="FFFFCC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rgb="FF000000"/>
      </patternFill>
    </fill>
    <fill>
      <patternFill patternType="solid">
        <fgColor rgb="FFFFFF66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4" tint="0.79998168889431442"/>
        <bgColor rgb="FF000000"/>
      </patternFill>
    </fill>
  </fills>
  <borders count="9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15">
    <xf numFmtId="0" fontId="0" fillId="0" borderId="0"/>
    <xf numFmtId="0" fontId="12" fillId="0" borderId="0"/>
    <xf numFmtId="0" fontId="10" fillId="0" borderId="0"/>
    <xf numFmtId="0" fontId="13" fillId="0" borderId="0"/>
    <xf numFmtId="0" fontId="8" fillId="0" borderId="0"/>
    <xf numFmtId="0" fontId="12" fillId="0" borderId="0"/>
    <xf numFmtId="164" fontId="13" fillId="0" borderId="0" applyBorder="0" applyProtection="0"/>
    <xf numFmtId="0" fontId="8" fillId="0" borderId="0"/>
    <xf numFmtId="0" fontId="8" fillId="0" borderId="0"/>
    <xf numFmtId="44" fontId="20" fillId="0" borderId="0" applyFont="0" applyFill="0" applyBorder="0" applyAlignment="0" applyProtection="0"/>
    <xf numFmtId="0" fontId="8" fillId="0" borderId="0"/>
    <xf numFmtId="0" fontId="7" fillId="0" borderId="0"/>
    <xf numFmtId="0" fontId="7" fillId="0" borderId="0"/>
    <xf numFmtId="0" fontId="7" fillId="0" borderId="0"/>
    <xf numFmtId="0" fontId="5" fillId="0" borderId="0"/>
  </cellStyleXfs>
  <cellXfs count="785">
    <xf numFmtId="0" fontId="0" fillId="0" borderId="0" xfId="0"/>
    <xf numFmtId="0" fontId="14" fillId="0" borderId="0" xfId="2" applyFont="1" applyAlignment="1">
      <alignment wrapText="1"/>
    </xf>
    <xf numFmtId="0" fontId="14" fillId="0" borderId="0" xfId="2" applyFont="1"/>
    <xf numFmtId="0" fontId="14" fillId="0" borderId="0" xfId="2" applyFont="1" applyAlignment="1">
      <alignment horizontal="center" vertical="center"/>
    </xf>
    <xf numFmtId="0" fontId="14" fillId="0" borderId="0" xfId="2" applyFont="1" applyBorder="1"/>
    <xf numFmtId="0" fontId="9" fillId="0" borderId="1" xfId="2" applyFont="1" applyFill="1" applyBorder="1" applyAlignment="1" applyProtection="1">
      <alignment horizontal="center" vertical="top"/>
      <protection locked="0"/>
    </xf>
    <xf numFmtId="0" fontId="9" fillId="0" borderId="1" xfId="2" applyFont="1" applyFill="1" applyBorder="1" applyAlignment="1" applyProtection="1">
      <alignment horizontal="left" vertical="top" wrapText="1"/>
      <protection locked="0"/>
    </xf>
    <xf numFmtId="0" fontId="9" fillId="0" borderId="2" xfId="2" applyFont="1" applyFill="1" applyBorder="1" applyAlignment="1" applyProtection="1">
      <alignment horizontal="center" vertical="top"/>
      <protection locked="0"/>
    </xf>
    <xf numFmtId="0" fontId="9" fillId="0" borderId="1" xfId="1" applyFont="1" applyFill="1" applyBorder="1" applyAlignment="1" applyProtection="1">
      <alignment horizontal="center" vertical="top"/>
      <protection locked="0"/>
    </xf>
    <xf numFmtId="0" fontId="18" fillId="0" borderId="29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8" fillId="0" borderId="0" xfId="4"/>
    <xf numFmtId="0" fontId="23" fillId="0" borderId="0" xfId="4" applyFont="1" applyAlignment="1">
      <alignment horizontal="left" vertical="top"/>
    </xf>
    <xf numFmtId="0" fontId="23" fillId="0" borderId="0" xfId="4" applyFont="1" applyBorder="1" applyAlignment="1">
      <alignment horizontal="left" vertical="top"/>
    </xf>
    <xf numFmtId="0" fontId="22" fillId="0" borderId="0" xfId="4" applyFont="1"/>
    <xf numFmtId="2" fontId="8" fillId="2" borderId="1" xfId="2" applyNumberFormat="1" applyFont="1" applyFill="1" applyBorder="1" applyAlignment="1">
      <alignment horizontal="center"/>
    </xf>
    <xf numFmtId="0" fontId="16" fillId="0" borderId="6" xfId="0" applyFont="1" applyBorder="1" applyAlignment="1">
      <alignment horizontal="right"/>
    </xf>
    <xf numFmtId="0" fontId="16" fillId="0" borderId="17" xfId="0" applyFont="1" applyBorder="1" applyAlignment="1">
      <alignment horizontal="right"/>
    </xf>
    <xf numFmtId="0" fontId="8" fillId="0" borderId="0" xfId="2" applyFont="1"/>
    <xf numFmtId="0" fontId="11" fillId="0" borderId="1" xfId="2" applyFont="1" applyBorder="1" applyAlignment="1">
      <alignment horizontal="right" vertical="center"/>
    </xf>
    <xf numFmtId="2" fontId="26" fillId="2" borderId="1" xfId="2" applyNumberFormat="1" applyFont="1" applyFill="1" applyBorder="1" applyAlignment="1">
      <alignment horizontal="right" vertical="center"/>
    </xf>
    <xf numFmtId="0" fontId="27" fillId="0" borderId="0" xfId="0" applyFont="1"/>
    <xf numFmtId="0" fontId="27" fillId="6" borderId="0" xfId="0" applyFont="1" applyFill="1"/>
    <xf numFmtId="0" fontId="8" fillId="0" borderId="0" xfId="4" applyFont="1" applyAlignment="1">
      <alignment horizontal="left" vertical="top"/>
    </xf>
    <xf numFmtId="2" fontId="16" fillId="3" borderId="1" xfId="4" applyNumberFormat="1" applyFont="1" applyFill="1" applyBorder="1" applyAlignment="1">
      <alignment horizontal="center" vertical="top"/>
    </xf>
    <xf numFmtId="0" fontId="8" fillId="0" borderId="7" xfId="2" applyFont="1" applyFill="1" applyBorder="1" applyAlignment="1" applyProtection="1">
      <alignment horizontal="left"/>
      <protection locked="0"/>
    </xf>
    <xf numFmtId="0" fontId="8" fillId="0" borderId="1" xfId="2" applyFont="1" applyFill="1" applyBorder="1" applyAlignment="1" applyProtection="1">
      <alignment horizontal="left"/>
      <protection locked="0"/>
    </xf>
    <xf numFmtId="0" fontId="8" fillId="0" borderId="12" xfId="2" applyFont="1" applyFill="1" applyBorder="1" applyAlignment="1" applyProtection="1">
      <alignment horizontal="left"/>
      <protection locked="0"/>
    </xf>
    <xf numFmtId="0" fontId="8" fillId="0" borderId="5" xfId="2" applyFont="1" applyFill="1" applyBorder="1" applyAlignment="1" applyProtection="1">
      <alignment horizontal="left"/>
      <protection locked="0"/>
    </xf>
    <xf numFmtId="0" fontId="8" fillId="0" borderId="2" xfId="2" applyFont="1" applyFill="1" applyBorder="1" applyAlignment="1" applyProtection="1">
      <alignment horizontal="left"/>
      <protection locked="0"/>
    </xf>
    <xf numFmtId="0" fontId="8" fillId="0" borderId="1" xfId="1" applyFont="1" applyFill="1" applyBorder="1" applyAlignment="1" applyProtection="1">
      <alignment horizontal="left"/>
      <protection locked="0"/>
    </xf>
    <xf numFmtId="2" fontId="16" fillId="7" borderId="1" xfId="0" applyNumberFormat="1" applyFont="1" applyFill="1" applyBorder="1" applyAlignment="1">
      <alignment horizontal="center" vertical="center"/>
    </xf>
    <xf numFmtId="2" fontId="16" fillId="7" borderId="5" xfId="0" applyNumberFormat="1" applyFont="1" applyFill="1" applyBorder="1" applyAlignment="1">
      <alignment horizontal="center" vertical="center"/>
    </xf>
    <xf numFmtId="2" fontId="16" fillId="8" borderId="5" xfId="0" applyNumberFormat="1" applyFont="1" applyFill="1" applyBorder="1" applyAlignment="1">
      <alignment horizontal="center" vertical="center"/>
    </xf>
    <xf numFmtId="2" fontId="16" fillId="7" borderId="5" xfId="0" applyNumberFormat="1" applyFont="1" applyFill="1" applyBorder="1" applyAlignment="1">
      <alignment horizontal="center"/>
    </xf>
    <xf numFmtId="0" fontId="11" fillId="0" borderId="0" xfId="4" applyFont="1"/>
    <xf numFmtId="0" fontId="21" fillId="0" borderId="0" xfId="4" applyFont="1"/>
    <xf numFmtId="0" fontId="18" fillId="0" borderId="46" xfId="0" applyFont="1" applyBorder="1" applyAlignment="1">
      <alignment horizontal="center" vertical="center"/>
    </xf>
    <xf numFmtId="2" fontId="8" fillId="2" borderId="5" xfId="2" applyNumberFormat="1" applyFont="1" applyFill="1" applyBorder="1" applyAlignment="1">
      <alignment horizontal="center" vertical="center"/>
    </xf>
    <xf numFmtId="0" fontId="16" fillId="0" borderId="9" xfId="0" applyFont="1" applyBorder="1" applyAlignment="1">
      <alignment horizontal="right"/>
    </xf>
    <xf numFmtId="0" fontId="16" fillId="0" borderId="11" xfId="0" applyFont="1" applyBorder="1" applyAlignment="1">
      <alignment horizontal="right"/>
    </xf>
    <xf numFmtId="0" fontId="9" fillId="0" borderId="12" xfId="2" applyFont="1" applyFill="1" applyBorder="1" applyAlignment="1" applyProtection="1">
      <alignment horizontal="center" vertical="top"/>
      <protection locked="0"/>
    </xf>
    <xf numFmtId="0" fontId="16" fillId="0" borderId="19" xfId="0" applyFont="1" applyBorder="1" applyAlignment="1">
      <alignment horizontal="right"/>
    </xf>
    <xf numFmtId="0" fontId="9" fillId="0" borderId="5" xfId="2" applyFont="1" applyFill="1" applyBorder="1" applyAlignment="1" applyProtection="1">
      <alignment horizontal="center" vertical="top"/>
      <protection locked="0"/>
    </xf>
    <xf numFmtId="0" fontId="8" fillId="0" borderId="5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8" fillId="0" borderId="1" xfId="0" applyFont="1" applyFill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8" fillId="0" borderId="33" xfId="0" applyFont="1" applyBorder="1" applyAlignment="1">
      <alignment horizontal="left" wrapText="1"/>
    </xf>
    <xf numFmtId="0" fontId="16" fillId="0" borderId="5" xfId="0" applyFont="1" applyBorder="1" applyAlignment="1">
      <alignment horizontal="left" wrapText="1"/>
    </xf>
    <xf numFmtId="0" fontId="16" fillId="0" borderId="30" xfId="0" applyFont="1" applyBorder="1" applyAlignment="1">
      <alignment horizontal="left" wrapText="1"/>
    </xf>
    <xf numFmtId="0" fontId="16" fillId="0" borderId="5" xfId="0" applyFont="1" applyBorder="1" applyAlignment="1">
      <alignment horizontal="left"/>
    </xf>
    <xf numFmtId="0" fontId="16" fillId="0" borderId="34" xfId="0" applyFont="1" applyBorder="1" applyAlignment="1">
      <alignment horizontal="left" wrapText="1"/>
    </xf>
    <xf numFmtId="0" fontId="16" fillId="0" borderId="48" xfId="0" applyFont="1" applyBorder="1" applyAlignment="1">
      <alignment horizontal="left"/>
    </xf>
    <xf numFmtId="0" fontId="16" fillId="0" borderId="26" xfId="0" applyFont="1" applyBorder="1" applyAlignment="1">
      <alignment horizontal="left" wrapText="1"/>
    </xf>
    <xf numFmtId="0" fontId="16" fillId="0" borderId="49" xfId="0" applyFont="1" applyBorder="1" applyAlignment="1">
      <alignment horizontal="left" wrapText="1"/>
    </xf>
    <xf numFmtId="0" fontId="8" fillId="0" borderId="1" xfId="2" applyFont="1" applyFill="1" applyBorder="1" applyAlignment="1" applyProtection="1">
      <alignment horizontal="left" vertical="top" wrapText="1"/>
      <protection locked="0"/>
    </xf>
    <xf numFmtId="0" fontId="8" fillId="0" borderId="2" xfId="2" applyFont="1" applyFill="1" applyBorder="1" applyAlignment="1" applyProtection="1">
      <alignment horizontal="left" vertical="top" wrapText="1"/>
      <protection locked="0"/>
    </xf>
    <xf numFmtId="0" fontId="8" fillId="0" borderId="7" xfId="2" applyFont="1" applyFill="1" applyBorder="1" applyAlignment="1" applyProtection="1">
      <alignment horizontal="left" vertical="top" wrapText="1"/>
      <protection locked="0"/>
    </xf>
    <xf numFmtId="0" fontId="16" fillId="0" borderId="1" xfId="2" applyFont="1" applyFill="1" applyBorder="1" applyAlignment="1">
      <alignment horizontal="left" wrapText="1"/>
    </xf>
    <xf numFmtId="0" fontId="17" fillId="0" borderId="33" xfId="2" applyFont="1" applyFill="1" applyBorder="1" applyAlignment="1">
      <alignment horizontal="left" wrapText="1"/>
    </xf>
    <xf numFmtId="0" fontId="16" fillId="0" borderId="36" xfId="2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16" fillId="0" borderId="35" xfId="0" applyFont="1" applyBorder="1" applyAlignment="1">
      <alignment horizontal="left" wrapText="1"/>
    </xf>
    <xf numFmtId="0" fontId="16" fillId="0" borderId="1" xfId="0" applyFont="1" applyBorder="1" applyAlignment="1">
      <alignment horizontal="left" wrapText="1"/>
    </xf>
    <xf numFmtId="0" fontId="16" fillId="0" borderId="1" xfId="0" applyFont="1" applyBorder="1" applyAlignment="1">
      <alignment horizontal="left"/>
    </xf>
    <xf numFmtId="0" fontId="16" fillId="0" borderId="7" xfId="0" applyFont="1" applyBorder="1" applyAlignment="1">
      <alignment horizontal="left" wrapText="1"/>
    </xf>
    <xf numFmtId="0" fontId="8" fillId="2" borderId="34" xfId="0" applyFont="1" applyFill="1" applyBorder="1" applyAlignment="1">
      <alignment horizontal="left" wrapText="1"/>
    </xf>
    <xf numFmtId="0" fontId="8" fillId="2" borderId="5" xfId="0" applyFont="1" applyFill="1" applyBorder="1" applyAlignment="1">
      <alignment horizontal="left" wrapText="1"/>
    </xf>
    <xf numFmtId="0" fontId="16" fillId="0" borderId="34" xfId="2" applyFont="1" applyFill="1" applyBorder="1" applyAlignment="1">
      <alignment horizontal="left" wrapText="1"/>
    </xf>
    <xf numFmtId="0" fontId="16" fillId="0" borderId="34" xfId="0" applyFont="1" applyBorder="1" applyAlignment="1">
      <alignment horizontal="left"/>
    </xf>
    <xf numFmtId="0" fontId="16" fillId="9" borderId="1" xfId="0" applyFont="1" applyFill="1" applyBorder="1" applyAlignment="1">
      <alignment horizontal="left" wrapText="1"/>
    </xf>
    <xf numFmtId="2" fontId="16" fillId="7" borderId="45" xfId="0" applyNumberFormat="1" applyFont="1" applyFill="1" applyBorder="1" applyAlignment="1">
      <alignment horizontal="center" vertical="center"/>
    </xf>
    <xf numFmtId="0" fontId="8" fillId="0" borderId="34" xfId="0" applyFont="1" applyBorder="1" applyAlignment="1">
      <alignment horizontal="left" wrapText="1"/>
    </xf>
    <xf numFmtId="0" fontId="8" fillId="0" borderId="34" xfId="2" applyFont="1" applyFill="1" applyBorder="1" applyAlignment="1" applyProtection="1">
      <alignment horizontal="left" vertical="top" wrapText="1"/>
      <protection locked="0"/>
    </xf>
    <xf numFmtId="0" fontId="16" fillId="0" borderId="4" xfId="0" applyFont="1" applyBorder="1" applyAlignment="1">
      <alignment horizontal="right"/>
    </xf>
    <xf numFmtId="2" fontId="16" fillId="7" borderId="7" xfId="0" applyNumberFormat="1" applyFont="1" applyFill="1" applyBorder="1" applyAlignment="1">
      <alignment horizontal="center" vertical="center"/>
    </xf>
    <xf numFmtId="2" fontId="16" fillId="3" borderId="7" xfId="4" applyNumberFormat="1" applyFont="1" applyFill="1" applyBorder="1" applyAlignment="1">
      <alignment horizontal="center" vertical="top"/>
    </xf>
    <xf numFmtId="0" fontId="16" fillId="0" borderId="26" xfId="0" applyFont="1" applyBorder="1" applyAlignment="1">
      <alignment horizontal="right"/>
    </xf>
    <xf numFmtId="2" fontId="16" fillId="7" borderId="30" xfId="0" applyNumberFormat="1" applyFont="1" applyFill="1" applyBorder="1" applyAlignment="1">
      <alignment horizontal="center" vertical="center"/>
    </xf>
    <xf numFmtId="2" fontId="16" fillId="3" borderId="12" xfId="4" applyNumberFormat="1" applyFont="1" applyFill="1" applyBorder="1" applyAlignment="1">
      <alignment horizontal="center" vertical="top"/>
    </xf>
    <xf numFmtId="0" fontId="16" fillId="0" borderId="12" xfId="0" applyFont="1" applyBorder="1" applyAlignment="1">
      <alignment horizontal="right"/>
    </xf>
    <xf numFmtId="0" fontId="8" fillId="2" borderId="2" xfId="0" applyFont="1" applyFill="1" applyBorder="1" applyAlignment="1">
      <alignment horizontal="left" wrapText="1"/>
    </xf>
    <xf numFmtId="2" fontId="16" fillId="7" borderId="35" xfId="0" applyNumberFormat="1" applyFont="1" applyFill="1" applyBorder="1" applyAlignment="1">
      <alignment horizontal="center" vertical="center"/>
    </xf>
    <xf numFmtId="2" fontId="16" fillId="3" borderId="2" xfId="4" applyNumberFormat="1" applyFont="1" applyFill="1" applyBorder="1" applyAlignment="1">
      <alignment horizontal="center" vertical="top"/>
    </xf>
    <xf numFmtId="0" fontId="16" fillId="0" borderId="44" xfId="0" applyFont="1" applyBorder="1" applyAlignment="1">
      <alignment horizontal="right"/>
    </xf>
    <xf numFmtId="2" fontId="16" fillId="3" borderId="5" xfId="4" applyNumberFormat="1" applyFont="1" applyFill="1" applyBorder="1" applyAlignment="1">
      <alignment horizontal="center" vertical="top"/>
    </xf>
    <xf numFmtId="0" fontId="16" fillId="0" borderId="34" xfId="0" applyFont="1" applyBorder="1" applyAlignment="1">
      <alignment horizontal="right"/>
    </xf>
    <xf numFmtId="0" fontId="8" fillId="2" borderId="12" xfId="0" applyFont="1" applyFill="1" applyBorder="1" applyAlignment="1">
      <alignment horizontal="left" wrapText="1"/>
    </xf>
    <xf numFmtId="0" fontId="16" fillId="0" borderId="41" xfId="0" applyFont="1" applyBorder="1" applyAlignment="1">
      <alignment horizontal="right"/>
    </xf>
    <xf numFmtId="0" fontId="16" fillId="0" borderId="12" xfId="0" applyFont="1" applyBorder="1" applyAlignment="1">
      <alignment horizontal="left" wrapText="1"/>
    </xf>
    <xf numFmtId="0" fontId="8" fillId="2" borderId="48" xfId="0" applyFont="1" applyFill="1" applyBorder="1" applyAlignment="1">
      <alignment horizontal="left" wrapText="1"/>
    </xf>
    <xf numFmtId="0" fontId="16" fillId="0" borderId="2" xfId="0" applyFont="1" applyBorder="1" applyAlignment="1">
      <alignment horizontal="left" wrapText="1"/>
    </xf>
    <xf numFmtId="0" fontId="8" fillId="2" borderId="7" xfId="0" applyFont="1" applyFill="1" applyBorder="1" applyAlignment="1">
      <alignment horizontal="left" wrapText="1"/>
    </xf>
    <xf numFmtId="0" fontId="16" fillId="0" borderId="12" xfId="0" applyFont="1" applyBorder="1" applyAlignment="1">
      <alignment horizontal="left"/>
    </xf>
    <xf numFmtId="0" fontId="8" fillId="2" borderId="44" xfId="0" applyFont="1" applyFill="1" applyBorder="1" applyAlignment="1">
      <alignment horizontal="left" wrapText="1"/>
    </xf>
    <xf numFmtId="0" fontId="16" fillId="0" borderId="4" xfId="0" applyFont="1" applyBorder="1" applyAlignment="1">
      <alignment horizontal="left" wrapText="1"/>
    </xf>
    <xf numFmtId="0" fontId="16" fillId="0" borderId="4" xfId="0" applyFont="1" applyBorder="1" applyAlignment="1">
      <alignment horizontal="left"/>
    </xf>
    <xf numFmtId="0" fontId="8" fillId="2" borderId="41" xfId="0" applyFont="1" applyFill="1" applyBorder="1" applyAlignment="1">
      <alignment horizontal="left" wrapText="1"/>
    </xf>
    <xf numFmtId="0" fontId="16" fillId="0" borderId="4" xfId="2" applyFont="1" applyFill="1" applyBorder="1" applyAlignment="1">
      <alignment horizontal="left" wrapText="1"/>
    </xf>
    <xf numFmtId="0" fontId="9" fillId="0" borderId="4" xfId="2" applyFont="1" applyFill="1" applyBorder="1" applyAlignment="1" applyProtection="1">
      <alignment horizontal="left" vertical="top" wrapText="1"/>
      <protection locked="0"/>
    </xf>
    <xf numFmtId="0" fontId="8" fillId="0" borderId="4" xfId="2" applyFont="1" applyFill="1" applyBorder="1" applyAlignment="1" applyProtection="1">
      <alignment horizontal="left" vertical="top" wrapText="1"/>
      <protection locked="0"/>
    </xf>
    <xf numFmtId="0" fontId="16" fillId="0" borderId="41" xfId="0" applyFont="1" applyBorder="1" applyAlignment="1">
      <alignment horizontal="left" wrapText="1"/>
    </xf>
    <xf numFmtId="0" fontId="8" fillId="0" borderId="34" xfId="0" applyFont="1" applyFill="1" applyBorder="1" applyAlignment="1">
      <alignment horizontal="left" wrapText="1"/>
    </xf>
    <xf numFmtId="0" fontId="16" fillId="0" borderId="44" xfId="0" applyFont="1" applyBorder="1" applyAlignment="1">
      <alignment horizontal="left" wrapText="1"/>
    </xf>
    <xf numFmtId="0" fontId="8" fillId="2" borderId="26" xfId="0" applyFont="1" applyFill="1" applyBorder="1" applyAlignment="1">
      <alignment horizontal="left" wrapText="1"/>
    </xf>
    <xf numFmtId="0" fontId="16" fillId="0" borderId="41" xfId="0" applyFont="1" applyBorder="1" applyAlignment="1">
      <alignment horizontal="left"/>
    </xf>
    <xf numFmtId="0" fontId="16" fillId="9" borderId="4" xfId="0" applyFont="1" applyFill="1" applyBorder="1" applyAlignment="1">
      <alignment horizontal="left" wrapText="1"/>
    </xf>
    <xf numFmtId="0" fontId="8" fillId="2" borderId="6" xfId="2" applyFont="1" applyFill="1" applyBorder="1" applyAlignment="1">
      <alignment horizontal="center" vertical="center" wrapText="1"/>
    </xf>
    <xf numFmtId="0" fontId="8" fillId="0" borderId="8" xfId="4" applyFont="1" applyBorder="1" applyAlignment="1">
      <alignment horizontal="center" vertical="top"/>
    </xf>
    <xf numFmtId="0" fontId="8" fillId="2" borderId="9" xfId="2" applyFont="1" applyFill="1" applyBorder="1" applyAlignment="1">
      <alignment horizontal="center" vertical="center" wrapText="1"/>
    </xf>
    <xf numFmtId="0" fontId="8" fillId="0" borderId="10" xfId="4" applyFont="1" applyBorder="1" applyAlignment="1">
      <alignment horizontal="center" vertical="top"/>
    </xf>
    <xf numFmtId="0" fontId="8" fillId="2" borderId="19" xfId="2" applyFont="1" applyFill="1" applyBorder="1" applyAlignment="1">
      <alignment horizontal="center" vertical="center" wrapText="1"/>
    </xf>
    <xf numFmtId="0" fontId="8" fillId="0" borderId="20" xfId="4" applyFont="1" applyBorder="1" applyAlignment="1">
      <alignment horizontal="center" vertical="top"/>
    </xf>
    <xf numFmtId="0" fontId="8" fillId="2" borderId="11" xfId="2" applyFont="1" applyFill="1" applyBorder="1" applyAlignment="1">
      <alignment horizontal="center" vertical="center" wrapText="1"/>
    </xf>
    <xf numFmtId="0" fontId="8" fillId="0" borderId="13" xfId="4" applyFont="1" applyBorder="1" applyAlignment="1">
      <alignment horizontal="center" vertical="top"/>
    </xf>
    <xf numFmtId="0" fontId="8" fillId="2" borderId="17" xfId="2" applyFont="1" applyFill="1" applyBorder="1" applyAlignment="1">
      <alignment horizontal="center" vertical="center" wrapText="1"/>
    </xf>
    <xf numFmtId="0" fontId="8" fillId="0" borderId="18" xfId="4" applyFont="1" applyBorder="1" applyAlignment="1">
      <alignment horizontal="center" vertical="top"/>
    </xf>
    <xf numFmtId="0" fontId="8" fillId="0" borderId="6" xfId="4" applyFont="1" applyFill="1" applyBorder="1" applyAlignment="1">
      <alignment horizontal="center"/>
    </xf>
    <xf numFmtId="0" fontId="8" fillId="0" borderId="8" xfId="4" applyNumberFormat="1" applyFont="1" applyBorder="1" applyAlignment="1">
      <alignment horizontal="center"/>
    </xf>
    <xf numFmtId="0" fontId="8" fillId="0" borderId="9" xfId="4" applyFont="1" applyFill="1" applyBorder="1" applyAlignment="1">
      <alignment horizontal="center"/>
    </xf>
    <xf numFmtId="0" fontId="8" fillId="0" borderId="10" xfId="4" applyNumberFormat="1" applyFont="1" applyBorder="1" applyAlignment="1">
      <alignment horizontal="center"/>
    </xf>
    <xf numFmtId="0" fontId="8" fillId="0" borderId="9" xfId="4" applyFont="1" applyBorder="1" applyAlignment="1">
      <alignment horizontal="center"/>
    </xf>
    <xf numFmtId="0" fontId="15" fillId="0" borderId="9" xfId="4" applyFont="1" applyBorder="1" applyAlignment="1">
      <alignment horizontal="center"/>
    </xf>
    <xf numFmtId="0" fontId="8" fillId="0" borderId="19" xfId="4" applyFont="1" applyBorder="1" applyAlignment="1">
      <alignment horizontal="center"/>
    </xf>
    <xf numFmtId="0" fontId="8" fillId="0" borderId="20" xfId="4" applyNumberFormat="1" applyFont="1" applyBorder="1" applyAlignment="1">
      <alignment horizontal="center"/>
    </xf>
    <xf numFmtId="0" fontId="8" fillId="0" borderId="6" xfId="4" applyFont="1" applyBorder="1" applyAlignment="1">
      <alignment horizontal="center"/>
    </xf>
    <xf numFmtId="0" fontId="8" fillId="0" borderId="11" xfId="4" applyFont="1" applyBorder="1" applyAlignment="1">
      <alignment horizontal="center"/>
    </xf>
    <xf numFmtId="0" fontId="8" fillId="0" borderId="13" xfId="4" applyNumberFormat="1" applyFont="1" applyBorder="1" applyAlignment="1">
      <alignment horizontal="center"/>
    </xf>
    <xf numFmtId="0" fontId="8" fillId="0" borderId="17" xfId="4" applyFont="1" applyFill="1" applyBorder="1" applyAlignment="1">
      <alignment horizontal="center"/>
    </xf>
    <xf numFmtId="0" fontId="8" fillId="0" borderId="18" xfId="4" applyNumberFormat="1" applyFont="1" applyBorder="1" applyAlignment="1">
      <alignment horizontal="center"/>
    </xf>
    <xf numFmtId="0" fontId="8" fillId="0" borderId="11" xfId="4" applyFont="1" applyFill="1" applyBorder="1" applyAlignment="1">
      <alignment horizontal="center"/>
    </xf>
    <xf numFmtId="0" fontId="8" fillId="0" borderId="17" xfId="4" applyFont="1" applyBorder="1" applyAlignment="1">
      <alignment horizontal="center"/>
    </xf>
    <xf numFmtId="0" fontId="15" fillId="0" borderId="9" xfId="5" applyFont="1" applyFill="1" applyBorder="1" applyAlignment="1">
      <alignment horizontal="center"/>
    </xf>
    <xf numFmtId="0" fontId="8" fillId="0" borderId="19" xfId="4" applyFont="1" applyFill="1" applyBorder="1" applyAlignment="1">
      <alignment horizontal="center"/>
    </xf>
    <xf numFmtId="0" fontId="8" fillId="0" borderId="38" xfId="4" applyFont="1" applyBorder="1" applyAlignment="1">
      <alignment horizontal="right"/>
    </xf>
    <xf numFmtId="0" fontId="8" fillId="0" borderId="54" xfId="4" applyFont="1" applyBorder="1" applyAlignment="1">
      <alignment horizontal="right"/>
    </xf>
    <xf numFmtId="0" fontId="8" fillId="0" borderId="55" xfId="4" applyFont="1" applyBorder="1" applyAlignment="1">
      <alignment horizontal="right"/>
    </xf>
    <xf numFmtId="0" fontId="8" fillId="0" borderId="56" xfId="4" applyFont="1" applyBorder="1" applyAlignment="1">
      <alignment horizontal="right"/>
    </xf>
    <xf numFmtId="0" fontId="8" fillId="0" borderId="57" xfId="4" applyFont="1" applyBorder="1" applyAlignment="1">
      <alignment horizontal="right"/>
    </xf>
    <xf numFmtId="0" fontId="16" fillId="0" borderId="8" xfId="0" applyFont="1" applyBorder="1" applyAlignment="1">
      <alignment horizontal="right"/>
    </xf>
    <xf numFmtId="0" fontId="16" fillId="0" borderId="10" xfId="0" applyFont="1" applyBorder="1" applyAlignment="1">
      <alignment horizontal="right"/>
    </xf>
    <xf numFmtId="0" fontId="16" fillId="0" borderId="20" xfId="0" applyFont="1" applyBorder="1" applyAlignment="1">
      <alignment horizontal="right"/>
    </xf>
    <xf numFmtId="0" fontId="16" fillId="0" borderId="13" xfId="0" applyFont="1" applyBorder="1" applyAlignment="1">
      <alignment horizontal="right"/>
    </xf>
    <xf numFmtId="0" fontId="16" fillId="0" borderId="18" xfId="0" applyFont="1" applyBorder="1" applyAlignment="1">
      <alignment horizontal="right"/>
    </xf>
    <xf numFmtId="0" fontId="28" fillId="0" borderId="0" xfId="2" applyFont="1" applyBorder="1" applyAlignment="1">
      <alignment horizontal="right" vertical="top"/>
    </xf>
    <xf numFmtId="0" fontId="24" fillId="0" borderId="0" xfId="0" applyFont="1" applyFill="1" applyBorder="1" applyAlignment="1">
      <alignment horizontal="right" vertical="center"/>
    </xf>
    <xf numFmtId="2" fontId="26" fillId="0" borderId="0" xfId="4" applyNumberFormat="1" applyFont="1" applyBorder="1" applyAlignment="1">
      <alignment horizontal="right" vertical="top"/>
    </xf>
    <xf numFmtId="0" fontId="25" fillId="3" borderId="0" xfId="4" applyFont="1" applyFill="1" applyBorder="1" applyAlignment="1">
      <alignment horizontal="left" vertical="top"/>
    </xf>
    <xf numFmtId="0" fontId="25" fillId="3" borderId="0" xfId="4" applyFont="1" applyFill="1" applyBorder="1" applyAlignment="1">
      <alignment horizontal="right" vertical="top"/>
    </xf>
    <xf numFmtId="0" fontId="29" fillId="0" borderId="0" xfId="4" applyFont="1" applyBorder="1" applyAlignment="1">
      <alignment horizontal="right" vertical="top"/>
    </xf>
    <xf numFmtId="2" fontId="25" fillId="3" borderId="0" xfId="4" applyNumberFormat="1" applyFont="1" applyFill="1" applyBorder="1" applyAlignment="1">
      <alignment horizontal="right" vertical="top"/>
    </xf>
    <xf numFmtId="0" fontId="26" fillId="0" borderId="0" xfId="4" applyFont="1" applyFill="1" applyBorder="1" applyAlignment="1">
      <alignment horizontal="left" vertical="top"/>
    </xf>
    <xf numFmtId="0" fontId="26" fillId="0" borderId="0" xfId="4" applyNumberFormat="1" applyFont="1" applyBorder="1" applyAlignment="1">
      <alignment horizontal="left" vertical="top"/>
    </xf>
    <xf numFmtId="0" fontId="8" fillId="2" borderId="29" xfId="2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/>
    </xf>
    <xf numFmtId="0" fontId="16" fillId="0" borderId="48" xfId="0" applyFont="1" applyBorder="1" applyAlignment="1">
      <alignment horizontal="left" wrapText="1"/>
    </xf>
    <xf numFmtId="0" fontId="17" fillId="0" borderId="4" xfId="2" applyFont="1" applyFill="1" applyBorder="1" applyAlignment="1">
      <alignment horizontal="left" wrapText="1"/>
    </xf>
    <xf numFmtId="0" fontId="8" fillId="0" borderId="41" xfId="0" applyFont="1" applyBorder="1" applyAlignment="1">
      <alignment horizontal="left" wrapText="1"/>
    </xf>
    <xf numFmtId="0" fontId="16" fillId="0" borderId="41" xfId="2" applyFont="1" applyFill="1" applyBorder="1" applyAlignment="1">
      <alignment horizontal="left" wrapText="1"/>
    </xf>
    <xf numFmtId="0" fontId="16" fillId="0" borderId="26" xfId="0" applyFont="1" applyBorder="1" applyAlignment="1">
      <alignment horizontal="left"/>
    </xf>
    <xf numFmtId="0" fontId="8" fillId="0" borderId="9" xfId="2" applyFont="1" applyFill="1" applyBorder="1" applyAlignment="1" applyProtection="1">
      <alignment horizontal="left"/>
      <protection locked="0"/>
    </xf>
    <xf numFmtId="0" fontId="8" fillId="0" borderId="11" xfId="2" applyFont="1" applyFill="1" applyBorder="1" applyAlignment="1" applyProtection="1">
      <alignment horizontal="left"/>
      <protection locked="0"/>
    </xf>
    <xf numFmtId="0" fontId="8" fillId="0" borderId="6" xfId="2" applyFont="1" applyFill="1" applyBorder="1" applyAlignment="1" applyProtection="1">
      <alignment horizontal="left"/>
      <protection locked="0"/>
    </xf>
    <xf numFmtId="0" fontId="8" fillId="0" borderId="19" xfId="2" applyFont="1" applyFill="1" applyBorder="1" applyAlignment="1" applyProtection="1">
      <alignment horizontal="left"/>
      <protection locked="0"/>
    </xf>
    <xf numFmtId="0" fontId="8" fillId="0" borderId="9" xfId="1" applyFont="1" applyFill="1" applyBorder="1" applyAlignment="1" applyProtection="1">
      <alignment horizontal="left"/>
      <protection locked="0"/>
    </xf>
    <xf numFmtId="0" fontId="8" fillId="0" borderId="17" xfId="2" applyFont="1" applyFill="1" applyBorder="1" applyAlignment="1" applyProtection="1">
      <alignment horizontal="left"/>
      <protection locked="0"/>
    </xf>
    <xf numFmtId="0" fontId="16" fillId="0" borderId="2" xfId="2" applyFont="1" applyFill="1" applyBorder="1" applyAlignment="1">
      <alignment horizontal="left" wrapText="1"/>
    </xf>
    <xf numFmtId="0" fontId="8" fillId="0" borderId="24" xfId="4" applyNumberFormat="1" applyFont="1" applyBorder="1" applyAlignment="1">
      <alignment horizontal="center"/>
    </xf>
    <xf numFmtId="0" fontId="16" fillId="0" borderId="7" xfId="0" applyFont="1" applyBorder="1" applyAlignment="1">
      <alignment horizontal="left"/>
    </xf>
    <xf numFmtId="0" fontId="18" fillId="0" borderId="31" xfId="0" applyFont="1" applyBorder="1" applyAlignment="1">
      <alignment horizontal="center" vertical="center" wrapText="1"/>
    </xf>
    <xf numFmtId="0" fontId="18" fillId="0" borderId="59" xfId="0" applyFont="1" applyBorder="1" applyAlignment="1">
      <alignment horizontal="center" vertical="center" wrapText="1"/>
    </xf>
    <xf numFmtId="0" fontId="18" fillId="0" borderId="60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0" fillId="0" borderId="6" xfId="0" applyBorder="1"/>
    <xf numFmtId="0" fontId="7" fillId="2" borderId="38" xfId="0" applyFont="1" applyFill="1" applyBorder="1" applyAlignment="1">
      <alignment horizontal="right"/>
    </xf>
    <xf numFmtId="2" fontId="0" fillId="0" borderId="0" xfId="0" applyNumberFormat="1"/>
    <xf numFmtId="0" fontId="0" fillId="0" borderId="9" xfId="0" applyBorder="1"/>
    <xf numFmtId="0" fontId="7" fillId="2" borderId="54" xfId="0" applyFont="1" applyFill="1" applyBorder="1" applyAlignment="1">
      <alignment horizontal="right"/>
    </xf>
    <xf numFmtId="2" fontId="0" fillId="2" borderId="0" xfId="0" applyNumberFormat="1" applyFill="1"/>
    <xf numFmtId="0" fontId="7" fillId="2" borderId="57" xfId="0" applyFont="1" applyFill="1" applyBorder="1" applyAlignment="1">
      <alignment horizontal="right"/>
    </xf>
    <xf numFmtId="0" fontId="0" fillId="0" borderId="11" xfId="0" applyBorder="1"/>
    <xf numFmtId="0" fontId="7" fillId="2" borderId="56" xfId="0" applyFont="1" applyFill="1" applyBorder="1" applyAlignment="1">
      <alignment horizontal="right"/>
    </xf>
    <xf numFmtId="0" fontId="0" fillId="0" borderId="17" xfId="0" applyBorder="1"/>
    <xf numFmtId="0" fontId="26" fillId="0" borderId="0" xfId="0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left" vertical="center"/>
    </xf>
    <xf numFmtId="2" fontId="26" fillId="0" borderId="0" xfId="0" applyNumberFormat="1" applyFont="1"/>
    <xf numFmtId="2" fontId="11" fillId="0" borderId="0" xfId="0" applyNumberFormat="1" applyFont="1" applyFill="1" applyBorder="1"/>
    <xf numFmtId="2" fontId="16" fillId="7" borderId="12" xfId="0" applyNumberFormat="1" applyFont="1" applyFill="1" applyBorder="1" applyAlignment="1">
      <alignment horizontal="center" vertical="center"/>
    </xf>
    <xf numFmtId="0" fontId="16" fillId="0" borderId="7" xfId="2" applyFont="1" applyFill="1" applyBorder="1" applyAlignment="1">
      <alignment horizontal="left" wrapText="1"/>
    </xf>
    <xf numFmtId="0" fontId="0" fillId="0" borderId="19" xfId="0" applyBorder="1"/>
    <xf numFmtId="0" fontId="6" fillId="0" borderId="1" xfId="2" applyFont="1" applyFill="1" applyBorder="1"/>
    <xf numFmtId="0" fontId="19" fillId="0" borderId="0" xfId="2" applyFont="1" applyAlignment="1">
      <alignment horizontal="center"/>
    </xf>
    <xf numFmtId="0" fontId="11" fillId="0" borderId="3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9" fillId="0" borderId="0" xfId="2" applyFont="1" applyAlignment="1"/>
    <xf numFmtId="0" fontId="16" fillId="0" borderId="37" xfId="0" applyFont="1" applyBorder="1" applyAlignment="1">
      <alignment horizontal="right"/>
    </xf>
    <xf numFmtId="0" fontId="8" fillId="0" borderId="2" xfId="0" applyFont="1" applyBorder="1" applyAlignment="1">
      <alignment horizontal="left" wrapText="1"/>
    </xf>
    <xf numFmtId="0" fontId="18" fillId="0" borderId="64" xfId="0" applyFont="1" applyBorder="1" applyAlignment="1">
      <alignment horizontal="center" vertical="center" wrapText="1"/>
    </xf>
    <xf numFmtId="0" fontId="9" fillId="0" borderId="64" xfId="2" applyFont="1" applyFill="1" applyBorder="1" applyAlignment="1" applyProtection="1">
      <alignment horizontal="center" vertical="top"/>
      <protection locked="0"/>
    </xf>
    <xf numFmtId="0" fontId="8" fillId="0" borderId="64" xfId="0" applyFont="1" applyBorder="1" applyAlignment="1">
      <alignment horizontal="left" wrapText="1"/>
    </xf>
    <xf numFmtId="0" fontId="16" fillId="0" borderId="60" xfId="0" applyFont="1" applyBorder="1" applyAlignment="1">
      <alignment horizontal="right" vertical="center"/>
    </xf>
    <xf numFmtId="0" fontId="16" fillId="0" borderId="60" xfId="0" applyFont="1" applyBorder="1" applyAlignment="1">
      <alignment horizontal="right"/>
    </xf>
    <xf numFmtId="0" fontId="30" fillId="0" borderId="64" xfId="0" applyFont="1" applyBorder="1" applyAlignment="1">
      <alignment horizontal="center" vertical="center" wrapText="1"/>
    </xf>
    <xf numFmtId="0" fontId="30" fillId="0" borderId="64" xfId="0" applyFont="1" applyBorder="1" applyAlignment="1">
      <alignment horizontal="center" vertical="center"/>
    </xf>
    <xf numFmtId="0" fontId="30" fillId="0" borderId="43" xfId="0" applyFont="1" applyBorder="1" applyAlignment="1">
      <alignment horizontal="center" vertical="center"/>
    </xf>
    <xf numFmtId="0" fontId="30" fillId="0" borderId="65" xfId="0" applyFont="1" applyBorder="1" applyAlignment="1">
      <alignment horizontal="center" vertical="center" wrapText="1"/>
    </xf>
    <xf numFmtId="0" fontId="18" fillId="0" borderId="64" xfId="0" applyFont="1" applyBorder="1" applyAlignment="1">
      <alignment horizontal="left" vertical="center" wrapText="1"/>
    </xf>
    <xf numFmtId="0" fontId="18" fillId="0" borderId="64" xfId="0" applyFont="1" applyBorder="1" applyAlignment="1">
      <alignment horizontal="left" vertical="center"/>
    </xf>
    <xf numFmtId="0" fontId="18" fillId="0" borderId="43" xfId="0" applyFont="1" applyBorder="1" applyAlignment="1">
      <alignment horizontal="left" vertical="center"/>
    </xf>
    <xf numFmtId="0" fontId="18" fillId="0" borderId="65" xfId="0" applyFont="1" applyBorder="1" applyAlignment="1">
      <alignment horizontal="left" vertical="center" wrapText="1"/>
    </xf>
    <xf numFmtId="0" fontId="11" fillId="2" borderId="64" xfId="2" applyFont="1" applyFill="1" applyBorder="1" applyAlignment="1">
      <alignment horizontal="left" vertical="center" wrapText="1"/>
    </xf>
    <xf numFmtId="0" fontId="11" fillId="2" borderId="64" xfId="2" applyFont="1" applyFill="1" applyBorder="1" applyAlignment="1">
      <alignment horizontal="left" vertical="center"/>
    </xf>
    <xf numFmtId="2" fontId="11" fillId="2" borderId="65" xfId="2" applyNumberFormat="1" applyFont="1" applyFill="1" applyBorder="1" applyAlignment="1">
      <alignment horizontal="left" vertical="center"/>
    </xf>
    <xf numFmtId="0" fontId="4" fillId="0" borderId="1" xfId="1" applyFont="1" applyBorder="1" applyAlignment="1">
      <alignment horizontal="left" wrapText="1"/>
    </xf>
    <xf numFmtId="0" fontId="18" fillId="0" borderId="66" xfId="0" applyFont="1" applyBorder="1" applyAlignment="1">
      <alignment horizontal="left"/>
    </xf>
    <xf numFmtId="0" fontId="18" fillId="0" borderId="67" xfId="2" applyFont="1" applyFill="1" applyBorder="1" applyAlignment="1">
      <alignment horizontal="left" vertical="center" wrapText="1"/>
    </xf>
    <xf numFmtId="0" fontId="11" fillId="0" borderId="64" xfId="0" applyFont="1" applyBorder="1" applyAlignment="1">
      <alignment horizontal="left" vertical="center" wrapText="1"/>
    </xf>
    <xf numFmtId="0" fontId="8" fillId="2" borderId="5" xfId="2" applyFont="1" applyFill="1" applyBorder="1" applyAlignment="1">
      <alignment horizontal="right" vertical="center" wrapText="1"/>
    </xf>
    <xf numFmtId="0" fontId="16" fillId="2" borderId="5" xfId="3" applyFont="1" applyFill="1" applyBorder="1" applyAlignment="1">
      <alignment horizontal="right"/>
    </xf>
    <xf numFmtId="2" fontId="8" fillId="2" borderId="18" xfId="2" applyNumberFormat="1" applyFont="1" applyFill="1" applyBorder="1" applyAlignment="1">
      <alignment horizontal="right"/>
    </xf>
    <xf numFmtId="0" fontId="8" fillId="2" borderId="1" xfId="2" applyFont="1" applyFill="1" applyBorder="1" applyAlignment="1">
      <alignment horizontal="right" vertical="center" wrapText="1"/>
    </xf>
    <xf numFmtId="0" fontId="8" fillId="2" borderId="1" xfId="2" applyFont="1" applyFill="1" applyBorder="1" applyAlignment="1">
      <alignment horizontal="right" vertical="center"/>
    </xf>
    <xf numFmtId="2" fontId="8" fillId="2" borderId="10" xfId="2" applyNumberFormat="1" applyFont="1" applyFill="1" applyBorder="1" applyAlignment="1">
      <alignment horizontal="right" vertical="center"/>
    </xf>
    <xf numFmtId="0" fontId="8" fillId="2" borderId="12" xfId="2" applyFont="1" applyFill="1" applyBorder="1" applyAlignment="1">
      <alignment horizontal="right" vertical="center" wrapText="1"/>
    </xf>
    <xf numFmtId="0" fontId="8" fillId="2" borderId="12" xfId="2" applyFont="1" applyFill="1" applyBorder="1" applyAlignment="1">
      <alignment horizontal="right" vertical="center"/>
    </xf>
    <xf numFmtId="2" fontId="8" fillId="2" borderId="13" xfId="2" applyNumberFormat="1" applyFont="1" applyFill="1" applyBorder="1" applyAlignment="1">
      <alignment horizontal="right" vertical="center"/>
    </xf>
    <xf numFmtId="0" fontId="8" fillId="2" borderId="5" xfId="2" applyFont="1" applyFill="1" applyBorder="1" applyAlignment="1">
      <alignment horizontal="right" vertical="center"/>
    </xf>
    <xf numFmtId="2" fontId="8" fillId="2" borderId="18" xfId="2" applyNumberFormat="1" applyFont="1" applyFill="1" applyBorder="1" applyAlignment="1">
      <alignment horizontal="right" vertical="center"/>
    </xf>
    <xf numFmtId="0" fontId="8" fillId="2" borderId="2" xfId="2" applyFont="1" applyFill="1" applyBorder="1" applyAlignment="1">
      <alignment horizontal="right" vertical="center" wrapText="1"/>
    </xf>
    <xf numFmtId="0" fontId="8" fillId="2" borderId="2" xfId="2" applyFont="1" applyFill="1" applyBorder="1" applyAlignment="1">
      <alignment horizontal="right" vertical="center"/>
    </xf>
    <xf numFmtId="2" fontId="8" fillId="2" borderId="20" xfId="2" applyNumberFormat="1" applyFont="1" applyFill="1" applyBorder="1" applyAlignment="1">
      <alignment horizontal="right" vertical="center"/>
    </xf>
    <xf numFmtId="0" fontId="8" fillId="2" borderId="7" xfId="2" applyFont="1" applyFill="1" applyBorder="1" applyAlignment="1">
      <alignment horizontal="right" vertical="center" wrapText="1"/>
    </xf>
    <xf numFmtId="2" fontId="8" fillId="2" borderId="8" xfId="2" applyNumberFormat="1" applyFont="1" applyFill="1" applyBorder="1" applyAlignment="1">
      <alignment horizontal="right" vertical="center"/>
    </xf>
    <xf numFmtId="2" fontId="16" fillId="5" borderId="10" xfId="2" applyNumberFormat="1" applyFont="1" applyFill="1" applyBorder="1" applyAlignment="1">
      <alignment horizontal="right" vertical="center"/>
    </xf>
    <xf numFmtId="2" fontId="15" fillId="2" borderId="18" xfId="2" applyNumberFormat="1" applyFont="1" applyFill="1" applyBorder="1" applyAlignment="1">
      <alignment horizontal="right" vertical="center"/>
    </xf>
    <xf numFmtId="2" fontId="15" fillId="2" borderId="10" xfId="2" applyNumberFormat="1" applyFont="1" applyFill="1" applyBorder="1" applyAlignment="1">
      <alignment horizontal="right" vertical="center"/>
    </xf>
    <xf numFmtId="0" fontId="17" fillId="2" borderId="1" xfId="2" applyFont="1" applyFill="1" applyBorder="1" applyAlignment="1">
      <alignment horizontal="right" vertical="center"/>
    </xf>
    <xf numFmtId="0" fontId="15" fillId="2" borderId="3" xfId="1" applyFont="1" applyFill="1" applyBorder="1" applyAlignment="1">
      <alignment horizontal="right" vertical="center"/>
    </xf>
    <xf numFmtId="2" fontId="15" fillId="4" borderId="47" xfId="1" applyNumberFormat="1" applyFont="1" applyFill="1" applyBorder="1" applyAlignment="1">
      <alignment horizontal="right" vertical="center"/>
    </xf>
    <xf numFmtId="2" fontId="15" fillId="2" borderId="20" xfId="2" applyNumberFormat="1" applyFont="1" applyFill="1" applyBorder="1" applyAlignment="1">
      <alignment horizontal="right" vertical="center"/>
    </xf>
    <xf numFmtId="0" fontId="8" fillId="2" borderId="5" xfId="2" applyFont="1" applyFill="1" applyBorder="1" applyAlignment="1">
      <alignment horizontal="right"/>
    </xf>
    <xf numFmtId="0" fontId="8" fillId="2" borderId="1" xfId="2" applyFont="1" applyFill="1" applyBorder="1" applyAlignment="1">
      <alignment horizontal="right"/>
    </xf>
    <xf numFmtId="0" fontId="8" fillId="2" borderId="2" xfId="2" applyFont="1" applyFill="1" applyBorder="1" applyAlignment="1">
      <alignment horizontal="right"/>
    </xf>
    <xf numFmtId="0" fontId="15" fillId="2" borderId="1" xfId="2" applyFont="1" applyFill="1" applyBorder="1" applyAlignment="1">
      <alignment horizontal="right" vertical="center"/>
    </xf>
    <xf numFmtId="0" fontId="8" fillId="2" borderId="64" xfId="2" applyFont="1" applyFill="1" applyBorder="1" applyAlignment="1">
      <alignment horizontal="right" vertical="center" wrapText="1"/>
    </xf>
    <xf numFmtId="0" fontId="8" fillId="2" borderId="64" xfId="2" applyFont="1" applyFill="1" applyBorder="1" applyAlignment="1">
      <alignment horizontal="right" vertical="center"/>
    </xf>
    <xf numFmtId="2" fontId="8" fillId="2" borderId="65" xfId="2" applyNumberFormat="1" applyFont="1" applyFill="1" applyBorder="1" applyAlignment="1">
      <alignment horizontal="right" vertical="center"/>
    </xf>
    <xf numFmtId="2" fontId="4" fillId="10" borderId="1" xfId="14" applyNumberFormat="1" applyFont="1" applyFill="1" applyBorder="1" applyAlignment="1">
      <alignment horizontal="center" vertical="center"/>
    </xf>
    <xf numFmtId="2" fontId="4" fillId="10" borderId="1" xfId="14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left" wrapText="1"/>
    </xf>
    <xf numFmtId="0" fontId="27" fillId="11" borderId="0" xfId="0" applyFont="1" applyFill="1"/>
    <xf numFmtId="0" fontId="27" fillId="12" borderId="0" xfId="0" applyFont="1" applyFill="1"/>
    <xf numFmtId="2" fontId="18" fillId="0" borderId="65" xfId="0" applyNumberFormat="1" applyFont="1" applyBorder="1" applyAlignment="1">
      <alignment horizontal="left" vertical="center" wrapText="1"/>
    </xf>
    <xf numFmtId="0" fontId="4" fillId="0" borderId="1" xfId="2" applyFont="1" applyFill="1" applyBorder="1" applyAlignment="1" applyProtection="1">
      <alignment horizontal="left" vertical="top" wrapText="1"/>
      <protection locked="0"/>
    </xf>
    <xf numFmtId="0" fontId="9" fillId="0" borderId="30" xfId="2" applyFont="1" applyFill="1" applyBorder="1" applyAlignment="1" applyProtection="1">
      <alignment horizontal="center" vertical="top"/>
      <protection locked="0"/>
    </xf>
    <xf numFmtId="0" fontId="8" fillId="0" borderId="30" xfId="2" applyFont="1" applyFill="1" applyBorder="1" applyAlignment="1" applyProtection="1">
      <alignment horizontal="left"/>
      <protection locked="0"/>
    </xf>
    <xf numFmtId="0" fontId="11" fillId="0" borderId="30" xfId="2" applyFont="1" applyFill="1" applyBorder="1" applyAlignment="1" applyProtection="1">
      <alignment horizontal="left" vertical="center" wrapText="1"/>
      <protection locked="0"/>
    </xf>
    <xf numFmtId="0" fontId="16" fillId="9" borderId="41" xfId="0" applyFont="1" applyFill="1" applyBorder="1" applyAlignment="1">
      <alignment horizontal="left" wrapText="1"/>
    </xf>
    <xf numFmtId="2" fontId="15" fillId="2" borderId="13" xfId="2" applyNumberFormat="1" applyFont="1" applyFill="1" applyBorder="1" applyAlignment="1">
      <alignment horizontal="right" vertical="center"/>
    </xf>
    <xf numFmtId="0" fontId="8" fillId="0" borderId="5" xfId="2" applyFont="1" applyFill="1" applyBorder="1" applyAlignment="1" applyProtection="1">
      <alignment horizontal="left" vertical="top" wrapText="1"/>
      <protection locked="0"/>
    </xf>
    <xf numFmtId="0" fontId="16" fillId="0" borderId="68" xfId="2" applyFont="1" applyFill="1" applyBorder="1" applyAlignment="1">
      <alignment horizontal="left" wrapText="1"/>
    </xf>
    <xf numFmtId="0" fontId="11" fillId="2" borderId="30" xfId="2" applyFont="1" applyFill="1" applyBorder="1" applyAlignment="1">
      <alignment horizontal="left" vertical="center" wrapText="1"/>
    </xf>
    <xf numFmtId="0" fontId="11" fillId="2" borderId="30" xfId="2" applyFont="1" applyFill="1" applyBorder="1" applyAlignment="1">
      <alignment horizontal="left" vertical="center"/>
    </xf>
    <xf numFmtId="2" fontId="31" fillId="2" borderId="25" xfId="2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wrapText="1"/>
    </xf>
    <xf numFmtId="0" fontId="8" fillId="2" borderId="69" xfId="0" applyFont="1" applyFill="1" applyBorder="1" applyAlignment="1">
      <alignment horizontal="left" wrapText="1"/>
    </xf>
    <xf numFmtId="2" fontId="4" fillId="10" borderId="10" xfId="14" applyNumberFormat="1" applyFont="1" applyFill="1" applyBorder="1" applyAlignment="1">
      <alignment horizontal="right" vertical="center"/>
    </xf>
    <xf numFmtId="0" fontId="14" fillId="0" borderId="0" xfId="2" applyFont="1" applyBorder="1" applyAlignment="1">
      <alignment horizontal="center"/>
    </xf>
    <xf numFmtId="0" fontId="16" fillId="0" borderId="37" xfId="0" applyFont="1" applyBorder="1" applyAlignment="1">
      <alignment horizontal="right" vertical="center"/>
    </xf>
    <xf numFmtId="2" fontId="4" fillId="10" borderId="18" xfId="14" applyNumberFormat="1" applyFont="1" applyFill="1" applyBorder="1" applyAlignment="1">
      <alignment horizontal="right" vertical="center"/>
    </xf>
    <xf numFmtId="0" fontId="4" fillId="0" borderId="1" xfId="2" applyFont="1" applyBorder="1"/>
    <xf numFmtId="0" fontId="4" fillId="0" borderId="1" xfId="2" applyFont="1" applyBorder="1" applyAlignment="1">
      <alignment horizontal="center"/>
    </xf>
    <xf numFmtId="0" fontId="4" fillId="0" borderId="1" xfId="2" applyFont="1" applyFill="1" applyBorder="1"/>
    <xf numFmtId="0" fontId="4" fillId="2" borderId="5" xfId="2" applyFont="1" applyFill="1" applyBorder="1" applyAlignment="1">
      <alignment horizontal="right" vertical="center" wrapText="1"/>
    </xf>
    <xf numFmtId="0" fontId="4" fillId="2" borderId="5" xfId="2" applyFont="1" applyFill="1" applyBorder="1" applyAlignment="1">
      <alignment horizontal="right" vertical="center"/>
    </xf>
    <xf numFmtId="0" fontId="4" fillId="2" borderId="1" xfId="2" applyFont="1" applyFill="1" applyBorder="1" applyAlignment="1">
      <alignment horizontal="right" vertical="center" wrapText="1"/>
    </xf>
    <xf numFmtId="0" fontId="4" fillId="2" borderId="1" xfId="2" applyFont="1" applyFill="1" applyBorder="1" applyAlignment="1">
      <alignment horizontal="right" vertical="center"/>
    </xf>
    <xf numFmtId="2" fontId="4" fillId="2" borderId="10" xfId="2" applyNumberFormat="1" applyFont="1" applyFill="1" applyBorder="1" applyAlignment="1">
      <alignment horizontal="right" vertical="center"/>
    </xf>
    <xf numFmtId="0" fontId="4" fillId="0" borderId="5" xfId="2" applyFont="1" applyFill="1" applyBorder="1"/>
    <xf numFmtId="0" fontId="4" fillId="2" borderId="1" xfId="2" applyFont="1" applyFill="1" applyBorder="1" applyAlignment="1">
      <alignment horizontal="right"/>
    </xf>
    <xf numFmtId="0" fontId="8" fillId="0" borderId="7" xfId="0" applyFont="1" applyBorder="1" applyAlignment="1">
      <alignment horizontal="left" wrapText="1"/>
    </xf>
    <xf numFmtId="0" fontId="25" fillId="0" borderId="0" xfId="0" applyFont="1" applyBorder="1" applyAlignment="1">
      <alignment horizontal="right" vertical="top"/>
    </xf>
    <xf numFmtId="2" fontId="30" fillId="0" borderId="65" xfId="0" applyNumberFormat="1" applyFont="1" applyBorder="1" applyAlignment="1">
      <alignment horizontal="center" vertical="center" wrapText="1"/>
    </xf>
    <xf numFmtId="0" fontId="4" fillId="0" borderId="5" xfId="2" applyFont="1" applyBorder="1"/>
    <xf numFmtId="0" fontId="4" fillId="0" borderId="34" xfId="0" applyFont="1" applyBorder="1" applyAlignment="1">
      <alignment horizontal="left" wrapText="1"/>
    </xf>
    <xf numFmtId="0" fontId="17" fillId="0" borderId="7" xfId="2" applyFont="1" applyFill="1" applyBorder="1" applyAlignment="1">
      <alignment horizontal="left" wrapText="1"/>
    </xf>
    <xf numFmtId="0" fontId="17" fillId="0" borderId="5" xfId="2" applyFont="1" applyFill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9" fillId="0" borderId="5" xfId="2" applyFont="1" applyFill="1" applyBorder="1" applyAlignment="1" applyProtection="1">
      <alignment horizontal="left" vertical="top" wrapText="1"/>
      <protection locked="0"/>
    </xf>
    <xf numFmtId="0" fontId="16" fillId="0" borderId="5" xfId="2" applyFont="1" applyFill="1" applyBorder="1" applyAlignment="1">
      <alignment horizontal="left" wrapText="1"/>
    </xf>
    <xf numFmtId="0" fontId="4" fillId="0" borderId="34" xfId="2" applyFont="1" applyBorder="1"/>
    <xf numFmtId="0" fontId="4" fillId="2" borderId="5" xfId="0" applyFont="1" applyFill="1" applyBorder="1" applyAlignment="1">
      <alignment horizontal="left" wrapText="1"/>
    </xf>
    <xf numFmtId="0" fontId="4" fillId="2" borderId="34" xfId="0" applyFont="1" applyFill="1" applyBorder="1" applyAlignment="1">
      <alignment horizontal="left" wrapText="1"/>
    </xf>
    <xf numFmtId="0" fontId="16" fillId="0" borderId="33" xfId="0" applyFont="1" applyBorder="1" applyAlignment="1">
      <alignment horizontal="left" wrapText="1"/>
    </xf>
    <xf numFmtId="2" fontId="15" fillId="2" borderId="8" xfId="2" applyNumberFormat="1" applyFont="1" applyFill="1" applyBorder="1" applyAlignment="1">
      <alignment horizontal="right" vertical="center"/>
    </xf>
    <xf numFmtId="2" fontId="8" fillId="2" borderId="10" xfId="2" applyNumberFormat="1" applyFont="1" applyFill="1" applyBorder="1" applyAlignment="1">
      <alignment horizontal="right"/>
    </xf>
    <xf numFmtId="2" fontId="8" fillId="2" borderId="47" xfId="2" applyNumberFormat="1" applyFont="1" applyFill="1" applyBorder="1" applyAlignment="1">
      <alignment horizontal="right" vertical="center"/>
    </xf>
    <xf numFmtId="2" fontId="15" fillId="4" borderId="10" xfId="1" applyNumberFormat="1" applyFont="1" applyFill="1" applyBorder="1" applyAlignment="1">
      <alignment horizontal="right" vertical="center"/>
    </xf>
    <xf numFmtId="2" fontId="4" fillId="0" borderId="10" xfId="2" applyNumberFormat="1" applyFont="1" applyBorder="1"/>
    <xf numFmtId="0" fontId="8" fillId="2" borderId="36" xfId="0" applyFont="1" applyFill="1" applyBorder="1" applyAlignment="1">
      <alignment horizontal="left" wrapText="1"/>
    </xf>
    <xf numFmtId="0" fontId="8" fillId="0" borderId="33" xfId="2" applyFont="1" applyFill="1" applyBorder="1" applyAlignment="1" applyProtection="1">
      <alignment horizontal="left" vertical="top" wrapText="1"/>
      <protection locked="0"/>
    </xf>
    <xf numFmtId="0" fontId="8" fillId="0" borderId="30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8" fillId="0" borderId="12" xfId="4" applyFont="1" applyBorder="1" applyAlignment="1">
      <alignment horizontal="right"/>
    </xf>
    <xf numFmtId="0" fontId="18" fillId="0" borderId="30" xfId="0" applyFont="1" applyBorder="1" applyAlignment="1">
      <alignment horizontal="center" vertical="center"/>
    </xf>
    <xf numFmtId="0" fontId="16" fillId="0" borderId="27" xfId="0" applyFont="1" applyBorder="1" applyAlignment="1">
      <alignment horizontal="right"/>
    </xf>
    <xf numFmtId="0" fontId="16" fillId="0" borderId="62" xfId="0" applyFont="1" applyBorder="1" applyAlignment="1">
      <alignment horizontal="right"/>
    </xf>
    <xf numFmtId="0" fontId="16" fillId="0" borderId="72" xfId="0" applyFont="1" applyBorder="1" applyAlignment="1">
      <alignment horizontal="right"/>
    </xf>
    <xf numFmtId="0" fontId="16" fillId="0" borderId="70" xfId="0" applyFont="1" applyBorder="1" applyAlignment="1">
      <alignment horizontal="right"/>
    </xf>
    <xf numFmtId="0" fontId="16" fillId="0" borderId="63" xfId="0" applyFont="1" applyBorder="1" applyAlignment="1">
      <alignment horizontal="right"/>
    </xf>
    <xf numFmtId="2" fontId="8" fillId="2" borderId="53" xfId="2" applyNumberFormat="1" applyFont="1" applyFill="1" applyBorder="1" applyAlignment="1">
      <alignment horizontal="right" vertical="center"/>
    </xf>
    <xf numFmtId="0" fontId="8" fillId="2" borderId="30" xfId="2" applyFont="1" applyFill="1" applyBorder="1" applyAlignment="1">
      <alignment horizontal="right" vertical="center" wrapText="1"/>
    </xf>
    <xf numFmtId="2" fontId="8" fillId="2" borderId="25" xfId="2" applyNumberFormat="1" applyFont="1" applyFill="1" applyBorder="1" applyAlignment="1">
      <alignment horizontal="right" vertical="center"/>
    </xf>
    <xf numFmtId="0" fontId="8" fillId="2" borderId="35" xfId="0" applyFont="1" applyFill="1" applyBorder="1" applyAlignment="1">
      <alignment horizontal="left" wrapText="1"/>
    </xf>
    <xf numFmtId="0" fontId="8" fillId="0" borderId="58" xfId="0" applyFont="1" applyBorder="1" applyAlignment="1">
      <alignment horizontal="left" wrapText="1"/>
    </xf>
    <xf numFmtId="0" fontId="16" fillId="0" borderId="73" xfId="0" applyFont="1" applyBorder="1" applyAlignment="1">
      <alignment horizontal="left" wrapText="1"/>
    </xf>
    <xf numFmtId="0" fontId="4" fillId="2" borderId="12" xfId="2" applyFont="1" applyFill="1" applyBorder="1" applyAlignment="1">
      <alignment horizontal="right" vertical="center" wrapText="1"/>
    </xf>
    <xf numFmtId="2" fontId="4" fillId="2" borderId="13" xfId="2" applyNumberFormat="1" applyFont="1" applyFill="1" applyBorder="1" applyAlignment="1">
      <alignment horizontal="right" vertical="center"/>
    </xf>
    <xf numFmtId="0" fontId="4" fillId="2" borderId="44" xfId="0" applyFont="1" applyFill="1" applyBorder="1" applyAlignment="1">
      <alignment horizontal="left" wrapText="1"/>
    </xf>
    <xf numFmtId="0" fontId="8" fillId="2" borderId="74" xfId="0" applyFont="1" applyFill="1" applyBorder="1" applyAlignment="1">
      <alignment horizontal="left" wrapText="1"/>
    </xf>
    <xf numFmtId="0" fontId="18" fillId="0" borderId="71" xfId="0" applyFont="1" applyBorder="1" applyAlignment="1">
      <alignment horizontal="center" vertical="center"/>
    </xf>
    <xf numFmtId="0" fontId="8" fillId="0" borderId="26" xfId="2" applyFont="1" applyFill="1" applyBorder="1" applyAlignment="1" applyProtection="1">
      <alignment horizontal="left" vertical="top" wrapText="1"/>
      <protection locked="0"/>
    </xf>
    <xf numFmtId="0" fontId="9" fillId="0" borderId="34" xfId="2" applyFont="1" applyFill="1" applyBorder="1" applyAlignment="1" applyProtection="1">
      <alignment horizontal="left" vertical="top" wrapText="1"/>
      <protection locked="0"/>
    </xf>
    <xf numFmtId="0" fontId="16" fillId="0" borderId="58" xfId="0" applyFont="1" applyBorder="1" applyAlignment="1">
      <alignment horizontal="left" wrapText="1"/>
    </xf>
    <xf numFmtId="0" fontId="16" fillId="0" borderId="44" xfId="2" applyFont="1" applyFill="1" applyBorder="1" applyAlignment="1">
      <alignment horizontal="left" wrapText="1"/>
    </xf>
    <xf numFmtId="0" fontId="8" fillId="0" borderId="44" xfId="0" applyFont="1" applyBorder="1" applyAlignment="1">
      <alignment horizontal="left" wrapText="1"/>
    </xf>
    <xf numFmtId="0" fontId="4" fillId="2" borderId="26" xfId="0" applyFont="1" applyFill="1" applyBorder="1" applyAlignment="1">
      <alignment horizontal="left" wrapText="1"/>
    </xf>
    <xf numFmtId="0" fontId="4" fillId="0" borderId="4" xfId="1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2" fontId="16" fillId="0" borderId="7" xfId="0" applyNumberFormat="1" applyFont="1" applyBorder="1" applyAlignment="1">
      <alignment horizontal="center"/>
    </xf>
    <xf numFmtId="2" fontId="16" fillId="0" borderId="1" xfId="0" applyNumberFormat="1" applyFont="1" applyBorder="1" applyAlignment="1">
      <alignment horizontal="center"/>
    </xf>
    <xf numFmtId="2" fontId="16" fillId="0" borderId="2" xfId="0" applyNumberFormat="1" applyFont="1" applyBorder="1" applyAlignment="1">
      <alignment horizontal="center"/>
    </xf>
    <xf numFmtId="2" fontId="16" fillId="0" borderId="12" xfId="0" applyNumberFormat="1" applyFont="1" applyBorder="1" applyAlignment="1">
      <alignment horizontal="center"/>
    </xf>
    <xf numFmtId="2" fontId="16" fillId="0" borderId="5" xfId="0" applyNumberFormat="1" applyFont="1" applyBorder="1" applyAlignment="1">
      <alignment horizontal="center"/>
    </xf>
    <xf numFmtId="0" fontId="16" fillId="0" borderId="1" xfId="0" applyFont="1" applyBorder="1" applyAlignment="1">
      <alignment horizontal="right"/>
    </xf>
    <xf numFmtId="0" fontId="16" fillId="0" borderId="38" xfId="0" applyFont="1" applyBorder="1" applyAlignment="1">
      <alignment horizontal="center"/>
    </xf>
    <xf numFmtId="0" fontId="16" fillId="0" borderId="54" xfId="0" applyFont="1" applyBorder="1" applyAlignment="1">
      <alignment horizontal="center"/>
    </xf>
    <xf numFmtId="0" fontId="16" fillId="0" borderId="55" xfId="0" applyFont="1" applyBorder="1" applyAlignment="1">
      <alignment horizontal="center"/>
    </xf>
    <xf numFmtId="0" fontId="16" fillId="0" borderId="56" xfId="0" applyFont="1" applyBorder="1" applyAlignment="1">
      <alignment horizontal="center"/>
    </xf>
    <xf numFmtId="0" fontId="16" fillId="0" borderId="57" xfId="0" applyFont="1" applyBorder="1" applyAlignment="1">
      <alignment horizontal="center"/>
    </xf>
    <xf numFmtId="0" fontId="8" fillId="0" borderId="56" xfId="4" applyFont="1" applyBorder="1" applyAlignment="1">
      <alignment horizontal="center"/>
    </xf>
    <xf numFmtId="0" fontId="24" fillId="0" borderId="37" xfId="0" applyFont="1" applyFill="1" applyBorder="1" applyAlignment="1">
      <alignment horizontal="center" vertical="center"/>
    </xf>
    <xf numFmtId="0" fontId="32" fillId="0" borderId="35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wrapText="1"/>
    </xf>
    <xf numFmtId="0" fontId="24" fillId="0" borderId="23" xfId="0" applyFont="1" applyFill="1" applyBorder="1" applyAlignment="1">
      <alignment horizontal="center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53" xfId="0" applyFont="1" applyBorder="1" applyAlignment="1">
      <alignment horizontal="center" wrapText="1"/>
    </xf>
    <xf numFmtId="0" fontId="16" fillId="0" borderId="2" xfId="0" applyFont="1" applyBorder="1" applyAlignment="1">
      <alignment horizontal="left"/>
    </xf>
    <xf numFmtId="0" fontId="16" fillId="0" borderId="38" xfId="0" applyFont="1" applyBorder="1" applyAlignment="1">
      <alignment horizontal="center" wrapText="1"/>
    </xf>
    <xf numFmtId="0" fontId="8" fillId="0" borderId="57" xfId="0" applyFont="1" applyBorder="1" applyAlignment="1">
      <alignment horizontal="center" wrapText="1"/>
    </xf>
    <xf numFmtId="0" fontId="16" fillId="0" borderId="57" xfId="0" applyFont="1" applyBorder="1" applyAlignment="1">
      <alignment horizontal="center" wrapText="1"/>
    </xf>
    <xf numFmtId="0" fontId="8" fillId="0" borderId="57" xfId="2" applyFont="1" applyFill="1" applyBorder="1" applyAlignment="1" applyProtection="1">
      <alignment horizontal="center" vertical="top" wrapText="1"/>
      <protection locked="0"/>
    </xf>
    <xf numFmtId="0" fontId="8" fillId="2" borderId="55" xfId="0" applyFont="1" applyFill="1" applyBorder="1" applyAlignment="1">
      <alignment horizontal="center" wrapText="1"/>
    </xf>
    <xf numFmtId="0" fontId="8" fillId="0" borderId="54" xfId="0" applyFont="1" applyBorder="1" applyAlignment="1">
      <alignment horizontal="center" wrapText="1"/>
    </xf>
    <xf numFmtId="0" fontId="16" fillId="0" borderId="54" xfId="0" applyFont="1" applyBorder="1" applyAlignment="1">
      <alignment horizontal="center" wrapText="1"/>
    </xf>
    <xf numFmtId="0" fontId="8" fillId="2" borderId="54" xfId="0" applyFont="1" applyFill="1" applyBorder="1" applyAlignment="1">
      <alignment horizontal="center" wrapText="1"/>
    </xf>
    <xf numFmtId="0" fontId="16" fillId="0" borderId="54" xfId="2" applyFont="1" applyFill="1" applyBorder="1" applyAlignment="1">
      <alignment horizontal="center" wrapText="1"/>
    </xf>
    <xf numFmtId="0" fontId="9" fillId="0" borderId="54" xfId="2" applyFont="1" applyFill="1" applyBorder="1" applyAlignment="1" applyProtection="1">
      <alignment horizontal="center" vertical="top" wrapText="1"/>
      <protection locked="0"/>
    </xf>
    <xf numFmtId="0" fontId="8" fillId="0" borderId="54" xfId="2" applyFont="1" applyFill="1" applyBorder="1" applyAlignment="1" applyProtection="1">
      <alignment horizontal="center" vertical="top" wrapText="1"/>
      <protection locked="0"/>
    </xf>
    <xf numFmtId="0" fontId="16" fillId="0" borderId="56" xfId="0" applyFont="1" applyBorder="1" applyAlignment="1">
      <alignment horizontal="center" wrapText="1"/>
    </xf>
    <xf numFmtId="0" fontId="8" fillId="2" borderId="57" xfId="0" applyFont="1" applyFill="1" applyBorder="1" applyAlignment="1">
      <alignment horizontal="center" wrapText="1"/>
    </xf>
    <xf numFmtId="0" fontId="8" fillId="0" borderId="54" xfId="1" applyFont="1" applyBorder="1" applyAlignment="1">
      <alignment horizontal="center" wrapText="1"/>
    </xf>
    <xf numFmtId="0" fontId="8" fillId="0" borderId="57" xfId="0" applyFont="1" applyFill="1" applyBorder="1" applyAlignment="1">
      <alignment horizontal="center" wrapText="1"/>
    </xf>
    <xf numFmtId="0" fontId="16" fillId="0" borderId="55" xfId="0" applyFont="1" applyBorder="1" applyAlignment="1">
      <alignment horizontal="center" wrapText="1"/>
    </xf>
    <xf numFmtId="0" fontId="8" fillId="2" borderId="38" xfId="0" applyFont="1" applyFill="1" applyBorder="1" applyAlignment="1">
      <alignment horizontal="center" wrapText="1"/>
    </xf>
    <xf numFmtId="0" fontId="8" fillId="0" borderId="54" xfId="0" applyFont="1" applyFill="1" applyBorder="1" applyAlignment="1">
      <alignment horizontal="center" wrapText="1"/>
    </xf>
    <xf numFmtId="0" fontId="11" fillId="0" borderId="46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 wrapText="1"/>
    </xf>
    <xf numFmtId="0" fontId="4" fillId="0" borderId="5" xfId="2" applyFont="1" applyFill="1" applyBorder="1" applyAlignment="1" applyProtection="1">
      <alignment horizontal="left" vertical="top" wrapText="1"/>
      <protection locked="0"/>
    </xf>
    <xf numFmtId="0" fontId="4" fillId="0" borderId="5" xfId="1" applyFont="1" applyBorder="1" applyAlignment="1">
      <alignment horizontal="left" wrapText="1"/>
    </xf>
    <xf numFmtId="0" fontId="8" fillId="0" borderId="2" xfId="0" applyFont="1" applyFill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16" fillId="0" borderId="26" xfId="2" applyFont="1" applyFill="1" applyBorder="1" applyAlignment="1">
      <alignment horizontal="left" wrapText="1"/>
    </xf>
    <xf numFmtId="0" fontId="16" fillId="0" borderId="38" xfId="2" applyFont="1" applyFill="1" applyBorder="1" applyAlignment="1">
      <alignment horizontal="center" wrapText="1"/>
    </xf>
    <xf numFmtId="0" fontId="6" fillId="0" borderId="7" xfId="2" applyFont="1" applyFill="1" applyBorder="1"/>
    <xf numFmtId="0" fontId="17" fillId="0" borderId="54" xfId="2" applyFont="1" applyFill="1" applyBorder="1" applyAlignment="1">
      <alignment horizontal="center" wrapText="1"/>
    </xf>
    <xf numFmtId="2" fontId="4" fillId="2" borderId="1" xfId="2" applyNumberFormat="1" applyFont="1" applyFill="1" applyBorder="1" applyAlignment="1">
      <alignment horizontal="right" vertical="center"/>
    </xf>
    <xf numFmtId="2" fontId="8" fillId="2" borderId="1" xfId="2" applyNumberFormat="1" applyFont="1" applyFill="1" applyBorder="1" applyAlignment="1">
      <alignment horizontal="right" vertical="center"/>
    </xf>
    <xf numFmtId="2" fontId="4" fillId="2" borderId="1" xfId="2" applyNumberFormat="1" applyFont="1" applyFill="1" applyBorder="1" applyAlignment="1">
      <alignment horizontal="center" vertical="center"/>
    </xf>
    <xf numFmtId="2" fontId="8" fillId="2" borderId="1" xfId="2" applyNumberFormat="1" applyFont="1" applyFill="1" applyBorder="1" applyAlignment="1">
      <alignment horizontal="center" vertical="center"/>
    </xf>
    <xf numFmtId="0" fontId="8" fillId="0" borderId="6" xfId="4" applyNumberFormat="1" applyFont="1" applyBorder="1" applyAlignment="1">
      <alignment horizontal="right"/>
    </xf>
    <xf numFmtId="0" fontId="8" fillId="0" borderId="9" xfId="4" applyNumberFormat="1" applyFont="1" applyBorder="1" applyAlignment="1">
      <alignment horizontal="right"/>
    </xf>
    <xf numFmtId="0" fontId="8" fillId="0" borderId="19" xfId="4" applyNumberFormat="1" applyFont="1" applyBorder="1" applyAlignment="1">
      <alignment horizontal="right"/>
    </xf>
    <xf numFmtId="2" fontId="8" fillId="2" borderId="12" xfId="2" applyNumberFormat="1" applyFont="1" applyFill="1" applyBorder="1" applyAlignment="1">
      <alignment horizontal="right" vertical="center"/>
    </xf>
    <xf numFmtId="2" fontId="8" fillId="2" borderId="7" xfId="2" applyNumberFormat="1" applyFont="1" applyFill="1" applyBorder="1" applyAlignment="1">
      <alignment horizontal="center" vertical="center"/>
    </xf>
    <xf numFmtId="2" fontId="8" fillId="2" borderId="12" xfId="2" applyNumberFormat="1" applyFont="1" applyFill="1" applyBorder="1" applyAlignment="1">
      <alignment horizontal="center" vertical="center"/>
    </xf>
    <xf numFmtId="2" fontId="8" fillId="2" borderId="2" xfId="2" applyNumberFormat="1" applyFont="1" applyFill="1" applyBorder="1" applyAlignment="1">
      <alignment horizontal="center" vertical="center"/>
    </xf>
    <xf numFmtId="2" fontId="15" fillId="2" borderId="7" xfId="2" applyNumberFormat="1" applyFont="1" applyFill="1" applyBorder="1" applyAlignment="1">
      <alignment horizontal="center" vertical="center"/>
    </xf>
    <xf numFmtId="2" fontId="15" fillId="2" borderId="5" xfId="2" applyNumberFormat="1" applyFont="1" applyFill="1" applyBorder="1" applyAlignment="1">
      <alignment horizontal="center" vertical="center"/>
    </xf>
    <xf numFmtId="0" fontId="8" fillId="0" borderId="17" xfId="4" applyNumberFormat="1" applyFont="1" applyBorder="1" applyAlignment="1">
      <alignment horizontal="right"/>
    </xf>
    <xf numFmtId="0" fontId="8" fillId="0" borderId="11" xfId="4" applyNumberFormat="1" applyFont="1" applyBorder="1" applyAlignment="1">
      <alignment horizontal="right"/>
    </xf>
    <xf numFmtId="2" fontId="15" fillId="2" borderId="1" xfId="2" applyNumberFormat="1" applyFont="1" applyFill="1" applyBorder="1" applyAlignment="1">
      <alignment horizontal="right" vertical="center"/>
    </xf>
    <xf numFmtId="2" fontId="15" fillId="2" borderId="1" xfId="2" applyNumberFormat="1" applyFont="1" applyFill="1" applyBorder="1" applyAlignment="1">
      <alignment horizontal="center" vertical="center"/>
    </xf>
    <xf numFmtId="0" fontId="8" fillId="0" borderId="1" xfId="4" applyFont="1" applyBorder="1" applyAlignment="1">
      <alignment horizontal="right"/>
    </xf>
    <xf numFmtId="2" fontId="16" fillId="8" borderId="1" xfId="0" applyNumberFormat="1" applyFont="1" applyFill="1" applyBorder="1" applyAlignment="1">
      <alignment horizontal="center" vertical="center"/>
    </xf>
    <xf numFmtId="2" fontId="15" fillId="4" borderId="1" xfId="1" applyNumberFormat="1" applyFont="1" applyFill="1" applyBorder="1" applyAlignment="1">
      <alignment horizontal="right" vertical="center"/>
    </xf>
    <xf numFmtId="0" fontId="4" fillId="0" borderId="4" xfId="2" applyFont="1" applyFill="1" applyBorder="1" applyAlignment="1" applyProtection="1">
      <alignment horizontal="left" vertical="top" wrapText="1"/>
      <protection locked="0"/>
    </xf>
    <xf numFmtId="0" fontId="8" fillId="0" borderId="1" xfId="4" applyNumberFormat="1" applyFont="1" applyBorder="1" applyAlignment="1">
      <alignment horizontal="right"/>
    </xf>
    <xf numFmtId="2" fontId="16" fillId="5" borderId="1" xfId="2" applyNumberFormat="1" applyFont="1" applyFill="1" applyBorder="1" applyAlignment="1">
      <alignment horizontal="right" vertical="center"/>
    </xf>
    <xf numFmtId="0" fontId="8" fillId="0" borderId="78" xfId="2" applyFont="1" applyFill="1" applyBorder="1" applyAlignment="1" applyProtection="1">
      <alignment horizontal="left" vertical="top" wrapText="1"/>
      <protection locked="0"/>
    </xf>
    <xf numFmtId="2" fontId="16" fillId="5" borderId="1" xfId="2" applyNumberFormat="1" applyFont="1" applyFill="1" applyBorder="1" applyAlignment="1">
      <alignment horizontal="center" vertical="center"/>
    </xf>
    <xf numFmtId="2" fontId="15" fillId="4" borderId="1" xfId="1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wrapText="1"/>
    </xf>
    <xf numFmtId="0" fontId="16" fillId="0" borderId="30" xfId="2" applyFont="1" applyFill="1" applyBorder="1" applyAlignment="1">
      <alignment horizontal="left" wrapText="1"/>
    </xf>
    <xf numFmtId="0" fontId="8" fillId="2" borderId="78" xfId="0" applyFont="1" applyFill="1" applyBorder="1" applyAlignment="1">
      <alignment horizontal="left" wrapText="1"/>
    </xf>
    <xf numFmtId="0" fontId="8" fillId="2" borderId="51" xfId="2" applyFont="1" applyFill="1" applyBorder="1" applyAlignment="1">
      <alignment horizontal="center" vertical="center" wrapText="1"/>
    </xf>
    <xf numFmtId="2" fontId="8" fillId="2" borderId="77" xfId="2" applyNumberFormat="1" applyFont="1" applyFill="1" applyBorder="1" applyAlignment="1">
      <alignment horizontal="center" vertical="center"/>
    </xf>
    <xf numFmtId="2" fontId="15" fillId="2" borderId="46" xfId="2" applyNumberFormat="1" applyFont="1" applyFill="1" applyBorder="1" applyAlignment="1">
      <alignment horizontal="center" vertical="center"/>
    </xf>
    <xf numFmtId="0" fontId="16" fillId="0" borderId="5" xfId="0" applyFont="1" applyBorder="1" applyAlignment="1">
      <alignment horizontal="right"/>
    </xf>
    <xf numFmtId="0" fontId="16" fillId="0" borderId="7" xfId="0" applyFont="1" applyBorder="1" applyAlignment="1">
      <alignment horizontal="right"/>
    </xf>
    <xf numFmtId="2" fontId="16" fillId="7" borderId="2" xfId="0" applyNumberFormat="1" applyFont="1" applyFill="1" applyBorder="1" applyAlignment="1">
      <alignment horizontal="center" vertical="center"/>
    </xf>
    <xf numFmtId="0" fontId="16" fillId="0" borderId="2" xfId="0" applyFont="1" applyBorder="1" applyAlignment="1">
      <alignment horizontal="right"/>
    </xf>
    <xf numFmtId="2" fontId="15" fillId="2" borderId="12" xfId="2" applyNumberFormat="1" applyFont="1" applyFill="1" applyBorder="1" applyAlignment="1">
      <alignment horizontal="center" vertical="center"/>
    </xf>
    <xf numFmtId="0" fontId="4" fillId="0" borderId="35" xfId="1" applyFont="1" applyBorder="1" applyAlignment="1">
      <alignment horizontal="left" wrapText="1"/>
    </xf>
    <xf numFmtId="0" fontId="16" fillId="0" borderId="79" xfId="0" applyFont="1" applyBorder="1" applyAlignment="1">
      <alignment horizontal="left"/>
    </xf>
    <xf numFmtId="0" fontId="4" fillId="2" borderId="30" xfId="0" applyFont="1" applyFill="1" applyBorder="1" applyAlignment="1">
      <alignment horizontal="left" wrapText="1"/>
    </xf>
    <xf numFmtId="0" fontId="4" fillId="0" borderId="35" xfId="0" applyFont="1" applyBorder="1" applyAlignment="1">
      <alignment horizontal="left" wrapText="1"/>
    </xf>
    <xf numFmtId="0" fontId="23" fillId="0" borderId="0" xfId="4" applyFont="1" applyAlignment="1">
      <alignment horizontal="right" vertical="top"/>
    </xf>
    <xf numFmtId="0" fontId="16" fillId="0" borderId="79" xfId="0" applyFont="1" applyBorder="1" applyAlignment="1">
      <alignment horizontal="left" wrapText="1"/>
    </xf>
    <xf numFmtId="0" fontId="9" fillId="0" borderId="30" xfId="2" applyFont="1" applyFill="1" applyBorder="1" applyAlignment="1" applyProtection="1">
      <alignment horizontal="left" vertical="top" wrapText="1"/>
      <protection locked="0"/>
    </xf>
    <xf numFmtId="0" fontId="4" fillId="0" borderId="26" xfId="2" applyFont="1" applyBorder="1"/>
    <xf numFmtId="0" fontId="4" fillId="0" borderId="34" xfId="2" applyFont="1" applyFill="1" applyBorder="1" applyAlignment="1" applyProtection="1">
      <alignment horizontal="left" vertical="top" wrapText="1"/>
      <protection locked="0"/>
    </xf>
    <xf numFmtId="0" fontId="4" fillId="2" borderId="9" xfId="2" applyFont="1" applyFill="1" applyBorder="1" applyAlignment="1">
      <alignment horizontal="center" vertical="center" wrapText="1"/>
    </xf>
    <xf numFmtId="0" fontId="4" fillId="2" borderId="17" xfId="2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16" fillId="0" borderId="56" xfId="2" applyFont="1" applyFill="1" applyBorder="1" applyAlignment="1">
      <alignment horizontal="center" wrapText="1"/>
    </xf>
    <xf numFmtId="0" fontId="16" fillId="0" borderId="9" xfId="2" applyFont="1" applyFill="1" applyBorder="1" applyAlignment="1">
      <alignment horizontal="left" wrapText="1"/>
    </xf>
    <xf numFmtId="2" fontId="28" fillId="0" borderId="0" xfId="2" applyNumberFormat="1" applyFont="1" applyBorder="1" applyAlignment="1">
      <alignment horizontal="right" vertical="top"/>
    </xf>
    <xf numFmtId="0" fontId="16" fillId="3" borderId="6" xfId="4" applyFont="1" applyFill="1" applyBorder="1" applyAlignment="1">
      <alignment horizontal="center" vertical="top"/>
    </xf>
    <xf numFmtId="0" fontId="8" fillId="0" borderId="8" xfId="4" applyFont="1" applyBorder="1" applyAlignment="1">
      <alignment horizontal="center"/>
    </xf>
    <xf numFmtId="0" fontId="16" fillId="3" borderId="9" xfId="4" applyFont="1" applyFill="1" applyBorder="1" applyAlignment="1">
      <alignment horizontal="center" vertical="top"/>
    </xf>
    <xf numFmtId="0" fontId="8" fillId="0" borderId="10" xfId="4" applyFont="1" applyBorder="1" applyAlignment="1">
      <alignment horizontal="center"/>
    </xf>
    <xf numFmtId="0" fontId="16" fillId="0" borderId="9" xfId="4" applyFont="1" applyBorder="1" applyAlignment="1">
      <alignment horizontal="center" vertical="top" wrapText="1"/>
    </xf>
    <xf numFmtId="0" fontId="16" fillId="3" borderId="19" xfId="4" applyFont="1" applyFill="1" applyBorder="1" applyAlignment="1">
      <alignment horizontal="center" vertical="top"/>
    </xf>
    <xf numFmtId="0" fontId="8" fillId="0" borderId="20" xfId="4" applyFont="1" applyBorder="1" applyAlignment="1">
      <alignment horizontal="center"/>
    </xf>
    <xf numFmtId="0" fontId="8" fillId="3" borderId="9" xfId="4" applyFont="1" applyFill="1" applyBorder="1" applyAlignment="1">
      <alignment horizontal="center" vertical="top"/>
    </xf>
    <xf numFmtId="0" fontId="16" fillId="3" borderId="11" xfId="4" applyFont="1" applyFill="1" applyBorder="1" applyAlignment="1">
      <alignment horizontal="center" vertical="top"/>
    </xf>
    <xf numFmtId="0" fontId="8" fillId="0" borderId="13" xfId="4" applyFont="1" applyBorder="1" applyAlignment="1">
      <alignment horizontal="center"/>
    </xf>
    <xf numFmtId="0" fontId="16" fillId="3" borderId="17" xfId="4" applyFont="1" applyFill="1" applyBorder="1" applyAlignment="1">
      <alignment horizontal="center" vertical="top"/>
    </xf>
    <xf numFmtId="0" fontId="8" fillId="0" borderId="18" xfId="4" applyFont="1" applyBorder="1" applyAlignment="1">
      <alignment horizontal="center"/>
    </xf>
    <xf numFmtId="0" fontId="16" fillId="3" borderId="9" xfId="4" applyFont="1" applyFill="1" applyBorder="1" applyAlignment="1">
      <alignment horizontal="center" vertical="top" wrapText="1"/>
    </xf>
    <xf numFmtId="0" fontId="16" fillId="0" borderId="6" xfId="4" applyFont="1" applyBorder="1" applyAlignment="1">
      <alignment horizontal="center" vertical="top" wrapText="1"/>
    </xf>
    <xf numFmtId="0" fontId="16" fillId="0" borderId="11" xfId="4" applyFont="1" applyBorder="1" applyAlignment="1">
      <alignment horizontal="center" vertical="top" wrapText="1"/>
    </xf>
    <xf numFmtId="0" fontId="16" fillId="0" borderId="58" xfId="2" applyFont="1" applyFill="1" applyBorder="1" applyAlignment="1">
      <alignment horizontal="left" wrapText="1"/>
    </xf>
    <xf numFmtId="0" fontId="4" fillId="0" borderId="44" xfId="2" applyFont="1" applyBorder="1"/>
    <xf numFmtId="0" fontId="6" fillId="0" borderId="9" xfId="2" applyFont="1" applyFill="1" applyBorder="1"/>
    <xf numFmtId="0" fontId="6" fillId="0" borderId="6" xfId="2" applyFont="1" applyFill="1" applyBorder="1"/>
    <xf numFmtId="0" fontId="6" fillId="0" borderId="11" xfId="2" applyFont="1" applyFill="1" applyBorder="1"/>
    <xf numFmtId="0" fontId="6" fillId="0" borderId="17" xfId="2" applyFont="1" applyFill="1" applyBorder="1"/>
    <xf numFmtId="0" fontId="4" fillId="0" borderId="11" xfId="2" applyFont="1" applyFill="1" applyBorder="1"/>
    <xf numFmtId="0" fontId="4" fillId="0" borderId="9" xfId="2" applyFont="1" applyFill="1" applyBorder="1"/>
    <xf numFmtId="0" fontId="6" fillId="0" borderId="19" xfId="2" applyFont="1" applyFill="1" applyBorder="1"/>
    <xf numFmtId="0" fontId="8" fillId="0" borderId="19" xfId="1" applyFont="1" applyFill="1" applyBorder="1" applyAlignment="1" applyProtection="1">
      <alignment horizontal="left"/>
      <protection locked="0"/>
    </xf>
    <xf numFmtId="0" fontId="0" fillId="0" borderId="37" xfId="0" applyBorder="1"/>
    <xf numFmtId="0" fontId="0" fillId="0" borderId="60" xfId="0" applyBorder="1"/>
    <xf numFmtId="0" fontId="11" fillId="0" borderId="60" xfId="0" applyFont="1" applyBorder="1" applyAlignment="1">
      <alignment horizontal="center" vertical="center"/>
    </xf>
    <xf numFmtId="0" fontId="4" fillId="0" borderId="60" xfId="0" applyFont="1" applyBorder="1" applyAlignment="1">
      <alignment horizontal="right" vertical="center"/>
    </xf>
    <xf numFmtId="0" fontId="30" fillId="0" borderId="66" xfId="0" applyFont="1" applyBorder="1" applyAlignment="1">
      <alignment horizontal="center" vertical="center" wrapText="1"/>
    </xf>
    <xf numFmtId="0" fontId="33" fillId="0" borderId="60" xfId="0" applyFont="1" applyFill="1" applyBorder="1" applyAlignment="1">
      <alignment horizontal="center" vertical="center"/>
    </xf>
    <xf numFmtId="0" fontId="33" fillId="0" borderId="64" xfId="0" applyFont="1" applyBorder="1" applyAlignment="1">
      <alignment horizontal="center" vertical="center" wrapText="1"/>
    </xf>
    <xf numFmtId="0" fontId="33" fillId="0" borderId="65" xfId="0" applyFont="1" applyBorder="1" applyAlignment="1">
      <alignment horizontal="center" vertical="center" wrapText="1"/>
    </xf>
    <xf numFmtId="0" fontId="33" fillId="0" borderId="40" xfId="0" applyFont="1" applyBorder="1" applyAlignment="1">
      <alignment horizontal="center" vertical="center" wrapText="1"/>
    </xf>
    <xf numFmtId="0" fontId="18" fillId="0" borderId="66" xfId="0" applyFont="1" applyBorder="1" applyAlignment="1">
      <alignment horizontal="left" vertical="center" wrapText="1"/>
    </xf>
    <xf numFmtId="0" fontId="11" fillId="0" borderId="60" xfId="0" applyFont="1" applyFill="1" applyBorder="1" applyAlignment="1">
      <alignment horizontal="left" vertical="center"/>
    </xf>
    <xf numFmtId="0" fontId="11" fillId="0" borderId="65" xfId="0" applyFont="1" applyBorder="1" applyAlignment="1">
      <alignment horizontal="left" vertical="center" wrapText="1"/>
    </xf>
    <xf numFmtId="0" fontId="11" fillId="0" borderId="40" xfId="0" applyFont="1" applyBorder="1" applyAlignment="1">
      <alignment horizontal="left" vertical="center" wrapText="1"/>
    </xf>
    <xf numFmtId="0" fontId="11" fillId="2" borderId="60" xfId="2" applyFont="1" applyFill="1" applyBorder="1" applyAlignment="1">
      <alignment horizontal="left" vertical="center" wrapText="1"/>
    </xf>
    <xf numFmtId="2" fontId="18" fillId="13" borderId="64" xfId="0" applyNumberFormat="1" applyFont="1" applyFill="1" applyBorder="1" applyAlignment="1">
      <alignment horizontal="left" vertical="center"/>
    </xf>
    <xf numFmtId="0" fontId="18" fillId="0" borderId="60" xfId="0" applyFont="1" applyBorder="1" applyAlignment="1">
      <alignment horizontal="left" vertical="center" wrapText="1"/>
    </xf>
    <xf numFmtId="2" fontId="18" fillId="7" borderId="64" xfId="0" applyNumberFormat="1" applyFont="1" applyFill="1" applyBorder="1" applyAlignment="1">
      <alignment horizontal="left" vertical="center"/>
    </xf>
    <xf numFmtId="0" fontId="18" fillId="2" borderId="40" xfId="0" applyFont="1" applyFill="1" applyBorder="1" applyAlignment="1">
      <alignment horizontal="left" vertical="center"/>
    </xf>
    <xf numFmtId="2" fontId="11" fillId="2" borderId="64" xfId="0" applyNumberFormat="1" applyFont="1" applyFill="1" applyBorder="1" applyAlignment="1">
      <alignment horizontal="left" vertical="center"/>
    </xf>
    <xf numFmtId="2" fontId="18" fillId="2" borderId="64" xfId="4" applyNumberFormat="1" applyFont="1" applyFill="1" applyBorder="1" applyAlignment="1">
      <alignment horizontal="left" vertical="center"/>
    </xf>
    <xf numFmtId="0" fontId="11" fillId="2" borderId="60" xfId="4" applyFont="1" applyFill="1" applyBorder="1" applyAlignment="1">
      <alignment horizontal="left" vertical="center"/>
    </xf>
    <xf numFmtId="2" fontId="18" fillId="2" borderId="64" xfId="0" applyNumberFormat="1" applyFont="1" applyFill="1" applyBorder="1" applyAlignment="1">
      <alignment horizontal="left" vertical="center"/>
    </xf>
    <xf numFmtId="0" fontId="18" fillId="0" borderId="65" xfId="0" applyFont="1" applyBorder="1" applyAlignment="1">
      <alignment horizontal="left" vertical="center"/>
    </xf>
    <xf numFmtId="0" fontId="11" fillId="2" borderId="40" xfId="0" applyFont="1" applyFill="1" applyBorder="1" applyAlignment="1">
      <alignment horizontal="left" vertical="center"/>
    </xf>
    <xf numFmtId="0" fontId="7" fillId="2" borderId="55" xfId="0" applyFont="1" applyFill="1" applyBorder="1" applyAlignment="1">
      <alignment horizontal="right"/>
    </xf>
    <xf numFmtId="0" fontId="11" fillId="0" borderId="60" xfId="0" applyFont="1" applyBorder="1" applyAlignment="1">
      <alignment horizontal="left" vertical="center"/>
    </xf>
    <xf numFmtId="0" fontId="18" fillId="0" borderId="66" xfId="0" applyFont="1" applyBorder="1" applyAlignment="1">
      <alignment horizontal="left" vertical="center"/>
    </xf>
    <xf numFmtId="0" fontId="18" fillId="0" borderId="50" xfId="0" applyFont="1" applyBorder="1" applyAlignment="1">
      <alignment horizontal="left" vertical="center"/>
    </xf>
    <xf numFmtId="0" fontId="11" fillId="0" borderId="66" xfId="2" applyFont="1" applyFill="1" applyBorder="1" applyAlignment="1" applyProtection="1">
      <alignment horizontal="left" vertical="center" wrapText="1"/>
      <protection locked="0"/>
    </xf>
    <xf numFmtId="0" fontId="11" fillId="0" borderId="50" xfId="2" applyFont="1" applyFill="1" applyBorder="1" applyAlignment="1" applyProtection="1">
      <alignment horizontal="left" vertical="center" wrapText="1"/>
      <protection locked="0"/>
    </xf>
    <xf numFmtId="0" fontId="11" fillId="0" borderId="39" xfId="2" applyFont="1" applyFill="1" applyBorder="1" applyAlignment="1" applyProtection="1">
      <alignment horizontal="left" vertical="center" wrapText="1"/>
      <protection locked="0"/>
    </xf>
    <xf numFmtId="0" fontId="11" fillId="0" borderId="40" xfId="2" applyFont="1" applyFill="1" applyBorder="1" applyAlignment="1" applyProtection="1">
      <alignment horizontal="left" vertical="center" wrapText="1"/>
      <protection locked="0"/>
    </xf>
    <xf numFmtId="0" fontId="11" fillId="2" borderId="40" xfId="4" applyFont="1" applyFill="1" applyBorder="1" applyAlignment="1">
      <alignment horizontal="left" vertical="center"/>
    </xf>
    <xf numFmtId="0" fontId="18" fillId="0" borderId="50" xfId="2" applyFont="1" applyFill="1" applyBorder="1" applyAlignment="1">
      <alignment horizontal="left" vertical="center" wrapText="1"/>
    </xf>
    <xf numFmtId="0" fontId="18" fillId="0" borderId="39" xfId="2" applyFont="1" applyFill="1" applyBorder="1" applyAlignment="1">
      <alignment horizontal="left" vertical="center" wrapText="1"/>
    </xf>
    <xf numFmtId="0" fontId="18" fillId="0" borderId="40" xfId="2" applyFont="1" applyFill="1" applyBorder="1" applyAlignment="1">
      <alignment horizontal="left" vertical="center" wrapText="1"/>
    </xf>
    <xf numFmtId="0" fontId="11" fillId="2" borderId="66" xfId="0" applyFont="1" applyFill="1" applyBorder="1" applyAlignment="1">
      <alignment horizontal="left" vertical="center" wrapText="1"/>
    </xf>
    <xf numFmtId="0" fontId="11" fillId="2" borderId="65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right" wrapText="1"/>
    </xf>
    <xf numFmtId="0" fontId="8" fillId="2" borderId="9" xfId="2" applyFont="1" applyFill="1" applyBorder="1" applyAlignment="1">
      <alignment horizontal="right" vertical="center" wrapText="1"/>
    </xf>
    <xf numFmtId="0" fontId="8" fillId="0" borderId="4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right" wrapText="1"/>
    </xf>
    <xf numFmtId="2" fontId="16" fillId="7" borderId="1" xfId="0" applyNumberFormat="1" applyFont="1" applyFill="1" applyBorder="1" applyAlignment="1">
      <alignment horizontal="right" vertical="center"/>
    </xf>
    <xf numFmtId="0" fontId="8" fillId="0" borderId="1" xfId="4" applyFont="1" applyBorder="1" applyAlignment="1">
      <alignment horizontal="right" vertical="top"/>
    </xf>
    <xf numFmtId="2" fontId="16" fillId="3" borderId="1" xfId="4" applyNumberFormat="1" applyFont="1" applyFill="1" applyBorder="1" applyAlignment="1">
      <alignment horizontal="right" vertical="top"/>
    </xf>
    <xf numFmtId="2" fontId="4" fillId="0" borderId="1" xfId="2" applyNumberFormat="1" applyFont="1" applyBorder="1" applyAlignment="1">
      <alignment horizontal="right"/>
    </xf>
    <xf numFmtId="2" fontId="16" fillId="8" borderId="1" xfId="0" applyNumberFormat="1" applyFont="1" applyFill="1" applyBorder="1" applyAlignment="1">
      <alignment horizontal="right" vertical="center"/>
    </xf>
    <xf numFmtId="0" fontId="16" fillId="0" borderId="1" xfId="2" applyFont="1" applyFill="1" applyBorder="1" applyAlignment="1">
      <alignment horizontal="right" wrapText="1"/>
    </xf>
    <xf numFmtId="0" fontId="8" fillId="2" borderId="1" xfId="0" applyFont="1" applyFill="1" applyBorder="1" applyAlignment="1">
      <alignment horizontal="right" wrapText="1"/>
    </xf>
    <xf numFmtId="2" fontId="8" fillId="2" borderId="1" xfId="0" applyNumberFormat="1" applyFont="1" applyFill="1" applyBorder="1" applyAlignment="1">
      <alignment horizontal="right" wrapText="1"/>
    </xf>
    <xf numFmtId="0" fontId="8" fillId="0" borderId="1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right" vertical="center"/>
    </xf>
    <xf numFmtId="2" fontId="11" fillId="2" borderId="64" xfId="4" applyNumberFormat="1" applyFont="1" applyFill="1" applyBorder="1" applyAlignment="1">
      <alignment horizontal="left" vertical="center"/>
    </xf>
    <xf numFmtId="0" fontId="11" fillId="2" borderId="50" xfId="0" applyFont="1" applyFill="1" applyBorder="1" applyAlignment="1">
      <alignment horizontal="left" vertical="center" wrapText="1"/>
    </xf>
    <xf numFmtId="0" fontId="18" fillId="0" borderId="39" xfId="0" applyFont="1" applyBorder="1" applyAlignment="1">
      <alignment horizontal="left" vertical="center"/>
    </xf>
    <xf numFmtId="0" fontId="11" fillId="2" borderId="43" xfId="0" applyFont="1" applyFill="1" applyBorder="1" applyAlignment="1">
      <alignment horizontal="left" vertical="center" wrapText="1"/>
    </xf>
    <xf numFmtId="2" fontId="18" fillId="2" borderId="0" xfId="0" applyNumberFormat="1" applyFont="1" applyFill="1" applyBorder="1" applyAlignment="1">
      <alignment horizontal="right"/>
    </xf>
    <xf numFmtId="0" fontId="0" fillId="0" borderId="53" xfId="0" applyBorder="1"/>
    <xf numFmtId="0" fontId="8" fillId="0" borderId="12" xfId="4" applyNumberFormat="1" applyFont="1" applyBorder="1" applyAlignment="1">
      <alignment horizontal="right"/>
    </xf>
    <xf numFmtId="2" fontId="16" fillId="7" borderId="12" xfId="0" applyNumberFormat="1" applyFont="1" applyFill="1" applyBorder="1" applyAlignment="1">
      <alignment horizontal="right" vertical="center"/>
    </xf>
    <xf numFmtId="0" fontId="8" fillId="0" borderId="12" xfId="4" applyFont="1" applyBorder="1" applyAlignment="1">
      <alignment horizontal="right" vertical="top"/>
    </xf>
    <xf numFmtId="2" fontId="16" fillId="3" borderId="12" xfId="4" applyNumberFormat="1" applyFont="1" applyFill="1" applyBorder="1" applyAlignment="1">
      <alignment horizontal="right" vertical="top"/>
    </xf>
    <xf numFmtId="0" fontId="4" fillId="0" borderId="4" xfId="2" applyFont="1" applyBorder="1"/>
    <xf numFmtId="0" fontId="4" fillId="2" borderId="9" xfId="2" applyFont="1" applyFill="1" applyBorder="1" applyAlignment="1">
      <alignment horizontal="right" vertical="center" wrapText="1"/>
    </xf>
    <xf numFmtId="0" fontId="8" fillId="0" borderId="10" xfId="4" applyNumberFormat="1" applyFont="1" applyBorder="1" applyAlignment="1">
      <alignment horizontal="right"/>
    </xf>
    <xf numFmtId="0" fontId="4" fillId="0" borderId="9" xfId="2" applyFont="1" applyBorder="1" applyAlignment="1">
      <alignment horizontal="right"/>
    </xf>
    <xf numFmtId="0" fontId="8" fillId="2" borderId="9" xfId="0" applyFont="1" applyFill="1" applyBorder="1" applyAlignment="1">
      <alignment horizontal="right" wrapText="1"/>
    </xf>
    <xf numFmtId="0" fontId="8" fillId="2" borderId="11" xfId="2" applyFont="1" applyFill="1" applyBorder="1" applyAlignment="1">
      <alignment horizontal="right" vertical="center" wrapText="1"/>
    </xf>
    <xf numFmtId="0" fontId="8" fillId="0" borderId="13" xfId="4" applyNumberFormat="1" applyFont="1" applyBorder="1" applyAlignment="1">
      <alignment horizontal="right"/>
    </xf>
    <xf numFmtId="0" fontId="8" fillId="0" borderId="10" xfId="4" applyFont="1" applyBorder="1" applyAlignment="1">
      <alignment horizontal="right"/>
    </xf>
    <xf numFmtId="0" fontId="16" fillId="3" borderId="9" xfId="4" applyFont="1" applyFill="1" applyBorder="1" applyAlignment="1">
      <alignment horizontal="right" vertical="top"/>
    </xf>
    <xf numFmtId="0" fontId="18" fillId="2" borderId="60" xfId="4" applyFont="1" applyFill="1" applyBorder="1" applyAlignment="1">
      <alignment horizontal="left" vertical="center"/>
    </xf>
    <xf numFmtId="0" fontId="18" fillId="2" borderId="65" xfId="0" applyFont="1" applyFill="1" applyBorder="1" applyAlignment="1">
      <alignment horizontal="left" vertical="center"/>
    </xf>
    <xf numFmtId="0" fontId="8" fillId="3" borderId="9" xfId="4" applyFont="1" applyFill="1" applyBorder="1" applyAlignment="1">
      <alignment horizontal="right" vertical="top"/>
    </xf>
    <xf numFmtId="0" fontId="16" fillId="0" borderId="9" xfId="4" applyFont="1" applyBorder="1" applyAlignment="1">
      <alignment horizontal="right" vertical="top"/>
    </xf>
    <xf numFmtId="0" fontId="16" fillId="3" borderId="9" xfId="4" applyFont="1" applyFill="1" applyBorder="1" applyAlignment="1">
      <alignment horizontal="right" vertical="top" wrapText="1"/>
    </xf>
    <xf numFmtId="0" fontId="16" fillId="0" borderId="9" xfId="4" applyFont="1" applyBorder="1" applyAlignment="1">
      <alignment horizontal="right" vertical="top" wrapText="1"/>
    </xf>
    <xf numFmtId="0" fontId="18" fillId="2" borderId="60" xfId="4" applyFont="1" applyFill="1" applyBorder="1" applyAlignment="1">
      <alignment horizontal="left" vertical="center" wrapText="1"/>
    </xf>
    <xf numFmtId="0" fontId="16" fillId="3" borderId="11" xfId="4" applyFont="1" applyFill="1" applyBorder="1" applyAlignment="1">
      <alignment horizontal="right" vertical="top"/>
    </xf>
    <xf numFmtId="0" fontId="8" fillId="0" borderId="9" xfId="4" applyFont="1" applyFill="1" applyBorder="1" applyAlignment="1">
      <alignment horizontal="right"/>
    </xf>
    <xf numFmtId="0" fontId="8" fillId="0" borderId="9" xfId="4" applyFont="1" applyBorder="1" applyAlignment="1">
      <alignment horizontal="right"/>
    </xf>
    <xf numFmtId="0" fontId="15" fillId="0" borderId="9" xfId="5" applyFont="1" applyFill="1" applyBorder="1" applyAlignment="1">
      <alignment horizontal="right"/>
    </xf>
    <xf numFmtId="0" fontId="15" fillId="0" borderId="9" xfId="4" applyFont="1" applyBorder="1" applyAlignment="1">
      <alignment horizontal="right"/>
    </xf>
    <xf numFmtId="0" fontId="8" fillId="0" borderId="11" xfId="4" applyFont="1" applyFill="1" applyBorder="1" applyAlignment="1">
      <alignment horizontal="right"/>
    </xf>
    <xf numFmtId="2" fontId="11" fillId="2" borderId="64" xfId="0" applyNumberFormat="1" applyFont="1" applyFill="1" applyBorder="1" applyAlignment="1">
      <alignment horizontal="left" vertical="center" wrapText="1"/>
    </xf>
    <xf numFmtId="2" fontId="18" fillId="0" borderId="64" xfId="2" applyNumberFormat="1" applyFont="1" applyFill="1" applyBorder="1" applyAlignment="1">
      <alignment horizontal="left" vertical="center" wrapText="1"/>
    </xf>
    <xf numFmtId="2" fontId="11" fillId="0" borderId="64" xfId="0" applyNumberFormat="1" applyFont="1" applyBorder="1" applyAlignment="1">
      <alignment horizontal="left" vertical="center" wrapText="1"/>
    </xf>
    <xf numFmtId="2" fontId="18" fillId="0" borderId="64" xfId="0" applyNumberFormat="1" applyFont="1" applyBorder="1" applyAlignment="1">
      <alignment horizontal="left" vertical="center" wrapText="1"/>
    </xf>
    <xf numFmtId="2" fontId="18" fillId="0" borderId="64" xfId="0" applyNumberFormat="1" applyFont="1" applyBorder="1" applyAlignment="1">
      <alignment horizontal="left" vertical="center"/>
    </xf>
    <xf numFmtId="2" fontId="11" fillId="0" borderId="64" xfId="2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2" applyFont="1" applyAlignment="1">
      <alignment horizontal="center"/>
    </xf>
    <xf numFmtId="0" fontId="27" fillId="14" borderId="0" xfId="0" applyFont="1" applyFill="1"/>
    <xf numFmtId="0" fontId="27" fillId="15" borderId="0" xfId="0" applyFont="1" applyFill="1"/>
    <xf numFmtId="2" fontId="8" fillId="0" borderId="7" xfId="4" applyNumberFormat="1" applyFont="1" applyBorder="1" applyAlignment="1">
      <alignment horizontal="center"/>
    </xf>
    <xf numFmtId="2" fontId="8" fillId="0" borderId="1" xfId="4" applyNumberFormat="1" applyFont="1" applyBorder="1" applyAlignment="1">
      <alignment horizontal="center"/>
    </xf>
    <xf numFmtId="2" fontId="8" fillId="0" borderId="2" xfId="4" applyNumberFormat="1" applyFont="1" applyBorder="1" applyAlignment="1">
      <alignment horizontal="center"/>
    </xf>
    <xf numFmtId="2" fontId="8" fillId="0" borderId="12" xfId="4" applyNumberFormat="1" applyFont="1" applyBorder="1" applyAlignment="1">
      <alignment horizontal="center"/>
    </xf>
    <xf numFmtId="2" fontId="8" fillId="0" borderId="5" xfId="4" applyNumberFormat="1" applyFont="1" applyBorder="1" applyAlignment="1">
      <alignment horizontal="center"/>
    </xf>
    <xf numFmtId="0" fontId="26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2" fontId="26" fillId="0" borderId="0" xfId="0" applyNumberFormat="1" applyFont="1" applyFill="1" applyBorder="1" applyAlignment="1">
      <alignment horizontal="right" vertical="center"/>
    </xf>
    <xf numFmtId="2" fontId="28" fillId="0" borderId="0" xfId="0" applyNumberFormat="1" applyFont="1" applyFill="1" applyBorder="1" applyAlignment="1">
      <alignment horizontal="right" vertical="center"/>
    </xf>
    <xf numFmtId="2" fontId="33" fillId="0" borderId="64" xfId="0" applyNumberFormat="1" applyFont="1" applyBorder="1" applyAlignment="1">
      <alignment horizontal="center" vertical="center" wrapText="1"/>
    </xf>
    <xf numFmtId="2" fontId="8" fillId="0" borderId="1" xfId="4" applyNumberFormat="1" applyFont="1" applyBorder="1" applyAlignment="1">
      <alignment horizontal="right"/>
    </xf>
    <xf numFmtId="2" fontId="8" fillId="0" borderId="12" xfId="4" applyNumberFormat="1" applyFont="1" applyBorder="1" applyAlignment="1">
      <alignment horizontal="right"/>
    </xf>
    <xf numFmtId="2" fontId="8" fillId="0" borderId="35" xfId="4" applyNumberFormat="1" applyFont="1" applyBorder="1" applyAlignment="1">
      <alignment horizontal="center"/>
    </xf>
    <xf numFmtId="0" fontId="7" fillId="2" borderId="53" xfId="0" applyFont="1" applyFill="1" applyBorder="1" applyAlignment="1">
      <alignment horizontal="right"/>
    </xf>
    <xf numFmtId="0" fontId="8" fillId="0" borderId="8" xfId="4" applyNumberFormat="1" applyFont="1" applyBorder="1" applyAlignment="1">
      <alignment horizontal="right"/>
    </xf>
    <xf numFmtId="0" fontId="8" fillId="2" borderId="6" xfId="2" applyFont="1" applyFill="1" applyBorder="1" applyAlignment="1">
      <alignment horizontal="right" vertical="center" wrapText="1"/>
    </xf>
    <xf numFmtId="0" fontId="8" fillId="0" borderId="7" xfId="4" applyFont="1" applyBorder="1" applyAlignment="1">
      <alignment horizontal="right" vertical="top"/>
    </xf>
    <xf numFmtId="0" fontId="16" fillId="3" borderId="6" xfId="4" applyFont="1" applyFill="1" applyBorder="1" applyAlignment="1">
      <alignment horizontal="right" vertical="top"/>
    </xf>
    <xf numFmtId="2" fontId="16" fillId="3" borderId="7" xfId="4" applyNumberFormat="1" applyFont="1" applyFill="1" applyBorder="1" applyAlignment="1">
      <alignment horizontal="right" vertical="top"/>
    </xf>
    <xf numFmtId="0" fontId="8" fillId="0" borderId="6" xfId="4" applyFont="1" applyFill="1" applyBorder="1" applyAlignment="1">
      <alignment horizontal="right"/>
    </xf>
    <xf numFmtId="2" fontId="8" fillId="0" borderId="7" xfId="4" applyNumberFormat="1" applyFont="1" applyBorder="1" applyAlignment="1">
      <alignment horizontal="right"/>
    </xf>
    <xf numFmtId="0" fontId="0" fillId="0" borderId="54" xfId="0" applyBorder="1"/>
    <xf numFmtId="0" fontId="0" fillId="0" borderId="37" xfId="0" applyFill="1" applyBorder="1"/>
    <xf numFmtId="0" fontId="18" fillId="0" borderId="64" xfId="2" applyFont="1" applyFill="1" applyBorder="1" applyAlignment="1">
      <alignment horizontal="left" vertical="center" wrapText="1"/>
    </xf>
    <xf numFmtId="0" fontId="11" fillId="0" borderId="64" xfId="2" applyFont="1" applyFill="1" applyBorder="1" applyAlignment="1" applyProtection="1">
      <alignment horizontal="left" vertical="center" wrapText="1"/>
      <protection locked="0"/>
    </xf>
    <xf numFmtId="0" fontId="8" fillId="0" borderId="26" xfId="0" applyFont="1" applyBorder="1" applyAlignment="1">
      <alignment horizontal="left" wrapText="1"/>
    </xf>
    <xf numFmtId="2" fontId="8" fillId="2" borderId="7" xfId="2" applyNumberFormat="1" applyFont="1" applyFill="1" applyBorder="1" applyAlignment="1">
      <alignment horizontal="right"/>
    </xf>
    <xf numFmtId="0" fontId="8" fillId="0" borderId="7" xfId="0" applyFont="1" applyBorder="1" applyAlignment="1">
      <alignment horizontal="right" wrapText="1"/>
    </xf>
    <xf numFmtId="2" fontId="16" fillId="7" borderId="7" xfId="0" applyNumberFormat="1" applyFont="1" applyFill="1" applyBorder="1" applyAlignment="1">
      <alignment horizontal="right"/>
    </xf>
    <xf numFmtId="0" fontId="7" fillId="2" borderId="59" xfId="0" applyFont="1" applyFill="1" applyBorder="1" applyAlignment="1">
      <alignment horizontal="right"/>
    </xf>
    <xf numFmtId="0" fontId="16" fillId="0" borderId="10" xfId="2" applyFont="1" applyFill="1" applyBorder="1" applyAlignment="1">
      <alignment horizontal="left" wrapText="1"/>
    </xf>
    <xf numFmtId="0" fontId="18" fillId="0" borderId="29" xfId="0" applyFont="1" applyBorder="1" applyAlignment="1">
      <alignment horizontal="center" vertical="center"/>
    </xf>
    <xf numFmtId="2" fontId="4" fillId="0" borderId="53" xfId="2" applyNumberFormat="1" applyFont="1" applyBorder="1"/>
    <xf numFmtId="0" fontId="4" fillId="2" borderId="12" xfId="2" applyFont="1" applyFill="1" applyBorder="1" applyAlignment="1">
      <alignment horizontal="right" vertical="center"/>
    </xf>
    <xf numFmtId="0" fontId="3" fillId="0" borderId="2" xfId="0" applyFont="1" applyBorder="1" applyAlignment="1">
      <alignment horizontal="left" wrapText="1"/>
    </xf>
    <xf numFmtId="0" fontId="19" fillId="0" borderId="0" xfId="2" applyFont="1" applyAlignment="1">
      <alignment horizontal="center"/>
    </xf>
    <xf numFmtId="0" fontId="27" fillId="16" borderId="0" xfId="0" applyFont="1" applyFill="1"/>
    <xf numFmtId="2" fontId="8" fillId="2" borderId="16" xfId="2" applyNumberFormat="1" applyFont="1" applyFill="1" applyBorder="1" applyAlignment="1">
      <alignment horizontal="right" vertical="center"/>
    </xf>
    <xf numFmtId="0" fontId="2" fillId="0" borderId="1" xfId="2" applyFont="1" applyFill="1" applyBorder="1" applyAlignment="1" applyProtection="1">
      <alignment horizontal="left"/>
      <protection locked="0"/>
    </xf>
    <xf numFmtId="0" fontId="4" fillId="0" borderId="2" xfId="2" applyFont="1" applyFill="1" applyBorder="1"/>
    <xf numFmtId="0" fontId="8" fillId="0" borderId="7" xfId="0" applyFont="1" applyFill="1" applyBorder="1" applyAlignment="1">
      <alignment horizontal="left" wrapText="1"/>
    </xf>
    <xf numFmtId="0" fontId="16" fillId="0" borderId="80" xfId="0" applyFont="1" applyBorder="1" applyAlignment="1">
      <alignment horizontal="left" wrapText="1"/>
    </xf>
    <xf numFmtId="0" fontId="16" fillId="0" borderId="36" xfId="0" applyFont="1" applyBorder="1" applyAlignment="1">
      <alignment horizontal="left" wrapText="1"/>
    </xf>
    <xf numFmtId="0" fontId="4" fillId="2" borderId="2" xfId="2" applyFont="1" applyFill="1" applyBorder="1" applyAlignment="1">
      <alignment horizontal="right" vertical="center" wrapText="1"/>
    </xf>
    <xf numFmtId="2" fontId="4" fillId="10" borderId="20" xfId="14" applyNumberFormat="1" applyFont="1" applyFill="1" applyBorder="1" applyAlignment="1">
      <alignment horizontal="right" vertical="center"/>
    </xf>
    <xf numFmtId="0" fontId="8" fillId="0" borderId="73" xfId="2" applyFont="1" applyFill="1" applyBorder="1" applyAlignment="1" applyProtection="1">
      <alignment horizontal="left" vertical="top" wrapText="1"/>
      <protection locked="0"/>
    </xf>
    <xf numFmtId="0" fontId="16" fillId="0" borderId="44" xfId="0" applyFont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16" fillId="0" borderId="33" xfId="0" applyFont="1" applyBorder="1" applyAlignment="1">
      <alignment horizontal="left"/>
    </xf>
    <xf numFmtId="0" fontId="8" fillId="0" borderId="69" xfId="0" applyFont="1" applyBorder="1" applyAlignment="1">
      <alignment horizontal="left" wrapText="1"/>
    </xf>
    <xf numFmtId="0" fontId="16" fillId="0" borderId="82" xfId="0" applyFont="1" applyBorder="1" applyAlignment="1">
      <alignment horizontal="right"/>
    </xf>
    <xf numFmtId="0" fontId="4" fillId="0" borderId="17" xfId="2" applyFont="1" applyFill="1" applyBorder="1"/>
    <xf numFmtId="0" fontId="4" fillId="0" borderId="9" xfId="2" applyFont="1" applyBorder="1"/>
    <xf numFmtId="0" fontId="8" fillId="0" borderId="29" xfId="2" applyFont="1" applyFill="1" applyBorder="1" applyAlignment="1" applyProtection="1">
      <alignment horizontal="left"/>
      <protection locked="0"/>
    </xf>
    <xf numFmtId="0" fontId="4" fillId="0" borderId="6" xfId="2" applyFont="1" applyFill="1" applyBorder="1"/>
    <xf numFmtId="0" fontId="26" fillId="0" borderId="0" xfId="4" applyFont="1"/>
    <xf numFmtId="0" fontId="11" fillId="0" borderId="52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8" fillId="0" borderId="61" xfId="0" applyFont="1" applyBorder="1" applyAlignment="1">
      <alignment horizontal="center" vertical="center" wrapText="1"/>
    </xf>
    <xf numFmtId="0" fontId="18" fillId="0" borderId="58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11" fillId="0" borderId="52" xfId="0" applyFont="1" applyBorder="1" applyAlignment="1">
      <alignment horizontal="center" wrapText="1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52" xfId="0" applyFont="1" applyBorder="1" applyAlignment="1">
      <alignment horizontal="center"/>
    </xf>
    <xf numFmtId="0" fontId="18" fillId="0" borderId="14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9" fillId="0" borderId="0" xfId="2" applyFont="1" applyAlignment="1">
      <alignment horizontal="center"/>
    </xf>
    <xf numFmtId="0" fontId="18" fillId="0" borderId="50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18" fillId="0" borderId="66" xfId="0" applyFont="1" applyBorder="1" applyAlignment="1">
      <alignment horizontal="center"/>
    </xf>
    <xf numFmtId="0" fontId="11" fillId="0" borderId="75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50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11" fillId="0" borderId="40" xfId="0" applyFont="1" applyFill="1" applyBorder="1" applyAlignment="1">
      <alignment horizontal="center"/>
    </xf>
    <xf numFmtId="0" fontId="18" fillId="0" borderId="2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right" vertical="top" wrapText="1"/>
    </xf>
    <xf numFmtId="0" fontId="18" fillId="0" borderId="37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/>
    </xf>
    <xf numFmtId="0" fontId="8" fillId="0" borderId="11" xfId="4" applyFont="1" applyBorder="1" applyAlignment="1">
      <alignment horizontal="right"/>
    </xf>
    <xf numFmtId="0" fontId="16" fillId="0" borderId="28" xfId="0" applyFont="1" applyBorder="1" applyAlignment="1">
      <alignment horizontal="left"/>
    </xf>
    <xf numFmtId="0" fontId="16" fillId="0" borderId="81" xfId="0" applyFont="1" applyBorder="1" applyAlignment="1">
      <alignment horizontal="left"/>
    </xf>
    <xf numFmtId="0" fontId="16" fillId="0" borderId="32" xfId="0" applyFont="1" applyBorder="1" applyAlignment="1">
      <alignment horizontal="left"/>
    </xf>
    <xf numFmtId="0" fontId="16" fillId="0" borderId="31" xfId="0" applyFont="1" applyBorder="1" applyAlignment="1">
      <alignment horizontal="left"/>
    </xf>
    <xf numFmtId="0" fontId="16" fillId="0" borderId="82" xfId="0" applyFont="1" applyBorder="1" applyAlignment="1">
      <alignment horizontal="left"/>
    </xf>
    <xf numFmtId="0" fontId="16" fillId="0" borderId="42" xfId="0" applyFont="1" applyBorder="1" applyAlignment="1">
      <alignment horizontal="left"/>
    </xf>
    <xf numFmtId="0" fontId="16" fillId="0" borderId="35" xfId="2" applyFont="1" applyFill="1" applyBorder="1" applyAlignment="1">
      <alignment horizontal="left" wrapText="1"/>
    </xf>
    <xf numFmtId="0" fontId="16" fillId="0" borderId="12" xfId="2" applyFont="1" applyFill="1" applyBorder="1" applyAlignment="1">
      <alignment horizontal="left" wrapText="1"/>
    </xf>
    <xf numFmtId="0" fontId="4" fillId="0" borderId="57" xfId="0" applyFont="1" applyBorder="1" applyAlignment="1">
      <alignment horizontal="center" wrapText="1"/>
    </xf>
    <xf numFmtId="0" fontId="16" fillId="0" borderId="59" xfId="0" applyFont="1" applyBorder="1" applyAlignment="1">
      <alignment horizontal="center" wrapText="1"/>
    </xf>
    <xf numFmtId="0" fontId="9" fillId="0" borderId="57" xfId="2" applyFont="1" applyFill="1" applyBorder="1" applyAlignment="1" applyProtection="1">
      <alignment horizontal="center" vertical="top" wrapText="1"/>
      <protection locked="0"/>
    </xf>
    <xf numFmtId="0" fontId="4" fillId="2" borderId="57" xfId="0" applyFont="1" applyFill="1" applyBorder="1" applyAlignment="1">
      <alignment horizontal="center" wrapText="1"/>
    </xf>
    <xf numFmtId="0" fontId="16" fillId="0" borderId="57" xfId="2" applyFont="1" applyFill="1" applyBorder="1" applyAlignment="1">
      <alignment horizontal="center" wrapText="1"/>
    </xf>
    <xf numFmtId="0" fontId="8" fillId="2" borderId="53" xfId="0" applyFont="1" applyFill="1" applyBorder="1" applyAlignment="1">
      <alignment horizontal="center" wrapText="1"/>
    </xf>
    <xf numFmtId="0" fontId="4" fillId="0" borderId="54" xfId="0" applyFont="1" applyBorder="1" applyAlignment="1">
      <alignment horizontal="center" wrapText="1"/>
    </xf>
    <xf numFmtId="0" fontId="4" fillId="0" borderId="57" xfId="2" applyFont="1" applyFill="1" applyBorder="1" applyAlignment="1" applyProtection="1">
      <alignment horizontal="center" vertical="top" wrapText="1"/>
      <protection locked="0"/>
    </xf>
    <xf numFmtId="0" fontId="32" fillId="0" borderId="84" xfId="0" applyFont="1" applyBorder="1" applyAlignment="1">
      <alignment horizontal="center" vertical="center" wrapText="1"/>
    </xf>
    <xf numFmtId="0" fontId="8" fillId="0" borderId="28" xfId="4" applyNumberFormat="1" applyFont="1" applyBorder="1" applyAlignment="1">
      <alignment horizontal="right"/>
    </xf>
    <xf numFmtId="0" fontId="8" fillId="0" borderId="32" xfId="4" applyNumberFormat="1" applyFont="1" applyBorder="1" applyAlignment="1">
      <alignment horizontal="right"/>
    </xf>
    <xf numFmtId="0" fontId="8" fillId="0" borderId="82" xfId="4" applyNumberFormat="1" applyFont="1" applyBorder="1" applyAlignment="1">
      <alignment horizontal="right"/>
    </xf>
    <xf numFmtId="0" fontId="8" fillId="0" borderId="42" xfId="4" applyNumberFormat="1" applyFont="1" applyBorder="1" applyAlignment="1">
      <alignment horizontal="right"/>
    </xf>
    <xf numFmtId="0" fontId="8" fillId="0" borderId="81" xfId="4" applyNumberFormat="1" applyFont="1" applyBorder="1" applyAlignment="1">
      <alignment horizontal="right"/>
    </xf>
    <xf numFmtId="0" fontId="4" fillId="0" borderId="7" xfId="0" applyFont="1" applyBorder="1" applyAlignment="1">
      <alignment horizontal="left" wrapText="1"/>
    </xf>
    <xf numFmtId="0" fontId="16" fillId="0" borderId="53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54" xfId="1" applyFont="1" applyBorder="1" applyAlignment="1">
      <alignment horizontal="center" wrapText="1"/>
    </xf>
    <xf numFmtId="0" fontId="4" fillId="0" borderId="9" xfId="2" applyFont="1" applyBorder="1" applyAlignment="1">
      <alignment horizontal="center"/>
    </xf>
    <xf numFmtId="0" fontId="16" fillId="0" borderId="9" xfId="0" applyFont="1" applyBorder="1" applyAlignment="1">
      <alignment horizontal="left"/>
    </xf>
    <xf numFmtId="2" fontId="8" fillId="2" borderId="46" xfId="2" applyNumberFormat="1" applyFont="1" applyFill="1" applyBorder="1" applyAlignment="1">
      <alignment horizontal="center" vertical="center"/>
    </xf>
    <xf numFmtId="2" fontId="8" fillId="2" borderId="30" xfId="2" applyNumberFormat="1" applyFont="1" applyFill="1" applyBorder="1" applyAlignment="1">
      <alignment horizontal="center" vertical="center"/>
    </xf>
    <xf numFmtId="2" fontId="4" fillId="10" borderId="5" xfId="14" applyNumberFormat="1" applyFont="1" applyFill="1" applyBorder="1" applyAlignment="1">
      <alignment horizontal="center" vertical="center"/>
    </xf>
    <xf numFmtId="2" fontId="15" fillId="2" borderId="2" xfId="2" applyNumberFormat="1" applyFont="1" applyFill="1" applyBorder="1" applyAlignment="1">
      <alignment horizontal="center" vertical="center"/>
    </xf>
    <xf numFmtId="2" fontId="4" fillId="0" borderId="1" xfId="2" applyNumberFormat="1" applyFont="1" applyBorder="1" applyAlignment="1">
      <alignment horizontal="center"/>
    </xf>
    <xf numFmtId="0" fontId="8" fillId="0" borderId="38" xfId="0" applyFont="1" applyBorder="1" applyAlignment="1">
      <alignment horizontal="center" wrapText="1"/>
    </xf>
    <xf numFmtId="0" fontId="8" fillId="3" borderId="19" xfId="4" applyFont="1" applyFill="1" applyBorder="1" applyAlignment="1">
      <alignment horizontal="center" vertical="top"/>
    </xf>
    <xf numFmtId="0" fontId="16" fillId="3" borderId="11" xfId="4" applyFont="1" applyFill="1" applyBorder="1" applyAlignment="1">
      <alignment horizontal="center" vertical="top" wrapText="1"/>
    </xf>
    <xf numFmtId="0" fontId="4" fillId="0" borderId="26" xfId="2" applyFont="1" applyFill="1" applyBorder="1" applyAlignment="1" applyProtection="1">
      <alignment horizontal="left" vertical="top" wrapText="1"/>
      <protection locked="0"/>
    </xf>
    <xf numFmtId="0" fontId="4" fillId="0" borderId="41" xfId="0" applyFont="1" applyBorder="1" applyAlignment="1">
      <alignment horizontal="left" wrapText="1"/>
    </xf>
    <xf numFmtId="0" fontId="4" fillId="0" borderId="54" xfId="2" applyFont="1" applyBorder="1" applyAlignment="1">
      <alignment horizontal="center"/>
    </xf>
    <xf numFmtId="0" fontId="16" fillId="0" borderId="17" xfId="4" applyFont="1" applyBorder="1" applyAlignment="1">
      <alignment horizontal="center" vertical="top" wrapText="1"/>
    </xf>
    <xf numFmtId="0" fontId="8" fillId="3" borderId="11" xfId="4" applyFont="1" applyFill="1" applyBorder="1" applyAlignment="1">
      <alignment horizontal="center" vertical="top"/>
    </xf>
    <xf numFmtId="0" fontId="8" fillId="0" borderId="7" xfId="4" applyFont="1" applyBorder="1" applyAlignment="1">
      <alignment horizontal="right"/>
    </xf>
    <xf numFmtId="2" fontId="8" fillId="2" borderId="15" xfId="2" applyNumberFormat="1" applyFont="1" applyFill="1" applyBorder="1" applyAlignment="1">
      <alignment horizontal="center" vertical="center"/>
    </xf>
    <xf numFmtId="2" fontId="8" fillId="2" borderId="35" xfId="2" applyNumberFormat="1" applyFont="1" applyFill="1" applyBorder="1" applyAlignment="1">
      <alignment horizontal="center" vertical="center"/>
    </xf>
    <xf numFmtId="0" fontId="8" fillId="0" borderId="83" xfId="4" applyFont="1" applyBorder="1" applyAlignment="1">
      <alignment horizontal="right"/>
    </xf>
    <xf numFmtId="0" fontId="8" fillId="0" borderId="53" xfId="0" applyFont="1" applyFill="1" applyBorder="1" applyAlignment="1">
      <alignment horizontal="center" wrapText="1"/>
    </xf>
    <xf numFmtId="0" fontId="8" fillId="2" borderId="37" xfId="2" applyFont="1" applyFill="1" applyBorder="1" applyAlignment="1">
      <alignment horizontal="center" vertical="center" wrapText="1"/>
    </xf>
    <xf numFmtId="0" fontId="8" fillId="0" borderId="24" xfId="4" applyFont="1" applyBorder="1" applyAlignment="1">
      <alignment horizontal="center" vertical="top"/>
    </xf>
    <xf numFmtId="0" fontId="8" fillId="0" borderId="85" xfId="4" applyFont="1" applyBorder="1" applyAlignment="1">
      <alignment horizontal="right"/>
    </xf>
    <xf numFmtId="0" fontId="8" fillId="0" borderId="86" xfId="4" applyFont="1" applyBorder="1" applyAlignment="1">
      <alignment horizontal="right"/>
    </xf>
    <xf numFmtId="0" fontId="8" fillId="0" borderId="87" xfId="4" applyFont="1" applyBorder="1" applyAlignment="1">
      <alignment horizontal="right"/>
    </xf>
    <xf numFmtId="0" fontId="8" fillId="0" borderId="88" xfId="4" applyFont="1" applyBorder="1" applyAlignment="1">
      <alignment horizontal="right"/>
    </xf>
    <xf numFmtId="0" fontId="8" fillId="0" borderId="13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left" wrapText="1"/>
    </xf>
    <xf numFmtId="0" fontId="8" fillId="0" borderId="56" xfId="0" applyFont="1" applyFill="1" applyBorder="1" applyAlignment="1">
      <alignment horizontal="center" wrapText="1"/>
    </xf>
    <xf numFmtId="0" fontId="8" fillId="2" borderId="31" xfId="2" applyFont="1" applyFill="1" applyBorder="1" applyAlignment="1">
      <alignment horizontal="center" vertical="center" wrapText="1"/>
    </xf>
    <xf numFmtId="0" fontId="4" fillId="2" borderId="55" xfId="0" applyFont="1" applyFill="1" applyBorder="1" applyAlignment="1">
      <alignment horizontal="center" wrapText="1"/>
    </xf>
    <xf numFmtId="0" fontId="1" fillId="0" borderId="12" xfId="2" applyFont="1" applyFill="1" applyBorder="1" applyAlignment="1" applyProtection="1">
      <alignment horizontal="left" vertical="top" wrapText="1"/>
      <protection locked="0"/>
    </xf>
    <xf numFmtId="0" fontId="1" fillId="0" borderId="5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8" fillId="0" borderId="41" xfId="2" applyFont="1" applyFill="1" applyBorder="1" applyAlignment="1" applyProtection="1">
      <alignment horizontal="left" vertical="top" wrapText="1"/>
      <protection locked="0"/>
    </xf>
    <xf numFmtId="0" fontId="4" fillId="0" borderId="6" xfId="0" applyFont="1" applyBorder="1" applyAlignment="1">
      <alignment horizontal="left" wrapText="1"/>
    </xf>
    <xf numFmtId="2" fontId="15" fillId="2" borderId="35" xfId="2" applyNumberFormat="1" applyFont="1" applyFill="1" applyBorder="1" applyAlignment="1">
      <alignment horizontal="center" vertical="center"/>
    </xf>
    <xf numFmtId="0" fontId="8" fillId="0" borderId="56" xfId="2" applyFont="1" applyFill="1" applyBorder="1" applyAlignment="1" applyProtection="1">
      <alignment horizontal="center" vertical="top" wrapText="1"/>
      <protection locked="0"/>
    </xf>
    <xf numFmtId="0" fontId="16" fillId="3" borderId="6" xfId="4" applyFont="1" applyFill="1" applyBorder="1" applyAlignment="1">
      <alignment horizontal="center" vertical="top" wrapText="1"/>
    </xf>
    <xf numFmtId="0" fontId="8" fillId="2" borderId="63" xfId="2" applyFont="1" applyFill="1" applyBorder="1" applyAlignment="1">
      <alignment horizontal="center" vertical="center" wrapText="1"/>
    </xf>
    <xf numFmtId="0" fontId="8" fillId="0" borderId="2" xfId="4" applyFont="1" applyBorder="1" applyAlignment="1">
      <alignment horizontal="right"/>
    </xf>
    <xf numFmtId="0" fontId="8" fillId="2" borderId="18" xfId="0" applyFont="1" applyFill="1" applyBorder="1" applyAlignment="1">
      <alignment horizontal="left" wrapText="1"/>
    </xf>
    <xf numFmtId="0" fontId="16" fillId="0" borderId="10" xfId="0" applyFont="1" applyBorder="1" applyAlignment="1">
      <alignment horizontal="left"/>
    </xf>
    <xf numFmtId="0" fontId="4" fillId="0" borderId="9" xfId="0" applyFont="1" applyBorder="1" applyAlignment="1">
      <alignment horizontal="left" wrapText="1"/>
    </xf>
    <xf numFmtId="0" fontId="8" fillId="0" borderId="38" xfId="0" applyFont="1" applyFill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0" fontId="16" fillId="0" borderId="6" xfId="4" applyFont="1" applyBorder="1" applyAlignment="1">
      <alignment horizontal="center" vertical="top"/>
    </xf>
    <xf numFmtId="0" fontId="16" fillId="9" borderId="44" xfId="0" applyFont="1" applyFill="1" applyBorder="1" applyAlignment="1">
      <alignment horizontal="left" wrapText="1"/>
    </xf>
    <xf numFmtId="0" fontId="16" fillId="9" borderId="56" xfId="0" applyFont="1" applyFill="1" applyBorder="1" applyAlignment="1">
      <alignment horizontal="center" wrapText="1"/>
    </xf>
    <xf numFmtId="0" fontId="16" fillId="9" borderId="55" xfId="0" applyFont="1" applyFill="1" applyBorder="1" applyAlignment="1">
      <alignment horizontal="center" wrapText="1"/>
    </xf>
    <xf numFmtId="0" fontId="8" fillId="0" borderId="19" xfId="4" applyFont="1" applyBorder="1" applyAlignment="1">
      <alignment horizontal="right"/>
    </xf>
    <xf numFmtId="0" fontId="8" fillId="0" borderId="55" xfId="4" applyFont="1" applyBorder="1" applyAlignment="1">
      <alignment horizontal="center"/>
    </xf>
    <xf numFmtId="0" fontId="4" fillId="0" borderId="35" xfId="2" applyFont="1" applyFill="1" applyBorder="1" applyAlignment="1" applyProtection="1">
      <alignment horizontal="left" vertical="top" wrapText="1"/>
      <protection locked="0"/>
    </xf>
    <xf numFmtId="0" fontId="4" fillId="0" borderId="19" xfId="2" applyFont="1" applyFill="1" applyBorder="1"/>
    <xf numFmtId="2" fontId="4" fillId="10" borderId="2" xfId="14" applyNumberFormat="1" applyFont="1" applyFill="1" applyBorder="1" applyAlignment="1">
      <alignment horizontal="center" vertical="center"/>
    </xf>
    <xf numFmtId="2" fontId="8" fillId="2" borderId="89" xfId="2" applyNumberFormat="1" applyFont="1" applyFill="1" applyBorder="1" applyAlignment="1">
      <alignment horizontal="center" vertical="center"/>
    </xf>
    <xf numFmtId="0" fontId="4" fillId="0" borderId="12" xfId="2" applyFont="1" applyFill="1" applyBorder="1" applyAlignment="1" applyProtection="1">
      <alignment horizontal="left" vertical="top" wrapText="1"/>
      <protection locked="0"/>
    </xf>
    <xf numFmtId="0" fontId="2" fillId="0" borderId="2" xfId="2" applyFont="1" applyFill="1" applyBorder="1" applyAlignment="1" applyProtection="1">
      <alignment horizontal="left"/>
      <protection locked="0"/>
    </xf>
    <xf numFmtId="0" fontId="8" fillId="0" borderId="78" xfId="0" applyFont="1" applyFill="1" applyBorder="1" applyAlignment="1">
      <alignment horizontal="left" wrapText="1"/>
    </xf>
    <xf numFmtId="0" fontId="8" fillId="0" borderId="24" xfId="0" applyFont="1" applyBorder="1" applyAlignment="1">
      <alignment horizontal="left" wrapText="1"/>
    </xf>
    <xf numFmtId="0" fontId="4" fillId="2" borderId="48" xfId="0" applyFont="1" applyFill="1" applyBorder="1" applyAlignment="1">
      <alignment horizontal="left" wrapText="1"/>
    </xf>
    <xf numFmtId="0" fontId="16" fillId="0" borderId="58" xfId="0" applyFont="1" applyBorder="1" applyAlignment="1">
      <alignment horizontal="left"/>
    </xf>
    <xf numFmtId="0" fontId="4" fillId="2" borderId="53" xfId="0" applyFont="1" applyFill="1" applyBorder="1" applyAlignment="1">
      <alignment horizontal="center" wrapText="1"/>
    </xf>
    <xf numFmtId="0" fontId="16" fillId="0" borderId="11" xfId="4" applyFont="1" applyBorder="1" applyAlignment="1">
      <alignment horizontal="center" vertical="top"/>
    </xf>
    <xf numFmtId="0" fontId="30" fillId="0" borderId="50" xfId="0" applyFont="1" applyBorder="1" applyAlignment="1">
      <alignment horizontal="center" vertical="center" wrapText="1"/>
    </xf>
    <xf numFmtId="0" fontId="30" fillId="0" borderId="40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left" vertical="center" wrapText="1"/>
    </xf>
    <xf numFmtId="0" fontId="18" fillId="0" borderId="40" xfId="0" applyFont="1" applyBorder="1" applyAlignment="1">
      <alignment horizontal="left" vertical="center" wrapText="1"/>
    </xf>
    <xf numFmtId="0" fontId="18" fillId="0" borderId="40" xfId="0" applyFont="1" applyBorder="1" applyAlignment="1">
      <alignment horizontal="left" vertical="center"/>
    </xf>
    <xf numFmtId="0" fontId="11" fillId="2" borderId="40" xfId="0" applyFont="1" applyFill="1" applyBorder="1" applyAlignment="1">
      <alignment horizontal="left" vertical="center" wrapText="1"/>
    </xf>
    <xf numFmtId="0" fontId="11" fillId="0" borderId="51" xfId="0" applyFont="1" applyFill="1" applyBorder="1" applyAlignment="1">
      <alignment horizontal="center" vertical="center"/>
    </xf>
    <xf numFmtId="0" fontId="11" fillId="0" borderId="56" xfId="0" applyFont="1" applyBorder="1" applyAlignment="1">
      <alignment horizontal="center" vertical="center" wrapText="1"/>
    </xf>
    <xf numFmtId="0" fontId="30" fillId="0" borderId="43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left" vertical="center" wrapText="1"/>
    </xf>
    <xf numFmtId="0" fontId="11" fillId="0" borderId="43" xfId="2" applyFont="1" applyFill="1" applyBorder="1" applyAlignment="1" applyProtection="1">
      <alignment horizontal="left" vertical="center" wrapText="1"/>
      <protection locked="0"/>
    </xf>
    <xf numFmtId="0" fontId="18" fillId="0" borderId="43" xfId="2" applyFont="1" applyFill="1" applyBorder="1" applyAlignment="1">
      <alignment horizontal="left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0" xfId="0" applyFont="1"/>
    <xf numFmtId="0" fontId="4" fillId="0" borderId="1" xfId="2" applyFont="1" applyBorder="1" applyAlignment="1">
      <alignment horizontal="right"/>
    </xf>
    <xf numFmtId="0" fontId="8" fillId="0" borderId="1" xfId="2" applyFont="1" applyFill="1" applyBorder="1" applyAlignment="1" applyProtection="1">
      <alignment horizontal="right" vertical="top" wrapText="1"/>
      <protection locked="0"/>
    </xf>
    <xf numFmtId="0" fontId="16" fillId="9" borderId="1" xfId="0" applyFont="1" applyFill="1" applyBorder="1" applyAlignment="1">
      <alignment horizontal="right" wrapText="1"/>
    </xf>
    <xf numFmtId="0" fontId="4" fillId="0" borderId="1" xfId="2" applyFont="1" applyFill="1" applyBorder="1" applyAlignment="1" applyProtection="1">
      <alignment horizontal="right" vertical="top" wrapText="1"/>
      <protection locked="0"/>
    </xf>
    <xf numFmtId="0" fontId="9" fillId="0" borderId="1" xfId="2" applyFont="1" applyFill="1" applyBorder="1" applyAlignment="1" applyProtection="1">
      <alignment horizontal="right" vertical="top" wrapText="1"/>
      <protection locked="0"/>
    </xf>
    <xf numFmtId="0" fontId="4" fillId="0" borderId="1" xfId="1" applyFont="1" applyBorder="1" applyAlignment="1">
      <alignment horizontal="right" wrapText="1"/>
    </xf>
    <xf numFmtId="0" fontId="8" fillId="0" borderId="1" xfId="1" applyFont="1" applyBorder="1" applyAlignment="1">
      <alignment horizontal="right" wrapText="1"/>
    </xf>
    <xf numFmtId="0" fontId="17" fillId="0" borderId="1" xfId="2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2" fontId="30" fillId="0" borderId="64" xfId="0" applyNumberFormat="1" applyFont="1" applyBorder="1" applyAlignment="1">
      <alignment horizontal="center" vertical="center" wrapText="1"/>
    </xf>
    <xf numFmtId="0" fontId="8" fillId="0" borderId="7" xfId="4" applyNumberFormat="1" applyFont="1" applyBorder="1" applyAlignment="1">
      <alignment horizontal="right"/>
    </xf>
    <xf numFmtId="0" fontId="4" fillId="0" borderId="12" xfId="0" applyFont="1" applyBorder="1" applyAlignment="1">
      <alignment horizontal="right" wrapText="1"/>
    </xf>
    <xf numFmtId="0" fontId="8" fillId="0" borderId="12" xfId="0" applyFont="1" applyBorder="1" applyAlignment="1">
      <alignment horizontal="right" wrapText="1"/>
    </xf>
    <xf numFmtId="0" fontId="16" fillId="0" borderId="9" xfId="2" applyFont="1" applyFill="1" applyBorder="1" applyAlignment="1">
      <alignment horizontal="right" wrapText="1"/>
    </xf>
    <xf numFmtId="0" fontId="4" fillId="0" borderId="9" xfId="0" applyFont="1" applyBorder="1" applyAlignment="1">
      <alignment horizontal="right" wrapText="1"/>
    </xf>
    <xf numFmtId="0" fontId="4" fillId="0" borderId="11" xfId="0" applyFont="1" applyBorder="1" applyAlignment="1">
      <alignment horizontal="right" wrapText="1"/>
    </xf>
    <xf numFmtId="0" fontId="16" fillId="0" borderId="12" xfId="0" applyFont="1" applyBorder="1" applyAlignment="1">
      <alignment horizontal="right" wrapText="1"/>
    </xf>
    <xf numFmtId="0" fontId="1" fillId="0" borderId="4" xfId="0" applyFont="1" applyBorder="1" applyAlignment="1">
      <alignment horizontal="left" vertical="center" wrapText="1"/>
    </xf>
  </cellXfs>
  <cellStyles count="15">
    <cellStyle name="Excel Built-in Normal" xfId="1"/>
    <cellStyle name="Excel Built-in Normal 1" xfId="6"/>
    <cellStyle name="Excel Built-in Normal 2" xfId="5"/>
    <cellStyle name="TableStyleLight1" xfId="3"/>
    <cellStyle name="Денежный 2" xfId="9"/>
    <cellStyle name="Обычный" xfId="0" builtinId="0"/>
    <cellStyle name="Обычный 2" xfId="2"/>
    <cellStyle name="Обычный 2 2" xfId="7"/>
    <cellStyle name="Обычный 2 3" xfId="11"/>
    <cellStyle name="Обычный 3" xfId="4"/>
    <cellStyle name="Обычный 3 2" xfId="12"/>
    <cellStyle name="Обычный 4" xfId="10"/>
    <cellStyle name="Обычный 4 2" xfId="13"/>
    <cellStyle name="Обычный 5" xfId="8"/>
    <cellStyle name="Обычный 6" xfId="14"/>
  </cellStyles>
  <dxfs count="908"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</dxfs>
  <tableStyles count="0" defaultTableStyle="TableStyleMedium2" defaultPivotStyle="PivotStyleLight16"/>
  <colors>
    <mruColors>
      <color rgb="FFFF66CC"/>
      <color rgb="FF660066"/>
      <color rgb="FFAF010D"/>
      <color rgb="FF3333CC"/>
      <color rgb="FFFAEE2E"/>
      <color rgb="FFCCFF99"/>
      <color rgb="FFFFFF66"/>
      <color rgb="FFFFCCCC"/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  Биология </a:t>
            </a:r>
            <a:r>
              <a:rPr lang="ru-RU" baseline="0"/>
              <a:t> ОГЭ 2019-2018-2017-2016-2015</a:t>
            </a:r>
            <a:endParaRPr lang="ru-RU"/>
          </a:p>
        </c:rich>
      </c:tx>
      <c:layout>
        <c:manualLayout>
          <c:xMode val="edge"/>
          <c:yMode val="edge"/>
          <c:x val="3.0708433184982308E-2"/>
          <c:y val="9.4107859159114557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0450416524021461E-2"/>
          <c:y val="6.5013330419622914E-2"/>
          <c:w val="0.97954958347597865"/>
          <c:h val="0.57997622938642102"/>
        </c:manualLayout>
      </c:layout>
      <c:lineChart>
        <c:grouping val="standard"/>
        <c:varyColors val="0"/>
        <c:ser>
          <c:idx val="0"/>
          <c:order val="0"/>
          <c:tx>
            <c:v>2019 ср. балл по городу</c:v>
          </c:tx>
          <c:spPr>
            <a:ln w="28575" cap="rnd">
              <a:solidFill>
                <a:srgbClr val="FF757F"/>
              </a:solidFill>
              <a:round/>
            </a:ln>
            <a:effectLst/>
          </c:spPr>
          <c:marker>
            <c:symbol val="none"/>
          </c:marker>
          <c:cat>
            <c:strRef>
              <c:f>'Биология-9 диаграмма по районам'!$B$5:$B$128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 </c:v>
                </c:pt>
                <c:pt idx="47">
                  <c:v>МАОУ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МБОУ СШ № 23</c:v>
                </c:pt>
                <c:pt idx="71">
                  <c:v>МБОУ СШ № 25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МБОУ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МАОУ СШ № 154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 </c:v>
                </c:pt>
                <c:pt idx="120">
                  <c:v>МБОУ СШ № 14 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"Комплекс Покровский"</c:v>
                </c:pt>
              </c:strCache>
            </c:strRef>
          </c:cat>
          <c:val>
            <c:numRef>
              <c:f>'Биология-9 диаграмма по районам'!$E$5:$E$128</c:f>
              <c:numCache>
                <c:formatCode>Основной</c:formatCode>
                <c:ptCount val="124"/>
                <c:pt idx="0">
                  <c:v>3.52</c:v>
                </c:pt>
                <c:pt idx="1">
                  <c:v>3.52</c:v>
                </c:pt>
                <c:pt idx="2">
                  <c:v>3.52</c:v>
                </c:pt>
                <c:pt idx="3">
                  <c:v>3.52</c:v>
                </c:pt>
                <c:pt idx="4">
                  <c:v>3.52</c:v>
                </c:pt>
                <c:pt idx="5">
                  <c:v>3.52</c:v>
                </c:pt>
                <c:pt idx="6">
                  <c:v>3.52</c:v>
                </c:pt>
                <c:pt idx="7">
                  <c:v>3.52</c:v>
                </c:pt>
                <c:pt idx="8">
                  <c:v>3.52</c:v>
                </c:pt>
                <c:pt idx="9">
                  <c:v>3.52</c:v>
                </c:pt>
                <c:pt idx="10">
                  <c:v>3.52</c:v>
                </c:pt>
                <c:pt idx="11">
                  <c:v>3.52</c:v>
                </c:pt>
                <c:pt idx="12">
                  <c:v>3.52</c:v>
                </c:pt>
                <c:pt idx="13">
                  <c:v>3.52</c:v>
                </c:pt>
                <c:pt idx="14">
                  <c:v>3.52</c:v>
                </c:pt>
                <c:pt idx="15">
                  <c:v>3.52</c:v>
                </c:pt>
                <c:pt idx="16">
                  <c:v>3.52</c:v>
                </c:pt>
                <c:pt idx="17">
                  <c:v>3.52</c:v>
                </c:pt>
                <c:pt idx="18">
                  <c:v>3.52</c:v>
                </c:pt>
                <c:pt idx="19">
                  <c:v>3.52</c:v>
                </c:pt>
                <c:pt idx="20">
                  <c:v>3.52</c:v>
                </c:pt>
                <c:pt idx="21">
                  <c:v>3.52</c:v>
                </c:pt>
                <c:pt idx="22">
                  <c:v>3.52</c:v>
                </c:pt>
                <c:pt idx="23">
                  <c:v>3.52</c:v>
                </c:pt>
                <c:pt idx="24">
                  <c:v>3.52</c:v>
                </c:pt>
                <c:pt idx="25">
                  <c:v>3.52</c:v>
                </c:pt>
                <c:pt idx="26">
                  <c:v>3.52</c:v>
                </c:pt>
                <c:pt idx="27">
                  <c:v>3.52</c:v>
                </c:pt>
                <c:pt idx="28">
                  <c:v>3.52</c:v>
                </c:pt>
                <c:pt idx="29">
                  <c:v>3.52</c:v>
                </c:pt>
                <c:pt idx="30">
                  <c:v>3.52</c:v>
                </c:pt>
                <c:pt idx="31">
                  <c:v>3.52</c:v>
                </c:pt>
                <c:pt idx="32">
                  <c:v>3.52</c:v>
                </c:pt>
                <c:pt idx="33">
                  <c:v>3.52</c:v>
                </c:pt>
                <c:pt idx="34">
                  <c:v>3.52</c:v>
                </c:pt>
                <c:pt idx="35">
                  <c:v>3.52</c:v>
                </c:pt>
                <c:pt idx="36">
                  <c:v>3.52</c:v>
                </c:pt>
                <c:pt idx="37">
                  <c:v>3.52</c:v>
                </c:pt>
                <c:pt idx="38">
                  <c:v>3.52</c:v>
                </c:pt>
                <c:pt idx="39">
                  <c:v>3.52</c:v>
                </c:pt>
                <c:pt idx="40">
                  <c:v>3.52</c:v>
                </c:pt>
                <c:pt idx="41">
                  <c:v>3.52</c:v>
                </c:pt>
                <c:pt idx="42">
                  <c:v>3.52</c:v>
                </c:pt>
                <c:pt idx="43">
                  <c:v>3.52</c:v>
                </c:pt>
                <c:pt idx="44">
                  <c:v>3.52</c:v>
                </c:pt>
                <c:pt idx="45">
                  <c:v>3.52</c:v>
                </c:pt>
                <c:pt idx="46">
                  <c:v>3.52</c:v>
                </c:pt>
                <c:pt idx="47">
                  <c:v>3.52</c:v>
                </c:pt>
                <c:pt idx="48">
                  <c:v>3.52</c:v>
                </c:pt>
                <c:pt idx="49">
                  <c:v>3.52</c:v>
                </c:pt>
                <c:pt idx="50">
                  <c:v>3.52</c:v>
                </c:pt>
                <c:pt idx="51">
                  <c:v>3.52</c:v>
                </c:pt>
                <c:pt idx="52">
                  <c:v>3.52</c:v>
                </c:pt>
                <c:pt idx="53">
                  <c:v>3.52</c:v>
                </c:pt>
                <c:pt idx="54">
                  <c:v>3.52</c:v>
                </c:pt>
                <c:pt idx="55">
                  <c:v>3.52</c:v>
                </c:pt>
                <c:pt idx="56">
                  <c:v>3.52</c:v>
                </c:pt>
                <c:pt idx="57">
                  <c:v>3.52</c:v>
                </c:pt>
                <c:pt idx="58">
                  <c:v>3.52</c:v>
                </c:pt>
                <c:pt idx="59">
                  <c:v>3.52</c:v>
                </c:pt>
                <c:pt idx="60">
                  <c:v>3.52</c:v>
                </c:pt>
                <c:pt idx="61">
                  <c:v>3.52</c:v>
                </c:pt>
                <c:pt idx="62">
                  <c:v>3.52</c:v>
                </c:pt>
                <c:pt idx="63">
                  <c:v>3.52</c:v>
                </c:pt>
                <c:pt idx="64">
                  <c:v>3.52</c:v>
                </c:pt>
                <c:pt idx="65">
                  <c:v>3.52</c:v>
                </c:pt>
                <c:pt idx="66">
                  <c:v>3.52</c:v>
                </c:pt>
                <c:pt idx="67">
                  <c:v>3.52</c:v>
                </c:pt>
                <c:pt idx="68">
                  <c:v>3.52</c:v>
                </c:pt>
                <c:pt idx="69">
                  <c:v>3.52</c:v>
                </c:pt>
                <c:pt idx="70">
                  <c:v>3.52</c:v>
                </c:pt>
                <c:pt idx="71">
                  <c:v>3.52</c:v>
                </c:pt>
                <c:pt idx="72">
                  <c:v>3.52</c:v>
                </c:pt>
                <c:pt idx="73">
                  <c:v>3.52</c:v>
                </c:pt>
                <c:pt idx="74">
                  <c:v>3.52</c:v>
                </c:pt>
                <c:pt idx="75">
                  <c:v>3.52</c:v>
                </c:pt>
                <c:pt idx="76">
                  <c:v>3.52</c:v>
                </c:pt>
                <c:pt idx="77">
                  <c:v>3.52</c:v>
                </c:pt>
                <c:pt idx="78">
                  <c:v>3.52</c:v>
                </c:pt>
                <c:pt idx="79">
                  <c:v>3.52</c:v>
                </c:pt>
                <c:pt idx="80">
                  <c:v>3.52</c:v>
                </c:pt>
                <c:pt idx="81">
                  <c:v>3.52</c:v>
                </c:pt>
                <c:pt idx="82">
                  <c:v>3.52</c:v>
                </c:pt>
                <c:pt idx="83">
                  <c:v>3.52</c:v>
                </c:pt>
                <c:pt idx="84">
                  <c:v>3.52</c:v>
                </c:pt>
                <c:pt idx="85">
                  <c:v>3.52</c:v>
                </c:pt>
                <c:pt idx="86">
                  <c:v>3.52</c:v>
                </c:pt>
                <c:pt idx="87">
                  <c:v>3.52</c:v>
                </c:pt>
                <c:pt idx="88">
                  <c:v>3.52</c:v>
                </c:pt>
                <c:pt idx="89">
                  <c:v>3.52</c:v>
                </c:pt>
                <c:pt idx="90">
                  <c:v>3.52</c:v>
                </c:pt>
                <c:pt idx="91">
                  <c:v>3.52</c:v>
                </c:pt>
                <c:pt idx="92">
                  <c:v>3.52</c:v>
                </c:pt>
                <c:pt idx="93">
                  <c:v>3.52</c:v>
                </c:pt>
                <c:pt idx="94">
                  <c:v>3.52</c:v>
                </c:pt>
                <c:pt idx="95">
                  <c:v>3.52</c:v>
                </c:pt>
                <c:pt idx="96">
                  <c:v>3.52</c:v>
                </c:pt>
                <c:pt idx="97">
                  <c:v>3.52</c:v>
                </c:pt>
                <c:pt idx="98">
                  <c:v>3.52</c:v>
                </c:pt>
                <c:pt idx="99">
                  <c:v>3.52</c:v>
                </c:pt>
                <c:pt idx="100">
                  <c:v>3.52</c:v>
                </c:pt>
                <c:pt idx="101">
                  <c:v>3.52</c:v>
                </c:pt>
                <c:pt idx="102">
                  <c:v>3.52</c:v>
                </c:pt>
                <c:pt idx="103">
                  <c:v>3.52</c:v>
                </c:pt>
                <c:pt idx="104">
                  <c:v>3.52</c:v>
                </c:pt>
                <c:pt idx="105">
                  <c:v>3.52</c:v>
                </c:pt>
                <c:pt idx="106">
                  <c:v>3.52</c:v>
                </c:pt>
                <c:pt idx="107">
                  <c:v>3.52</c:v>
                </c:pt>
                <c:pt idx="108">
                  <c:v>3.52</c:v>
                </c:pt>
                <c:pt idx="109">
                  <c:v>3.52</c:v>
                </c:pt>
                <c:pt idx="110">
                  <c:v>3.52</c:v>
                </c:pt>
                <c:pt idx="111">
                  <c:v>3.52</c:v>
                </c:pt>
                <c:pt idx="112">
                  <c:v>3.52</c:v>
                </c:pt>
                <c:pt idx="113">
                  <c:v>3.52</c:v>
                </c:pt>
                <c:pt idx="114">
                  <c:v>3.52</c:v>
                </c:pt>
                <c:pt idx="115">
                  <c:v>3.52</c:v>
                </c:pt>
                <c:pt idx="116">
                  <c:v>3.52</c:v>
                </c:pt>
                <c:pt idx="117">
                  <c:v>3.52</c:v>
                </c:pt>
                <c:pt idx="118">
                  <c:v>3.52</c:v>
                </c:pt>
                <c:pt idx="119">
                  <c:v>3.52</c:v>
                </c:pt>
                <c:pt idx="120">
                  <c:v>3.52</c:v>
                </c:pt>
                <c:pt idx="121">
                  <c:v>3.52</c:v>
                </c:pt>
                <c:pt idx="122">
                  <c:v>3.52</c:v>
                </c:pt>
                <c:pt idx="123">
                  <c:v>3.52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8CB-49F0-B680-A791C427F8FA}"/>
            </c:ext>
          </c:extLst>
        </c:ser>
        <c:ser>
          <c:idx val="1"/>
          <c:order val="1"/>
          <c:tx>
            <c:v>2019 ср. балл ОУ</c:v>
          </c:tx>
          <c:spPr>
            <a:ln w="28575" cap="rnd">
              <a:solidFill>
                <a:srgbClr val="AF010D"/>
              </a:solidFill>
              <a:round/>
            </a:ln>
            <a:effectLst/>
          </c:spPr>
          <c:marker>
            <c:symbol val="none"/>
          </c:marker>
          <c:cat>
            <c:strRef>
              <c:f>'Биология-9 диаграмма по районам'!$B$5:$B$128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 </c:v>
                </c:pt>
                <c:pt idx="47">
                  <c:v>МАОУ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МБОУ СШ № 23</c:v>
                </c:pt>
                <c:pt idx="71">
                  <c:v>МБОУ СШ № 25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МБОУ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МАОУ СШ № 154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 </c:v>
                </c:pt>
                <c:pt idx="120">
                  <c:v>МБОУ СШ № 14 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"Комплекс Покровский"</c:v>
                </c:pt>
              </c:strCache>
            </c:strRef>
          </c:cat>
          <c:val>
            <c:numRef>
              <c:f>'Биология-9 диаграмма по районам'!$D$5:$D$128</c:f>
              <c:numCache>
                <c:formatCode>0,00</c:formatCode>
                <c:ptCount val="124"/>
                <c:pt idx="0">
                  <c:v>3.43</c:v>
                </c:pt>
                <c:pt idx="1">
                  <c:v>3.7787500000000001</c:v>
                </c:pt>
                <c:pt idx="2">
                  <c:v>3.86</c:v>
                </c:pt>
                <c:pt idx="3">
                  <c:v>3.74</c:v>
                </c:pt>
                <c:pt idx="4">
                  <c:v>3.83</c:v>
                </c:pt>
                <c:pt idx="5">
                  <c:v>4.5</c:v>
                </c:pt>
                <c:pt idx="6">
                  <c:v>3.67</c:v>
                </c:pt>
                <c:pt idx="7">
                  <c:v>3.75</c:v>
                </c:pt>
                <c:pt idx="8">
                  <c:v>3.59</c:v>
                </c:pt>
                <c:pt idx="9">
                  <c:v>3.29</c:v>
                </c:pt>
                <c:pt idx="10" formatCode="Основной">
                  <c:v>3.3699999999999997</c:v>
                </c:pt>
                <c:pt idx="11">
                  <c:v>3.33</c:v>
                </c:pt>
                <c:pt idx="12">
                  <c:v>3.5</c:v>
                </c:pt>
                <c:pt idx="13">
                  <c:v>3.87</c:v>
                </c:pt>
                <c:pt idx="14">
                  <c:v>3.62</c:v>
                </c:pt>
                <c:pt idx="15">
                  <c:v>3.56</c:v>
                </c:pt>
                <c:pt idx="16">
                  <c:v>3.12</c:v>
                </c:pt>
                <c:pt idx="17">
                  <c:v>3.36</c:v>
                </c:pt>
                <c:pt idx="18">
                  <c:v>3.1</c:v>
                </c:pt>
                <c:pt idx="19">
                  <c:v>3.47</c:v>
                </c:pt>
                <c:pt idx="20">
                  <c:v>3.57</c:v>
                </c:pt>
                <c:pt idx="22">
                  <c:v>3.12</c:v>
                </c:pt>
                <c:pt idx="23">
                  <c:v>3.19</c:v>
                </c:pt>
                <c:pt idx="24">
                  <c:v>3</c:v>
                </c:pt>
                <c:pt idx="25">
                  <c:v>3.3221052631578947</c:v>
                </c:pt>
                <c:pt idx="26">
                  <c:v>3.88</c:v>
                </c:pt>
                <c:pt idx="27">
                  <c:v>3.58</c:v>
                </c:pt>
                <c:pt idx="28">
                  <c:v>3.33</c:v>
                </c:pt>
                <c:pt idx="29">
                  <c:v>3.5</c:v>
                </c:pt>
                <c:pt idx="30">
                  <c:v>3.5</c:v>
                </c:pt>
                <c:pt idx="31">
                  <c:v>3.17</c:v>
                </c:pt>
                <c:pt idx="32">
                  <c:v>3.16</c:v>
                </c:pt>
                <c:pt idx="33">
                  <c:v>3</c:v>
                </c:pt>
                <c:pt idx="34">
                  <c:v>3.45</c:v>
                </c:pt>
                <c:pt idx="35">
                  <c:v>3.44</c:v>
                </c:pt>
                <c:pt idx="36">
                  <c:v>3.18</c:v>
                </c:pt>
                <c:pt idx="37">
                  <c:v>3.5</c:v>
                </c:pt>
                <c:pt idx="38">
                  <c:v>3.58</c:v>
                </c:pt>
                <c:pt idx="39">
                  <c:v>3.03</c:v>
                </c:pt>
                <c:pt idx="40">
                  <c:v>2.92</c:v>
                </c:pt>
                <c:pt idx="41">
                  <c:v>3.44</c:v>
                </c:pt>
                <c:pt idx="42">
                  <c:v>3.03</c:v>
                </c:pt>
                <c:pt idx="43">
                  <c:v>3.29</c:v>
                </c:pt>
                <c:pt idx="44">
                  <c:v>3.14</c:v>
                </c:pt>
                <c:pt idx="45" formatCode="Основной">
                  <c:v>3.6863157894736847</c:v>
                </c:pt>
                <c:pt idx="46">
                  <c:v>3.89</c:v>
                </c:pt>
                <c:pt idx="47">
                  <c:v>4</c:v>
                </c:pt>
                <c:pt idx="48">
                  <c:v>3.53</c:v>
                </c:pt>
                <c:pt idx="49">
                  <c:v>3.73</c:v>
                </c:pt>
                <c:pt idx="50">
                  <c:v>3.87</c:v>
                </c:pt>
                <c:pt idx="51">
                  <c:v>3.59</c:v>
                </c:pt>
                <c:pt idx="52">
                  <c:v>4.2</c:v>
                </c:pt>
                <c:pt idx="53">
                  <c:v>3.43</c:v>
                </c:pt>
                <c:pt idx="54">
                  <c:v>3.33</c:v>
                </c:pt>
                <c:pt idx="55">
                  <c:v>3.5</c:v>
                </c:pt>
                <c:pt idx="56">
                  <c:v>3</c:v>
                </c:pt>
                <c:pt idx="57">
                  <c:v>3.5</c:v>
                </c:pt>
                <c:pt idx="58">
                  <c:v>3.38</c:v>
                </c:pt>
                <c:pt idx="59">
                  <c:v>5</c:v>
                </c:pt>
                <c:pt idx="60">
                  <c:v>3.88</c:v>
                </c:pt>
                <c:pt idx="61">
                  <c:v>3.5</c:v>
                </c:pt>
                <c:pt idx="62">
                  <c:v>4</c:v>
                </c:pt>
                <c:pt idx="63">
                  <c:v>3.57</c:v>
                </c:pt>
                <c:pt idx="64">
                  <c:v>3.14</c:v>
                </c:pt>
                <c:pt idx="65">
                  <c:v>3.7353333333333336</c:v>
                </c:pt>
                <c:pt idx="66">
                  <c:v>4.09</c:v>
                </c:pt>
                <c:pt idx="67">
                  <c:v>4.3600000000000003</c:v>
                </c:pt>
                <c:pt idx="68">
                  <c:v>4.33</c:v>
                </c:pt>
                <c:pt idx="69">
                  <c:v>3.6</c:v>
                </c:pt>
                <c:pt idx="70">
                  <c:v>3.67</c:v>
                </c:pt>
                <c:pt idx="72">
                  <c:v>3.2</c:v>
                </c:pt>
                <c:pt idx="73">
                  <c:v>3.73</c:v>
                </c:pt>
                <c:pt idx="74">
                  <c:v>3.52</c:v>
                </c:pt>
                <c:pt idx="75">
                  <c:v>3.71</c:v>
                </c:pt>
                <c:pt idx="76">
                  <c:v>3.53</c:v>
                </c:pt>
                <c:pt idx="77">
                  <c:v>3.53</c:v>
                </c:pt>
                <c:pt idx="78">
                  <c:v>3.75</c:v>
                </c:pt>
                <c:pt idx="79">
                  <c:v>3.27</c:v>
                </c:pt>
                <c:pt idx="80">
                  <c:v>3.81</c:v>
                </c:pt>
                <c:pt idx="81">
                  <c:v>3.93</c:v>
                </c:pt>
                <c:pt idx="82">
                  <c:v>3.5110000000000001</c:v>
                </c:pt>
                <c:pt idx="83">
                  <c:v>2.88</c:v>
                </c:pt>
                <c:pt idx="84">
                  <c:v>3</c:v>
                </c:pt>
                <c:pt idx="85">
                  <c:v>3.86</c:v>
                </c:pt>
                <c:pt idx="86">
                  <c:v>3.83</c:v>
                </c:pt>
                <c:pt idx="87">
                  <c:v>3.92</c:v>
                </c:pt>
                <c:pt idx="88">
                  <c:v>3.52</c:v>
                </c:pt>
                <c:pt idx="89">
                  <c:v>3.78</c:v>
                </c:pt>
                <c:pt idx="90">
                  <c:v>3.36</c:v>
                </c:pt>
                <c:pt idx="91">
                  <c:v>3.62</c:v>
                </c:pt>
                <c:pt idx="92">
                  <c:v>3.2</c:v>
                </c:pt>
                <c:pt idx="93">
                  <c:v>3.3</c:v>
                </c:pt>
                <c:pt idx="94">
                  <c:v>3.67</c:v>
                </c:pt>
                <c:pt idx="95">
                  <c:v>3.89</c:v>
                </c:pt>
                <c:pt idx="96">
                  <c:v>3.5</c:v>
                </c:pt>
                <c:pt idx="97">
                  <c:v>3.67</c:v>
                </c:pt>
                <c:pt idx="98">
                  <c:v>3.29</c:v>
                </c:pt>
                <c:pt idx="99">
                  <c:v>3.5</c:v>
                </c:pt>
                <c:pt idx="100">
                  <c:v>3.22</c:v>
                </c:pt>
                <c:pt idx="101">
                  <c:v>3.39</c:v>
                </c:pt>
                <c:pt idx="102">
                  <c:v>3.37</c:v>
                </c:pt>
                <c:pt idx="103">
                  <c:v>3.18</c:v>
                </c:pt>
                <c:pt idx="104">
                  <c:v>3.46</c:v>
                </c:pt>
                <c:pt idx="105">
                  <c:v>3.67</c:v>
                </c:pt>
                <c:pt idx="106">
                  <c:v>3.2</c:v>
                </c:pt>
                <c:pt idx="107">
                  <c:v>3.67</c:v>
                </c:pt>
                <c:pt idx="108">
                  <c:v>3.71</c:v>
                </c:pt>
                <c:pt idx="109">
                  <c:v>3.69</c:v>
                </c:pt>
                <c:pt idx="110">
                  <c:v>3.71</c:v>
                </c:pt>
                <c:pt idx="111">
                  <c:v>3.83</c:v>
                </c:pt>
                <c:pt idx="112">
                  <c:v>3.44</c:v>
                </c:pt>
                <c:pt idx="113">
                  <c:v>3.5037500000000001</c:v>
                </c:pt>
                <c:pt idx="114">
                  <c:v>4</c:v>
                </c:pt>
                <c:pt idx="116">
                  <c:v>3.3</c:v>
                </c:pt>
                <c:pt idx="117">
                  <c:v>3.5</c:v>
                </c:pt>
                <c:pt idx="118">
                  <c:v>3.36</c:v>
                </c:pt>
                <c:pt idx="119">
                  <c:v>3.79</c:v>
                </c:pt>
                <c:pt idx="121">
                  <c:v>3.6</c:v>
                </c:pt>
                <c:pt idx="122">
                  <c:v>2.87</c:v>
                </c:pt>
                <c:pt idx="123">
                  <c:v>3.61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CB-49F0-B680-A791C427F8FA}"/>
            </c:ext>
          </c:extLst>
        </c:ser>
        <c:ser>
          <c:idx val="2"/>
          <c:order val="2"/>
          <c:tx>
            <c:v>2018 ср. балл по городу</c:v>
          </c:tx>
          <c:spPr>
            <a:ln w="28575" cap="rnd">
              <a:solidFill>
                <a:srgbClr val="FAEE2E"/>
              </a:solidFill>
              <a:round/>
            </a:ln>
            <a:effectLst/>
          </c:spPr>
          <c:marker>
            <c:symbol val="none"/>
          </c:marker>
          <c:cat>
            <c:strRef>
              <c:f>'Биология-9 диаграмма по районам'!$B$5:$B$128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 </c:v>
                </c:pt>
                <c:pt idx="47">
                  <c:v>МАОУ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МБОУ СШ № 23</c:v>
                </c:pt>
                <c:pt idx="71">
                  <c:v>МБОУ СШ № 25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МБОУ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МАОУ СШ № 154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 </c:v>
                </c:pt>
                <c:pt idx="120">
                  <c:v>МБОУ СШ № 14 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"Комплекс Покровский"</c:v>
                </c:pt>
              </c:strCache>
            </c:strRef>
          </c:cat>
          <c:val>
            <c:numRef>
              <c:f>'Биология-9 диаграмма по районам'!$I$5:$I$128</c:f>
              <c:numCache>
                <c:formatCode>Основной</c:formatCode>
                <c:ptCount val="124"/>
                <c:pt idx="0">
                  <c:v>3.86</c:v>
                </c:pt>
                <c:pt idx="1">
                  <c:v>3.86</c:v>
                </c:pt>
                <c:pt idx="2">
                  <c:v>3.86</c:v>
                </c:pt>
                <c:pt idx="3">
                  <c:v>3.86</c:v>
                </c:pt>
                <c:pt idx="4">
                  <c:v>3.86</c:v>
                </c:pt>
                <c:pt idx="5">
                  <c:v>3.86</c:v>
                </c:pt>
                <c:pt idx="6">
                  <c:v>3.86</c:v>
                </c:pt>
                <c:pt idx="7">
                  <c:v>3.86</c:v>
                </c:pt>
                <c:pt idx="8">
                  <c:v>3.86</c:v>
                </c:pt>
                <c:pt idx="9">
                  <c:v>3.86</c:v>
                </c:pt>
                <c:pt idx="10">
                  <c:v>3.86</c:v>
                </c:pt>
                <c:pt idx="11">
                  <c:v>3.86</c:v>
                </c:pt>
                <c:pt idx="12">
                  <c:v>3.86</c:v>
                </c:pt>
                <c:pt idx="13">
                  <c:v>3.86</c:v>
                </c:pt>
                <c:pt idx="14">
                  <c:v>3.86</c:v>
                </c:pt>
                <c:pt idx="15">
                  <c:v>3.86</c:v>
                </c:pt>
                <c:pt idx="16">
                  <c:v>3.86</c:v>
                </c:pt>
                <c:pt idx="17">
                  <c:v>3.86</c:v>
                </c:pt>
                <c:pt idx="18">
                  <c:v>3.86</c:v>
                </c:pt>
                <c:pt idx="19">
                  <c:v>3.86</c:v>
                </c:pt>
                <c:pt idx="20">
                  <c:v>3.86</c:v>
                </c:pt>
                <c:pt idx="21">
                  <c:v>3.86</c:v>
                </c:pt>
                <c:pt idx="22">
                  <c:v>3.86</c:v>
                </c:pt>
                <c:pt idx="23">
                  <c:v>3.86</c:v>
                </c:pt>
                <c:pt idx="24">
                  <c:v>3.86</c:v>
                </c:pt>
                <c:pt idx="25">
                  <c:v>3.86</c:v>
                </c:pt>
                <c:pt idx="26">
                  <c:v>3.86</c:v>
                </c:pt>
                <c:pt idx="27">
                  <c:v>3.86</c:v>
                </c:pt>
                <c:pt idx="28">
                  <c:v>3.86</c:v>
                </c:pt>
                <c:pt idx="29">
                  <c:v>3.86</c:v>
                </c:pt>
                <c:pt idx="30">
                  <c:v>3.86</c:v>
                </c:pt>
                <c:pt idx="31">
                  <c:v>3.86</c:v>
                </c:pt>
                <c:pt idx="32">
                  <c:v>3.86</c:v>
                </c:pt>
                <c:pt idx="33">
                  <c:v>3.86</c:v>
                </c:pt>
                <c:pt idx="34">
                  <c:v>3.86</c:v>
                </c:pt>
                <c:pt idx="35">
                  <c:v>3.86</c:v>
                </c:pt>
                <c:pt idx="36">
                  <c:v>3.86</c:v>
                </c:pt>
                <c:pt idx="37">
                  <c:v>3.86</c:v>
                </c:pt>
                <c:pt idx="38">
                  <c:v>3.86</c:v>
                </c:pt>
                <c:pt idx="39">
                  <c:v>3.86</c:v>
                </c:pt>
                <c:pt idx="40">
                  <c:v>3.86</c:v>
                </c:pt>
                <c:pt idx="41">
                  <c:v>3.86</c:v>
                </c:pt>
                <c:pt idx="42">
                  <c:v>3.86</c:v>
                </c:pt>
                <c:pt idx="43">
                  <c:v>3.86</c:v>
                </c:pt>
                <c:pt idx="44">
                  <c:v>3.86</c:v>
                </c:pt>
                <c:pt idx="45">
                  <c:v>3.86</c:v>
                </c:pt>
                <c:pt idx="46">
                  <c:v>3.86</c:v>
                </c:pt>
                <c:pt idx="47">
                  <c:v>3.86</c:v>
                </c:pt>
                <c:pt idx="48">
                  <c:v>3.86</c:v>
                </c:pt>
                <c:pt idx="49">
                  <c:v>3.86</c:v>
                </c:pt>
                <c:pt idx="50">
                  <c:v>3.86</c:v>
                </c:pt>
                <c:pt idx="51">
                  <c:v>3.86</c:v>
                </c:pt>
                <c:pt idx="52">
                  <c:v>3.86</c:v>
                </c:pt>
                <c:pt idx="53">
                  <c:v>3.86</c:v>
                </c:pt>
                <c:pt idx="54">
                  <c:v>3.86</c:v>
                </c:pt>
                <c:pt idx="55">
                  <c:v>3.86</c:v>
                </c:pt>
                <c:pt idx="56">
                  <c:v>3.86</c:v>
                </c:pt>
                <c:pt idx="57">
                  <c:v>3.86</c:v>
                </c:pt>
                <c:pt idx="58">
                  <c:v>3.86</c:v>
                </c:pt>
                <c:pt idx="59">
                  <c:v>3.86</c:v>
                </c:pt>
                <c:pt idx="60">
                  <c:v>3.86</c:v>
                </c:pt>
                <c:pt idx="61">
                  <c:v>3.86</c:v>
                </c:pt>
                <c:pt idx="62">
                  <c:v>3.86</c:v>
                </c:pt>
                <c:pt idx="63">
                  <c:v>3.86</c:v>
                </c:pt>
                <c:pt idx="64">
                  <c:v>3.86</c:v>
                </c:pt>
                <c:pt idx="65">
                  <c:v>3.86</c:v>
                </c:pt>
                <c:pt idx="66">
                  <c:v>3.86</c:v>
                </c:pt>
                <c:pt idx="67">
                  <c:v>3.86</c:v>
                </c:pt>
                <c:pt idx="68">
                  <c:v>3.86</c:v>
                </c:pt>
                <c:pt idx="69">
                  <c:v>3.86</c:v>
                </c:pt>
                <c:pt idx="70">
                  <c:v>3.86</c:v>
                </c:pt>
                <c:pt idx="71">
                  <c:v>3.86</c:v>
                </c:pt>
                <c:pt idx="72">
                  <c:v>3.86</c:v>
                </c:pt>
                <c:pt idx="73">
                  <c:v>3.86</c:v>
                </c:pt>
                <c:pt idx="74">
                  <c:v>3.86</c:v>
                </c:pt>
                <c:pt idx="75">
                  <c:v>3.86</c:v>
                </c:pt>
                <c:pt idx="76">
                  <c:v>3.86</c:v>
                </c:pt>
                <c:pt idx="77">
                  <c:v>3.86</c:v>
                </c:pt>
                <c:pt idx="78">
                  <c:v>3.86</c:v>
                </c:pt>
                <c:pt idx="79">
                  <c:v>3.86</c:v>
                </c:pt>
                <c:pt idx="80">
                  <c:v>3.86</c:v>
                </c:pt>
                <c:pt idx="81">
                  <c:v>3.86</c:v>
                </c:pt>
                <c:pt idx="82">
                  <c:v>3.86</c:v>
                </c:pt>
                <c:pt idx="83">
                  <c:v>3.86</c:v>
                </c:pt>
                <c:pt idx="84">
                  <c:v>3.86</c:v>
                </c:pt>
                <c:pt idx="85">
                  <c:v>3.86</c:v>
                </c:pt>
                <c:pt idx="86">
                  <c:v>3.86</c:v>
                </c:pt>
                <c:pt idx="87">
                  <c:v>3.86</c:v>
                </c:pt>
                <c:pt idx="88">
                  <c:v>3.86</c:v>
                </c:pt>
                <c:pt idx="89">
                  <c:v>3.86</c:v>
                </c:pt>
                <c:pt idx="90">
                  <c:v>3.86</c:v>
                </c:pt>
                <c:pt idx="91">
                  <c:v>3.86</c:v>
                </c:pt>
                <c:pt idx="92">
                  <c:v>3.86</c:v>
                </c:pt>
                <c:pt idx="93">
                  <c:v>3.86</c:v>
                </c:pt>
                <c:pt idx="94">
                  <c:v>3.86</c:v>
                </c:pt>
                <c:pt idx="95">
                  <c:v>3.86</c:v>
                </c:pt>
                <c:pt idx="96">
                  <c:v>3.86</c:v>
                </c:pt>
                <c:pt idx="97">
                  <c:v>3.86</c:v>
                </c:pt>
                <c:pt idx="98">
                  <c:v>3.86</c:v>
                </c:pt>
                <c:pt idx="99">
                  <c:v>3.86</c:v>
                </c:pt>
                <c:pt idx="100">
                  <c:v>3.86</c:v>
                </c:pt>
                <c:pt idx="101">
                  <c:v>3.86</c:v>
                </c:pt>
                <c:pt idx="102">
                  <c:v>3.86</c:v>
                </c:pt>
                <c:pt idx="103">
                  <c:v>3.86</c:v>
                </c:pt>
                <c:pt idx="104">
                  <c:v>3.86</c:v>
                </c:pt>
                <c:pt idx="105">
                  <c:v>3.86</c:v>
                </c:pt>
                <c:pt idx="106">
                  <c:v>3.86</c:v>
                </c:pt>
                <c:pt idx="107">
                  <c:v>3.86</c:v>
                </c:pt>
                <c:pt idx="108">
                  <c:v>3.86</c:v>
                </c:pt>
                <c:pt idx="109">
                  <c:v>3.86</c:v>
                </c:pt>
                <c:pt idx="110">
                  <c:v>3.86</c:v>
                </c:pt>
                <c:pt idx="111">
                  <c:v>3.86</c:v>
                </c:pt>
                <c:pt idx="112">
                  <c:v>3.86</c:v>
                </c:pt>
                <c:pt idx="113">
                  <c:v>3.86</c:v>
                </c:pt>
                <c:pt idx="114">
                  <c:v>3.86</c:v>
                </c:pt>
                <c:pt idx="115">
                  <c:v>3.86</c:v>
                </c:pt>
                <c:pt idx="116">
                  <c:v>3.86</c:v>
                </c:pt>
                <c:pt idx="117">
                  <c:v>3.86</c:v>
                </c:pt>
                <c:pt idx="118">
                  <c:v>3.86</c:v>
                </c:pt>
                <c:pt idx="119">
                  <c:v>3.86</c:v>
                </c:pt>
                <c:pt idx="120">
                  <c:v>3.86</c:v>
                </c:pt>
                <c:pt idx="121">
                  <c:v>3.86</c:v>
                </c:pt>
                <c:pt idx="122">
                  <c:v>3.86</c:v>
                </c:pt>
                <c:pt idx="123">
                  <c:v>3.86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8CB-49F0-B680-A791C427F8FA}"/>
            </c:ext>
          </c:extLst>
        </c:ser>
        <c:ser>
          <c:idx val="3"/>
          <c:order val="3"/>
          <c:tx>
            <c:v>2018 ср. балл ОУ</c:v>
          </c:tx>
          <c:spPr>
            <a:ln w="28575" cap="rnd">
              <a:solidFill>
                <a:srgbClr val="FFA015"/>
              </a:solidFill>
              <a:round/>
            </a:ln>
            <a:effectLst/>
          </c:spPr>
          <c:marker>
            <c:symbol val="none"/>
          </c:marker>
          <c:cat>
            <c:strRef>
              <c:f>'Биология-9 диаграмма по районам'!$B$5:$B$128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 </c:v>
                </c:pt>
                <c:pt idx="47">
                  <c:v>МАОУ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МБОУ СШ № 23</c:v>
                </c:pt>
                <c:pt idx="71">
                  <c:v>МБОУ СШ № 25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МБОУ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МАОУ СШ № 154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 </c:v>
                </c:pt>
                <c:pt idx="120">
                  <c:v>МБОУ СШ № 14 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"Комплекс Покровский"</c:v>
                </c:pt>
              </c:strCache>
            </c:strRef>
          </c:cat>
          <c:val>
            <c:numRef>
              <c:f>'Биология-9 диаграмма по районам'!$H$5:$H$128</c:f>
              <c:numCache>
                <c:formatCode>0,00</c:formatCode>
                <c:ptCount val="124"/>
                <c:pt idx="0">
                  <c:v>3.57</c:v>
                </c:pt>
                <c:pt idx="1">
                  <c:v>3.7565148944193063</c:v>
                </c:pt>
                <c:pt idx="2">
                  <c:v>3.7142857142857144</c:v>
                </c:pt>
                <c:pt idx="3">
                  <c:v>4</c:v>
                </c:pt>
                <c:pt idx="4">
                  <c:v>4.0769230769230766</c:v>
                </c:pt>
                <c:pt idx="5">
                  <c:v>4</c:v>
                </c:pt>
                <c:pt idx="6">
                  <c:v>3.625</c:v>
                </c:pt>
                <c:pt idx="7">
                  <c:v>3.3235294117647061</c:v>
                </c:pt>
                <c:pt idx="8">
                  <c:v>3.9523809523809526</c:v>
                </c:pt>
                <c:pt idx="9">
                  <c:v>3.36</c:v>
                </c:pt>
                <c:pt idx="10">
                  <c:v>3.4291501913405935</c:v>
                </c:pt>
                <c:pt idx="11">
                  <c:v>3.7058823529411766</c:v>
                </c:pt>
                <c:pt idx="12">
                  <c:v>3</c:v>
                </c:pt>
                <c:pt idx="13">
                  <c:v>3.8571428571428572</c:v>
                </c:pt>
                <c:pt idx="14">
                  <c:v>3.5625</c:v>
                </c:pt>
                <c:pt idx="15">
                  <c:v>3.7037037037037037</c:v>
                </c:pt>
                <c:pt idx="16">
                  <c:v>3.5</c:v>
                </c:pt>
                <c:pt idx="17">
                  <c:v>3</c:v>
                </c:pt>
                <c:pt idx="18">
                  <c:v>3.625</c:v>
                </c:pt>
                <c:pt idx="19">
                  <c:v>3.2857142857142856</c:v>
                </c:pt>
                <c:pt idx="20">
                  <c:v>3.25</c:v>
                </c:pt>
                <c:pt idx="22">
                  <c:v>3.25</c:v>
                </c:pt>
                <c:pt idx="23">
                  <c:v>3.3684210526315788</c:v>
                </c:pt>
                <c:pt idx="24">
                  <c:v>3.4705882352941178</c:v>
                </c:pt>
                <c:pt idx="25">
                  <c:v>3.5250722626493336</c:v>
                </c:pt>
                <c:pt idx="26">
                  <c:v>3.7272727272727271</c:v>
                </c:pt>
                <c:pt idx="27">
                  <c:v>3.8333333333333335</c:v>
                </c:pt>
                <c:pt idx="28">
                  <c:v>3.3421052631578947</c:v>
                </c:pt>
                <c:pt idx="29">
                  <c:v>3.8571428571428572</c:v>
                </c:pt>
                <c:pt idx="30">
                  <c:v>3.6071428571428572</c:v>
                </c:pt>
                <c:pt idx="31">
                  <c:v>3.4</c:v>
                </c:pt>
                <c:pt idx="32">
                  <c:v>3.225806451612903</c:v>
                </c:pt>
                <c:pt idx="33">
                  <c:v>3.6666666666666665</c:v>
                </c:pt>
                <c:pt idx="34">
                  <c:v>3.6842105263157894</c:v>
                </c:pt>
                <c:pt idx="35">
                  <c:v>4</c:v>
                </c:pt>
                <c:pt idx="36">
                  <c:v>3.2</c:v>
                </c:pt>
                <c:pt idx="37">
                  <c:v>3.3636363636363638</c:v>
                </c:pt>
                <c:pt idx="38">
                  <c:v>3.8571428571428572</c:v>
                </c:pt>
                <c:pt idx="39">
                  <c:v>3.1363636363636362</c:v>
                </c:pt>
                <c:pt idx="40">
                  <c:v>3.1428571428571428</c:v>
                </c:pt>
                <c:pt idx="41">
                  <c:v>3.6666666666666665</c:v>
                </c:pt>
                <c:pt idx="42">
                  <c:v>3.3076923076923075</c:v>
                </c:pt>
                <c:pt idx="43">
                  <c:v>3.625</c:v>
                </c:pt>
                <c:pt idx="44">
                  <c:v>3.3333333333333335</c:v>
                </c:pt>
                <c:pt idx="45">
                  <c:v>3.6318629152065691</c:v>
                </c:pt>
                <c:pt idx="46">
                  <c:v>3.8717948717948718</c:v>
                </c:pt>
                <c:pt idx="47">
                  <c:v>3.625</c:v>
                </c:pt>
                <c:pt idx="48">
                  <c:v>3.9</c:v>
                </c:pt>
                <c:pt idx="49">
                  <c:v>3.8529411764705883</c:v>
                </c:pt>
                <c:pt idx="50">
                  <c:v>3.6190476190476191</c:v>
                </c:pt>
                <c:pt idx="51">
                  <c:v>3.9523809523809526</c:v>
                </c:pt>
                <c:pt idx="52">
                  <c:v>3.875</c:v>
                </c:pt>
                <c:pt idx="53">
                  <c:v>3.2666666666666666</c:v>
                </c:pt>
                <c:pt idx="54">
                  <c:v>3.7692307692307692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3.5</c:v>
                </c:pt>
                <c:pt idx="59">
                  <c:v>4.333333333333333</c:v>
                </c:pt>
                <c:pt idx="60">
                  <c:v>4.333333333333333</c:v>
                </c:pt>
                <c:pt idx="61">
                  <c:v>3.1666666666666665</c:v>
                </c:pt>
                <c:pt idx="62">
                  <c:v>4</c:v>
                </c:pt>
                <c:pt idx="63">
                  <c:v>3.44</c:v>
                </c:pt>
                <c:pt idx="64">
                  <c:v>3.5</c:v>
                </c:pt>
                <c:pt idx="65">
                  <c:v>3.5715965000485128</c:v>
                </c:pt>
                <c:pt idx="66">
                  <c:v>3.9411764705882355</c:v>
                </c:pt>
                <c:pt idx="67">
                  <c:v>3.5</c:v>
                </c:pt>
                <c:pt idx="68">
                  <c:v>3.8571428571428572</c:v>
                </c:pt>
                <c:pt idx="69">
                  <c:v>3.5</c:v>
                </c:pt>
                <c:pt idx="70">
                  <c:v>3.6190476190476191</c:v>
                </c:pt>
                <c:pt idx="72">
                  <c:v>3.25</c:v>
                </c:pt>
                <c:pt idx="73">
                  <c:v>3.8571428571428572</c:v>
                </c:pt>
                <c:pt idx="74">
                  <c:v>3.5789473684210527</c:v>
                </c:pt>
                <c:pt idx="75">
                  <c:v>2.75</c:v>
                </c:pt>
                <c:pt idx="76">
                  <c:v>3.5769230769230771</c:v>
                </c:pt>
                <c:pt idx="77">
                  <c:v>3.3</c:v>
                </c:pt>
                <c:pt idx="78">
                  <c:v>3.9166666666666665</c:v>
                </c:pt>
                <c:pt idx="79">
                  <c:v>3.3157894736842106</c:v>
                </c:pt>
                <c:pt idx="80">
                  <c:v>3.8333333333333335</c:v>
                </c:pt>
                <c:pt idx="81">
                  <c:v>3.7777777777777777</c:v>
                </c:pt>
                <c:pt idx="82">
                  <c:v>3.6058343586708386</c:v>
                </c:pt>
                <c:pt idx="83">
                  <c:v>3.2857142857142856</c:v>
                </c:pt>
                <c:pt idx="84">
                  <c:v>4</c:v>
                </c:pt>
                <c:pt idx="85">
                  <c:v>3.5384615384615383</c:v>
                </c:pt>
                <c:pt idx="86">
                  <c:v>3.4</c:v>
                </c:pt>
                <c:pt idx="87">
                  <c:v>4.0666666666666664</c:v>
                </c:pt>
                <c:pt idx="88">
                  <c:v>3.4074074074074074</c:v>
                </c:pt>
                <c:pt idx="89">
                  <c:v>3.8</c:v>
                </c:pt>
                <c:pt idx="90">
                  <c:v>3.4090909090909092</c:v>
                </c:pt>
                <c:pt idx="91">
                  <c:v>3.3636363636363638</c:v>
                </c:pt>
                <c:pt idx="92">
                  <c:v>3.2727272727272729</c:v>
                </c:pt>
                <c:pt idx="93">
                  <c:v>3.2307692307692308</c:v>
                </c:pt>
                <c:pt idx="94">
                  <c:v>3.75</c:v>
                </c:pt>
                <c:pt idx="95">
                  <c:v>4</c:v>
                </c:pt>
                <c:pt idx="96">
                  <c:v>3.8461538461538463</c:v>
                </c:pt>
                <c:pt idx="97">
                  <c:v>3.75</c:v>
                </c:pt>
                <c:pt idx="98">
                  <c:v>3.59375</c:v>
                </c:pt>
                <c:pt idx="99">
                  <c:v>3.6666666666666665</c:v>
                </c:pt>
                <c:pt idx="100">
                  <c:v>3.2</c:v>
                </c:pt>
                <c:pt idx="101">
                  <c:v>3.4137931034482758</c:v>
                </c:pt>
                <c:pt idx="102">
                  <c:v>3.4545454545454546</c:v>
                </c:pt>
                <c:pt idx="103">
                  <c:v>3.3333333333333335</c:v>
                </c:pt>
                <c:pt idx="104">
                  <c:v>3.5555555555555554</c:v>
                </c:pt>
                <c:pt idx="105">
                  <c:v>3.4615384615384617</c:v>
                </c:pt>
                <c:pt idx="106">
                  <c:v>3.7142857142857144</c:v>
                </c:pt>
                <c:pt idx="107">
                  <c:v>3.8888888888888888</c:v>
                </c:pt>
                <c:pt idx="108">
                  <c:v>3.9705882352941178</c:v>
                </c:pt>
                <c:pt idx="109">
                  <c:v>3.5555555555555554</c:v>
                </c:pt>
                <c:pt idx="110">
                  <c:v>3.903225806451613</c:v>
                </c:pt>
                <c:pt idx="111">
                  <c:v>3.736842105263158</c:v>
                </c:pt>
                <c:pt idx="113">
                  <c:v>3.4469058125110754</c:v>
                </c:pt>
                <c:pt idx="114">
                  <c:v>3.6666666666666665</c:v>
                </c:pt>
                <c:pt idx="115">
                  <c:v>3.25</c:v>
                </c:pt>
                <c:pt idx="116">
                  <c:v>4.0999999999999996</c:v>
                </c:pt>
                <c:pt idx="117">
                  <c:v>3.8421052631578947</c:v>
                </c:pt>
                <c:pt idx="118">
                  <c:v>3</c:v>
                </c:pt>
                <c:pt idx="119">
                  <c:v>3.9545454545454546</c:v>
                </c:pt>
                <c:pt idx="120">
                  <c:v>3</c:v>
                </c:pt>
                <c:pt idx="121">
                  <c:v>3.375</c:v>
                </c:pt>
                <c:pt idx="122">
                  <c:v>2.7407407407407409</c:v>
                </c:pt>
                <c:pt idx="123">
                  <c:v>3.54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8CB-49F0-B680-A791C427F8FA}"/>
            </c:ext>
          </c:extLst>
        </c:ser>
        <c:ser>
          <c:idx val="4"/>
          <c:order val="4"/>
          <c:tx>
            <c:v>2017 ср. балл по городу</c:v>
          </c:tx>
          <c:spPr>
            <a:ln w="28575" cap="rnd">
              <a:solidFill>
                <a:srgbClr val="00FF00"/>
              </a:solidFill>
              <a:round/>
            </a:ln>
            <a:effectLst/>
          </c:spPr>
          <c:marker>
            <c:symbol val="none"/>
          </c:marker>
          <c:cat>
            <c:strRef>
              <c:f>'Биология-9 диаграмма по районам'!$B$5:$B$128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 </c:v>
                </c:pt>
                <c:pt idx="47">
                  <c:v>МАОУ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МБОУ СШ № 23</c:v>
                </c:pt>
                <c:pt idx="71">
                  <c:v>МБОУ СШ № 25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МБОУ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МАОУ СШ № 154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 </c:v>
                </c:pt>
                <c:pt idx="120">
                  <c:v>МБОУ СШ № 14 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"Комплекс Покровский"</c:v>
                </c:pt>
              </c:strCache>
            </c:strRef>
          </c:cat>
          <c:val>
            <c:numRef>
              <c:f>'Биология-9 диаграмма по районам'!$M$5:$M$128</c:f>
              <c:numCache>
                <c:formatCode>Основной</c:formatCode>
                <c:ptCount val="124"/>
                <c:pt idx="0">
                  <c:v>3.45</c:v>
                </c:pt>
                <c:pt idx="1">
                  <c:v>3.45</c:v>
                </c:pt>
                <c:pt idx="2">
                  <c:v>3.45</c:v>
                </c:pt>
                <c:pt idx="3">
                  <c:v>3.45</c:v>
                </c:pt>
                <c:pt idx="4">
                  <c:v>3.45</c:v>
                </c:pt>
                <c:pt idx="5">
                  <c:v>3.45</c:v>
                </c:pt>
                <c:pt idx="6">
                  <c:v>3.45</c:v>
                </c:pt>
                <c:pt idx="7">
                  <c:v>3.45</c:v>
                </c:pt>
                <c:pt idx="8">
                  <c:v>3.45</c:v>
                </c:pt>
                <c:pt idx="9">
                  <c:v>3.45</c:v>
                </c:pt>
                <c:pt idx="10" formatCode="0,00">
                  <c:v>3.45</c:v>
                </c:pt>
                <c:pt idx="11">
                  <c:v>3.45</c:v>
                </c:pt>
                <c:pt idx="12">
                  <c:v>3.45</c:v>
                </c:pt>
                <c:pt idx="13">
                  <c:v>3.45</c:v>
                </c:pt>
                <c:pt idx="14">
                  <c:v>3.45</c:v>
                </c:pt>
                <c:pt idx="15">
                  <c:v>3.45</c:v>
                </c:pt>
                <c:pt idx="16">
                  <c:v>3.45</c:v>
                </c:pt>
                <c:pt idx="17">
                  <c:v>3.45</c:v>
                </c:pt>
                <c:pt idx="18">
                  <c:v>3.45</c:v>
                </c:pt>
                <c:pt idx="19">
                  <c:v>3.45</c:v>
                </c:pt>
                <c:pt idx="20">
                  <c:v>3.45</c:v>
                </c:pt>
                <c:pt idx="21">
                  <c:v>3.45</c:v>
                </c:pt>
                <c:pt idx="22">
                  <c:v>3.45</c:v>
                </c:pt>
                <c:pt idx="23">
                  <c:v>3.45</c:v>
                </c:pt>
                <c:pt idx="24">
                  <c:v>3.45</c:v>
                </c:pt>
                <c:pt idx="25" formatCode="0,00">
                  <c:v>3.45</c:v>
                </c:pt>
                <c:pt idx="26">
                  <c:v>3.45</c:v>
                </c:pt>
                <c:pt idx="27">
                  <c:v>3.45</c:v>
                </c:pt>
                <c:pt idx="28">
                  <c:v>3.45</c:v>
                </c:pt>
                <c:pt idx="29">
                  <c:v>3.45</c:v>
                </c:pt>
                <c:pt idx="30">
                  <c:v>3.45</c:v>
                </c:pt>
                <c:pt idx="31">
                  <c:v>3.45</c:v>
                </c:pt>
                <c:pt idx="32">
                  <c:v>3.45</c:v>
                </c:pt>
                <c:pt idx="33">
                  <c:v>3.45</c:v>
                </c:pt>
                <c:pt idx="34">
                  <c:v>3.45</c:v>
                </c:pt>
                <c:pt idx="35">
                  <c:v>3.45</c:v>
                </c:pt>
                <c:pt idx="36">
                  <c:v>3.45</c:v>
                </c:pt>
                <c:pt idx="37">
                  <c:v>3.45</c:v>
                </c:pt>
                <c:pt idx="38">
                  <c:v>3.45</c:v>
                </c:pt>
                <c:pt idx="39">
                  <c:v>3.45</c:v>
                </c:pt>
                <c:pt idx="40">
                  <c:v>3.45</c:v>
                </c:pt>
                <c:pt idx="41">
                  <c:v>3.45</c:v>
                </c:pt>
                <c:pt idx="42">
                  <c:v>3.45</c:v>
                </c:pt>
                <c:pt idx="43">
                  <c:v>3.45</c:v>
                </c:pt>
                <c:pt idx="44">
                  <c:v>3.45</c:v>
                </c:pt>
                <c:pt idx="45" formatCode="0,00">
                  <c:v>3.45</c:v>
                </c:pt>
                <c:pt idx="46">
                  <c:v>3.45</c:v>
                </c:pt>
                <c:pt idx="47">
                  <c:v>3.45</c:v>
                </c:pt>
                <c:pt idx="48">
                  <c:v>3.45</c:v>
                </c:pt>
                <c:pt idx="49">
                  <c:v>3.45</c:v>
                </c:pt>
                <c:pt idx="50">
                  <c:v>3.45</c:v>
                </c:pt>
                <c:pt idx="51">
                  <c:v>3.45</c:v>
                </c:pt>
                <c:pt idx="52">
                  <c:v>3.45</c:v>
                </c:pt>
                <c:pt idx="53">
                  <c:v>3.45</c:v>
                </c:pt>
                <c:pt idx="54">
                  <c:v>3.45</c:v>
                </c:pt>
                <c:pt idx="55">
                  <c:v>3.45</c:v>
                </c:pt>
                <c:pt idx="56">
                  <c:v>3.45</c:v>
                </c:pt>
                <c:pt idx="57">
                  <c:v>3.45</c:v>
                </c:pt>
                <c:pt idx="58">
                  <c:v>3.45</c:v>
                </c:pt>
                <c:pt idx="59">
                  <c:v>3.45</c:v>
                </c:pt>
                <c:pt idx="60">
                  <c:v>3.45</c:v>
                </c:pt>
                <c:pt idx="61">
                  <c:v>3.45</c:v>
                </c:pt>
                <c:pt idx="62">
                  <c:v>3.45</c:v>
                </c:pt>
                <c:pt idx="63">
                  <c:v>3.45</c:v>
                </c:pt>
                <c:pt idx="64">
                  <c:v>3.45</c:v>
                </c:pt>
                <c:pt idx="65" formatCode="0,00">
                  <c:v>3.45</c:v>
                </c:pt>
                <c:pt idx="66">
                  <c:v>3.45</c:v>
                </c:pt>
                <c:pt idx="67">
                  <c:v>3.45</c:v>
                </c:pt>
                <c:pt idx="68">
                  <c:v>3.45</c:v>
                </c:pt>
                <c:pt idx="69">
                  <c:v>3.45</c:v>
                </c:pt>
                <c:pt idx="70">
                  <c:v>3.45</c:v>
                </c:pt>
                <c:pt idx="71">
                  <c:v>3.45</c:v>
                </c:pt>
                <c:pt idx="72">
                  <c:v>3.45</c:v>
                </c:pt>
                <c:pt idx="73">
                  <c:v>3.45</c:v>
                </c:pt>
                <c:pt idx="74">
                  <c:v>3.45</c:v>
                </c:pt>
                <c:pt idx="75">
                  <c:v>3.45</c:v>
                </c:pt>
                <c:pt idx="76">
                  <c:v>3.45</c:v>
                </c:pt>
                <c:pt idx="77">
                  <c:v>3.45</c:v>
                </c:pt>
                <c:pt idx="78">
                  <c:v>3.45</c:v>
                </c:pt>
                <c:pt idx="79">
                  <c:v>3.45</c:v>
                </c:pt>
                <c:pt idx="80">
                  <c:v>3.45</c:v>
                </c:pt>
                <c:pt idx="81">
                  <c:v>3.45</c:v>
                </c:pt>
                <c:pt idx="82" formatCode="0,00">
                  <c:v>3.45</c:v>
                </c:pt>
                <c:pt idx="83">
                  <c:v>3.45</c:v>
                </c:pt>
                <c:pt idx="84">
                  <c:v>3.45</c:v>
                </c:pt>
                <c:pt idx="85">
                  <c:v>3.45</c:v>
                </c:pt>
                <c:pt idx="86">
                  <c:v>3.45</c:v>
                </c:pt>
                <c:pt idx="87">
                  <c:v>3.45</c:v>
                </c:pt>
                <c:pt idx="88">
                  <c:v>3.45</c:v>
                </c:pt>
                <c:pt idx="89">
                  <c:v>3.45</c:v>
                </c:pt>
                <c:pt idx="90">
                  <c:v>3.45</c:v>
                </c:pt>
                <c:pt idx="91">
                  <c:v>3.45</c:v>
                </c:pt>
                <c:pt idx="92">
                  <c:v>3.45</c:v>
                </c:pt>
                <c:pt idx="93">
                  <c:v>3.45</c:v>
                </c:pt>
                <c:pt idx="94">
                  <c:v>3.45</c:v>
                </c:pt>
                <c:pt idx="95">
                  <c:v>3.45</c:v>
                </c:pt>
                <c:pt idx="96">
                  <c:v>3.45</c:v>
                </c:pt>
                <c:pt idx="97">
                  <c:v>3.45</c:v>
                </c:pt>
                <c:pt idx="98">
                  <c:v>3.45</c:v>
                </c:pt>
                <c:pt idx="99">
                  <c:v>3.45</c:v>
                </c:pt>
                <c:pt idx="100">
                  <c:v>3.45</c:v>
                </c:pt>
                <c:pt idx="101">
                  <c:v>3.45</c:v>
                </c:pt>
                <c:pt idx="102">
                  <c:v>3.45</c:v>
                </c:pt>
                <c:pt idx="103">
                  <c:v>3.45</c:v>
                </c:pt>
                <c:pt idx="104">
                  <c:v>3.45</c:v>
                </c:pt>
                <c:pt idx="105">
                  <c:v>3.45</c:v>
                </c:pt>
                <c:pt idx="106">
                  <c:v>3.45</c:v>
                </c:pt>
                <c:pt idx="107">
                  <c:v>3.45</c:v>
                </c:pt>
                <c:pt idx="108">
                  <c:v>3.45</c:v>
                </c:pt>
                <c:pt idx="109">
                  <c:v>3.45</c:v>
                </c:pt>
                <c:pt idx="110">
                  <c:v>3.45</c:v>
                </c:pt>
                <c:pt idx="111">
                  <c:v>3.45</c:v>
                </c:pt>
                <c:pt idx="112">
                  <c:v>3.45</c:v>
                </c:pt>
                <c:pt idx="113" formatCode="0,00">
                  <c:v>3.45</c:v>
                </c:pt>
                <c:pt idx="114">
                  <c:v>3.45</c:v>
                </c:pt>
                <c:pt idx="115">
                  <c:v>3.45</c:v>
                </c:pt>
                <c:pt idx="116">
                  <c:v>3.45</c:v>
                </c:pt>
                <c:pt idx="117">
                  <c:v>3.45</c:v>
                </c:pt>
                <c:pt idx="118">
                  <c:v>3.45</c:v>
                </c:pt>
                <c:pt idx="119">
                  <c:v>3.45</c:v>
                </c:pt>
                <c:pt idx="120">
                  <c:v>3.45</c:v>
                </c:pt>
                <c:pt idx="121">
                  <c:v>3.45</c:v>
                </c:pt>
                <c:pt idx="122">
                  <c:v>3.45</c:v>
                </c:pt>
                <c:pt idx="123">
                  <c:v>3.45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8CB-49F0-B680-A791C427F8FA}"/>
            </c:ext>
          </c:extLst>
        </c:ser>
        <c:ser>
          <c:idx val="5"/>
          <c:order val="5"/>
          <c:tx>
            <c:v>2017 ср. балл ОУ</c:v>
          </c:tx>
          <c:spPr>
            <a:ln w="28575" cap="rnd">
              <a:solidFill>
                <a:srgbClr val="009900"/>
              </a:solidFill>
              <a:round/>
            </a:ln>
            <a:effectLst/>
          </c:spPr>
          <c:marker>
            <c:symbol val="none"/>
          </c:marker>
          <c:cat>
            <c:strRef>
              <c:f>'Биология-9 диаграмма по районам'!$B$5:$B$128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 </c:v>
                </c:pt>
                <c:pt idx="47">
                  <c:v>МАОУ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МБОУ СШ № 23</c:v>
                </c:pt>
                <c:pt idx="71">
                  <c:v>МБОУ СШ № 25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МБОУ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МАОУ СШ № 154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 </c:v>
                </c:pt>
                <c:pt idx="120">
                  <c:v>МБОУ СШ № 14 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"Комплекс Покровский"</c:v>
                </c:pt>
              </c:strCache>
            </c:strRef>
          </c:cat>
          <c:val>
            <c:numRef>
              <c:f>'Биология-9 диаграмма по районам'!$L$5:$L$128</c:f>
              <c:numCache>
                <c:formatCode>0,00</c:formatCode>
                <c:ptCount val="124"/>
                <c:pt idx="0">
                  <c:v>3.73</c:v>
                </c:pt>
                <c:pt idx="1">
                  <c:v>3.4874999999999998</c:v>
                </c:pt>
                <c:pt idx="2">
                  <c:v>3.36</c:v>
                </c:pt>
                <c:pt idx="3">
                  <c:v>3.13</c:v>
                </c:pt>
                <c:pt idx="4">
                  <c:v>3.96</c:v>
                </c:pt>
                <c:pt idx="5">
                  <c:v>3.3</c:v>
                </c:pt>
                <c:pt idx="6">
                  <c:v>3.56</c:v>
                </c:pt>
                <c:pt idx="7">
                  <c:v>4</c:v>
                </c:pt>
                <c:pt idx="8">
                  <c:v>3.3</c:v>
                </c:pt>
                <c:pt idx="9">
                  <c:v>3.29</c:v>
                </c:pt>
                <c:pt idx="10">
                  <c:v>3.4492857142857143</c:v>
                </c:pt>
                <c:pt idx="11">
                  <c:v>3.73</c:v>
                </c:pt>
                <c:pt idx="12">
                  <c:v>3.21</c:v>
                </c:pt>
                <c:pt idx="13">
                  <c:v>3.63</c:v>
                </c:pt>
                <c:pt idx="14">
                  <c:v>3.58</c:v>
                </c:pt>
                <c:pt idx="15">
                  <c:v>4.0599999999999996</c:v>
                </c:pt>
                <c:pt idx="16">
                  <c:v>3.13</c:v>
                </c:pt>
                <c:pt idx="17">
                  <c:v>3.38</c:v>
                </c:pt>
                <c:pt idx="18">
                  <c:v>3.5</c:v>
                </c:pt>
                <c:pt idx="19">
                  <c:v>3.41</c:v>
                </c:pt>
                <c:pt idx="20">
                  <c:v>3.36</c:v>
                </c:pt>
                <c:pt idx="21">
                  <c:v>3.5</c:v>
                </c:pt>
                <c:pt idx="22">
                  <c:v>3.47</c:v>
                </c:pt>
                <c:pt idx="23">
                  <c:v>3.19</c:v>
                </c:pt>
                <c:pt idx="24">
                  <c:v>3.14</c:v>
                </c:pt>
                <c:pt idx="25">
                  <c:v>3.400526315789473</c:v>
                </c:pt>
                <c:pt idx="26">
                  <c:v>3.88</c:v>
                </c:pt>
                <c:pt idx="27">
                  <c:v>3.47</c:v>
                </c:pt>
                <c:pt idx="28">
                  <c:v>3.25</c:v>
                </c:pt>
                <c:pt idx="29">
                  <c:v>3.6</c:v>
                </c:pt>
                <c:pt idx="30">
                  <c:v>4.07</c:v>
                </c:pt>
                <c:pt idx="31">
                  <c:v>3.25</c:v>
                </c:pt>
                <c:pt idx="32">
                  <c:v>3.24</c:v>
                </c:pt>
                <c:pt idx="33">
                  <c:v>3.5</c:v>
                </c:pt>
                <c:pt idx="34">
                  <c:v>3.2</c:v>
                </c:pt>
                <c:pt idx="35">
                  <c:v>3.25</c:v>
                </c:pt>
                <c:pt idx="36">
                  <c:v>3.25</c:v>
                </c:pt>
                <c:pt idx="37">
                  <c:v>2.89</c:v>
                </c:pt>
                <c:pt idx="38">
                  <c:v>3.8</c:v>
                </c:pt>
                <c:pt idx="39">
                  <c:v>3.08</c:v>
                </c:pt>
                <c:pt idx="40">
                  <c:v>3</c:v>
                </c:pt>
                <c:pt idx="41">
                  <c:v>3.75</c:v>
                </c:pt>
                <c:pt idx="42">
                  <c:v>3.33</c:v>
                </c:pt>
                <c:pt idx="43">
                  <c:v>3.4</c:v>
                </c:pt>
                <c:pt idx="44">
                  <c:v>3.4</c:v>
                </c:pt>
                <c:pt idx="45">
                  <c:v>3.5172222222222227</c:v>
                </c:pt>
                <c:pt idx="46">
                  <c:v>3.76</c:v>
                </c:pt>
                <c:pt idx="47">
                  <c:v>4.25</c:v>
                </c:pt>
                <c:pt idx="48">
                  <c:v>3.82</c:v>
                </c:pt>
                <c:pt idx="49">
                  <c:v>3.67</c:v>
                </c:pt>
                <c:pt idx="50">
                  <c:v>3.35</c:v>
                </c:pt>
                <c:pt idx="51">
                  <c:v>3.92</c:v>
                </c:pt>
                <c:pt idx="52">
                  <c:v>3.67</c:v>
                </c:pt>
                <c:pt idx="53">
                  <c:v>3.44</c:v>
                </c:pt>
                <c:pt idx="54">
                  <c:v>3.5</c:v>
                </c:pt>
                <c:pt idx="56">
                  <c:v>2.83</c:v>
                </c:pt>
                <c:pt idx="57">
                  <c:v>3</c:v>
                </c:pt>
                <c:pt idx="58">
                  <c:v>3.5</c:v>
                </c:pt>
                <c:pt idx="59">
                  <c:v>4</c:v>
                </c:pt>
                <c:pt idx="60">
                  <c:v>3.5</c:v>
                </c:pt>
                <c:pt idx="61">
                  <c:v>3.15</c:v>
                </c:pt>
                <c:pt idx="62">
                  <c:v>3.4</c:v>
                </c:pt>
                <c:pt idx="63">
                  <c:v>3.38</c:v>
                </c:pt>
                <c:pt idx="64">
                  <c:v>3.17</c:v>
                </c:pt>
                <c:pt idx="65">
                  <c:v>3.5237499999999997</c:v>
                </c:pt>
                <c:pt idx="66">
                  <c:v>3.71</c:v>
                </c:pt>
                <c:pt idx="67">
                  <c:v>3.61</c:v>
                </c:pt>
                <c:pt idx="68">
                  <c:v>3.55</c:v>
                </c:pt>
                <c:pt idx="69">
                  <c:v>3.88</c:v>
                </c:pt>
                <c:pt idx="70">
                  <c:v>3.38</c:v>
                </c:pt>
                <c:pt idx="71">
                  <c:v>3.34</c:v>
                </c:pt>
                <c:pt idx="72">
                  <c:v>3.5</c:v>
                </c:pt>
                <c:pt idx="73">
                  <c:v>3.14</c:v>
                </c:pt>
                <c:pt idx="74">
                  <c:v>4</c:v>
                </c:pt>
                <c:pt idx="75">
                  <c:v>3.47</c:v>
                </c:pt>
                <c:pt idx="76">
                  <c:v>3.4</c:v>
                </c:pt>
                <c:pt idx="77">
                  <c:v>3.45</c:v>
                </c:pt>
                <c:pt idx="78">
                  <c:v>3.83</c:v>
                </c:pt>
                <c:pt idx="79">
                  <c:v>3.33</c:v>
                </c:pt>
                <c:pt idx="80">
                  <c:v>3.71</c:v>
                </c:pt>
                <c:pt idx="81">
                  <c:v>3.08</c:v>
                </c:pt>
                <c:pt idx="82">
                  <c:v>3.3672413793103444</c:v>
                </c:pt>
                <c:pt idx="83">
                  <c:v>3.35</c:v>
                </c:pt>
                <c:pt idx="84">
                  <c:v>3.11</c:v>
                </c:pt>
                <c:pt idx="85">
                  <c:v>3.58</c:v>
                </c:pt>
                <c:pt idx="86">
                  <c:v>4</c:v>
                </c:pt>
                <c:pt idx="87">
                  <c:v>3.69</c:v>
                </c:pt>
                <c:pt idx="88">
                  <c:v>3.47</c:v>
                </c:pt>
                <c:pt idx="89">
                  <c:v>3.56</c:v>
                </c:pt>
                <c:pt idx="90">
                  <c:v>3.27</c:v>
                </c:pt>
                <c:pt idx="91">
                  <c:v>3.42</c:v>
                </c:pt>
                <c:pt idx="92">
                  <c:v>2.89</c:v>
                </c:pt>
                <c:pt idx="93">
                  <c:v>3.07</c:v>
                </c:pt>
                <c:pt idx="94">
                  <c:v>3.29</c:v>
                </c:pt>
                <c:pt idx="95">
                  <c:v>3.5</c:v>
                </c:pt>
                <c:pt idx="96">
                  <c:v>3.44</c:v>
                </c:pt>
                <c:pt idx="97">
                  <c:v>3.33</c:v>
                </c:pt>
                <c:pt idx="98">
                  <c:v>3</c:v>
                </c:pt>
                <c:pt idx="99">
                  <c:v>3.5</c:v>
                </c:pt>
                <c:pt idx="100">
                  <c:v>2.83</c:v>
                </c:pt>
                <c:pt idx="101">
                  <c:v>3.21</c:v>
                </c:pt>
                <c:pt idx="102">
                  <c:v>3.05</c:v>
                </c:pt>
                <c:pt idx="103">
                  <c:v>3.32</c:v>
                </c:pt>
                <c:pt idx="104">
                  <c:v>3.72</c:v>
                </c:pt>
                <c:pt idx="105">
                  <c:v>3.32</c:v>
                </c:pt>
                <c:pt idx="106">
                  <c:v>3.43</c:v>
                </c:pt>
                <c:pt idx="107">
                  <c:v>3.38</c:v>
                </c:pt>
                <c:pt idx="108">
                  <c:v>3.51</c:v>
                </c:pt>
                <c:pt idx="109">
                  <c:v>3.34</c:v>
                </c:pt>
                <c:pt idx="110">
                  <c:v>3.67</c:v>
                </c:pt>
                <c:pt idx="111">
                  <c:v>3.4</c:v>
                </c:pt>
                <c:pt idx="113">
                  <c:v>3.4060000000000001</c:v>
                </c:pt>
                <c:pt idx="114">
                  <c:v>4.0999999999999996</c:v>
                </c:pt>
                <c:pt idx="115">
                  <c:v>3</c:v>
                </c:pt>
                <c:pt idx="116">
                  <c:v>3.8</c:v>
                </c:pt>
                <c:pt idx="117">
                  <c:v>3.85</c:v>
                </c:pt>
                <c:pt idx="118">
                  <c:v>3</c:v>
                </c:pt>
                <c:pt idx="119">
                  <c:v>3.79</c:v>
                </c:pt>
                <c:pt idx="120">
                  <c:v>3</c:v>
                </c:pt>
                <c:pt idx="121">
                  <c:v>3.44</c:v>
                </c:pt>
                <c:pt idx="122">
                  <c:v>2.94</c:v>
                </c:pt>
                <c:pt idx="123">
                  <c:v>3.14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78CB-49F0-B680-A791C427F8FA}"/>
            </c:ext>
          </c:extLst>
        </c:ser>
        <c:ser>
          <c:idx val="6"/>
          <c:order val="6"/>
          <c:tx>
            <c:v>2016 ср. балл по городу</c:v>
          </c:tx>
          <c:spPr>
            <a:ln w="28575">
              <a:solidFill>
                <a:srgbClr val="3333CC"/>
              </a:solidFill>
            </a:ln>
          </c:spPr>
          <c:marker>
            <c:symbol val="none"/>
          </c:marker>
          <c:cat>
            <c:strRef>
              <c:f>'Биология-9 диаграмма по районам'!$B$5:$B$128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 </c:v>
                </c:pt>
                <c:pt idx="47">
                  <c:v>МАОУ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МБОУ СШ № 23</c:v>
                </c:pt>
                <c:pt idx="71">
                  <c:v>МБОУ СШ № 25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МБОУ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МАОУ СШ № 154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 </c:v>
                </c:pt>
                <c:pt idx="120">
                  <c:v>МБОУ СШ № 14 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"Комплекс Покровский"</c:v>
                </c:pt>
              </c:strCache>
            </c:strRef>
          </c:cat>
          <c:val>
            <c:numRef>
              <c:f>'Биология-9 диаграмма по районам'!$Q$5:$Q$128</c:f>
              <c:numCache>
                <c:formatCode>0,00</c:formatCode>
                <c:ptCount val="124"/>
                <c:pt idx="0" formatCode="Основной">
                  <c:v>3.09</c:v>
                </c:pt>
                <c:pt idx="1">
                  <c:v>3.09</c:v>
                </c:pt>
                <c:pt idx="2" formatCode="Основной">
                  <c:v>3.09</c:v>
                </c:pt>
                <c:pt idx="3" formatCode="Основной">
                  <c:v>3.09</c:v>
                </c:pt>
                <c:pt idx="4" formatCode="Основной">
                  <c:v>3.09</c:v>
                </c:pt>
                <c:pt idx="5" formatCode="Основной">
                  <c:v>3.09</c:v>
                </c:pt>
                <c:pt idx="6" formatCode="Основной">
                  <c:v>3.09</c:v>
                </c:pt>
                <c:pt idx="7" formatCode="Основной">
                  <c:v>3.09</c:v>
                </c:pt>
                <c:pt idx="8" formatCode="Основной">
                  <c:v>3.09</c:v>
                </c:pt>
                <c:pt idx="9" formatCode="Основной">
                  <c:v>3.09</c:v>
                </c:pt>
                <c:pt idx="10">
                  <c:v>3.09</c:v>
                </c:pt>
                <c:pt idx="11" formatCode="Основной">
                  <c:v>3.09</c:v>
                </c:pt>
                <c:pt idx="12" formatCode="Основной">
                  <c:v>3.09</c:v>
                </c:pt>
                <c:pt idx="13" formatCode="Основной">
                  <c:v>3.09</c:v>
                </c:pt>
                <c:pt idx="14" formatCode="Основной">
                  <c:v>3.09</c:v>
                </c:pt>
                <c:pt idx="15" formatCode="Основной">
                  <c:v>3.09</c:v>
                </c:pt>
                <c:pt idx="16" formatCode="Основной">
                  <c:v>3.09</c:v>
                </c:pt>
                <c:pt idx="17" formatCode="Основной">
                  <c:v>3.09</c:v>
                </c:pt>
                <c:pt idx="18" formatCode="Основной">
                  <c:v>3.09</c:v>
                </c:pt>
                <c:pt idx="19" formatCode="Основной">
                  <c:v>3.09</c:v>
                </c:pt>
                <c:pt idx="20" formatCode="Основной">
                  <c:v>3.09</c:v>
                </c:pt>
                <c:pt idx="21" formatCode="Основной">
                  <c:v>3.09</c:v>
                </c:pt>
                <c:pt idx="22" formatCode="Основной">
                  <c:v>3.09</c:v>
                </c:pt>
                <c:pt idx="23" formatCode="Основной">
                  <c:v>3.09</c:v>
                </c:pt>
                <c:pt idx="24" formatCode="Основной">
                  <c:v>3.09</c:v>
                </c:pt>
                <c:pt idx="25">
                  <c:v>3.09</c:v>
                </c:pt>
                <c:pt idx="26" formatCode="Основной">
                  <c:v>3.09</c:v>
                </c:pt>
                <c:pt idx="27" formatCode="Основной">
                  <c:v>3.09</c:v>
                </c:pt>
                <c:pt idx="28" formatCode="Основной">
                  <c:v>3.09</c:v>
                </c:pt>
                <c:pt idx="29" formatCode="Основной">
                  <c:v>3.09</c:v>
                </c:pt>
                <c:pt idx="30" formatCode="Основной">
                  <c:v>3.09</c:v>
                </c:pt>
                <c:pt idx="31" formatCode="Основной">
                  <c:v>3.09</c:v>
                </c:pt>
                <c:pt idx="32" formatCode="Основной">
                  <c:v>3.09</c:v>
                </c:pt>
                <c:pt idx="33" formatCode="Основной">
                  <c:v>3.09</c:v>
                </c:pt>
                <c:pt idx="34" formatCode="Основной">
                  <c:v>3.09</c:v>
                </c:pt>
                <c:pt idx="35" formatCode="Основной">
                  <c:v>3.09</c:v>
                </c:pt>
                <c:pt idx="36" formatCode="Основной">
                  <c:v>3.09</c:v>
                </c:pt>
                <c:pt idx="37" formatCode="Основной">
                  <c:v>3.09</c:v>
                </c:pt>
                <c:pt idx="38" formatCode="Основной">
                  <c:v>3.09</c:v>
                </c:pt>
                <c:pt idx="39" formatCode="Основной">
                  <c:v>3.09</c:v>
                </c:pt>
                <c:pt idx="40" formatCode="Основной">
                  <c:v>3.09</c:v>
                </c:pt>
                <c:pt idx="41" formatCode="Основной">
                  <c:v>3.09</c:v>
                </c:pt>
                <c:pt idx="42" formatCode="Основной">
                  <c:v>3.09</c:v>
                </c:pt>
                <c:pt idx="43" formatCode="Основной">
                  <c:v>3.09</c:v>
                </c:pt>
                <c:pt idx="44" formatCode="Основной">
                  <c:v>3.09</c:v>
                </c:pt>
                <c:pt idx="45">
                  <c:v>3.09</c:v>
                </c:pt>
                <c:pt idx="46" formatCode="Основной">
                  <c:v>3.09</c:v>
                </c:pt>
                <c:pt idx="47" formatCode="Основной">
                  <c:v>3.09</c:v>
                </c:pt>
                <c:pt idx="48" formatCode="Основной">
                  <c:v>3.09</c:v>
                </c:pt>
                <c:pt idx="49" formatCode="Основной">
                  <c:v>3.09</c:v>
                </c:pt>
                <c:pt idx="50" formatCode="Основной">
                  <c:v>3.09</c:v>
                </c:pt>
                <c:pt idx="51" formatCode="Основной">
                  <c:v>3.09</c:v>
                </c:pt>
                <c:pt idx="52" formatCode="Основной">
                  <c:v>3.09</c:v>
                </c:pt>
                <c:pt idx="53" formatCode="Основной">
                  <c:v>3.09</c:v>
                </c:pt>
                <c:pt idx="54" formatCode="Основной">
                  <c:v>3.09</c:v>
                </c:pt>
                <c:pt idx="55" formatCode="Основной">
                  <c:v>3.09</c:v>
                </c:pt>
                <c:pt idx="56" formatCode="Основной">
                  <c:v>3.09</c:v>
                </c:pt>
                <c:pt idx="57" formatCode="Основной">
                  <c:v>3.09</c:v>
                </c:pt>
                <c:pt idx="58" formatCode="Основной">
                  <c:v>3.09</c:v>
                </c:pt>
                <c:pt idx="59" formatCode="Основной">
                  <c:v>3.09</c:v>
                </c:pt>
                <c:pt idx="60" formatCode="Основной">
                  <c:v>3.09</c:v>
                </c:pt>
                <c:pt idx="61" formatCode="Основной">
                  <c:v>3.09</c:v>
                </c:pt>
                <c:pt idx="62" formatCode="Основной">
                  <c:v>3.09</c:v>
                </c:pt>
                <c:pt idx="63" formatCode="Основной">
                  <c:v>3.09</c:v>
                </c:pt>
                <c:pt idx="64" formatCode="Основной">
                  <c:v>3.09</c:v>
                </c:pt>
                <c:pt idx="65">
                  <c:v>3.09</c:v>
                </c:pt>
                <c:pt idx="66" formatCode="Основной">
                  <c:v>3.09</c:v>
                </c:pt>
                <c:pt idx="67" formatCode="Основной">
                  <c:v>3.09</c:v>
                </c:pt>
                <c:pt idx="68" formatCode="Основной">
                  <c:v>3.09</c:v>
                </c:pt>
                <c:pt idx="69" formatCode="Основной">
                  <c:v>3.09</c:v>
                </c:pt>
                <c:pt idx="70" formatCode="Основной">
                  <c:v>3.09</c:v>
                </c:pt>
                <c:pt idx="71" formatCode="Основной">
                  <c:v>3.09</c:v>
                </c:pt>
                <c:pt idx="72" formatCode="Основной">
                  <c:v>3.09</c:v>
                </c:pt>
                <c:pt idx="73" formatCode="Основной">
                  <c:v>3.09</c:v>
                </c:pt>
                <c:pt idx="74" formatCode="Основной">
                  <c:v>3.09</c:v>
                </c:pt>
                <c:pt idx="75" formatCode="Основной">
                  <c:v>3.09</c:v>
                </c:pt>
                <c:pt idx="76" formatCode="Основной">
                  <c:v>3.09</c:v>
                </c:pt>
                <c:pt idx="77" formatCode="Основной">
                  <c:v>3.09</c:v>
                </c:pt>
                <c:pt idx="78" formatCode="Основной">
                  <c:v>3.09</c:v>
                </c:pt>
                <c:pt idx="79" formatCode="Основной">
                  <c:v>3.09</c:v>
                </c:pt>
                <c:pt idx="80" formatCode="Основной">
                  <c:v>3.09</c:v>
                </c:pt>
                <c:pt idx="81" formatCode="Основной">
                  <c:v>3.09</c:v>
                </c:pt>
                <c:pt idx="82">
                  <c:v>3.09</c:v>
                </c:pt>
                <c:pt idx="83" formatCode="Основной">
                  <c:v>3.09</c:v>
                </c:pt>
                <c:pt idx="84" formatCode="Основной">
                  <c:v>3.09</c:v>
                </c:pt>
                <c:pt idx="85" formatCode="Основной">
                  <c:v>3.09</c:v>
                </c:pt>
                <c:pt idx="86" formatCode="Основной">
                  <c:v>3.09</c:v>
                </c:pt>
                <c:pt idx="87" formatCode="Основной">
                  <c:v>3.09</c:v>
                </c:pt>
                <c:pt idx="88" formatCode="Основной">
                  <c:v>3.09</c:v>
                </c:pt>
                <c:pt idx="89" formatCode="Основной">
                  <c:v>3.09</c:v>
                </c:pt>
                <c:pt idx="90" formatCode="Основной">
                  <c:v>3.09</c:v>
                </c:pt>
                <c:pt idx="91" formatCode="Основной">
                  <c:v>3.09</c:v>
                </c:pt>
                <c:pt idx="92" formatCode="Основной">
                  <c:v>3.09</c:v>
                </c:pt>
                <c:pt idx="93" formatCode="Основной">
                  <c:v>3.09</c:v>
                </c:pt>
                <c:pt idx="94" formatCode="Основной">
                  <c:v>3.09</c:v>
                </c:pt>
                <c:pt idx="95" formatCode="Основной">
                  <c:v>3.09</c:v>
                </c:pt>
                <c:pt idx="96" formatCode="Основной">
                  <c:v>3.09</c:v>
                </c:pt>
                <c:pt idx="97" formatCode="Основной">
                  <c:v>3.09</c:v>
                </c:pt>
                <c:pt idx="98" formatCode="Основной">
                  <c:v>3.09</c:v>
                </c:pt>
                <c:pt idx="99" formatCode="Основной">
                  <c:v>3.09</c:v>
                </c:pt>
                <c:pt idx="100" formatCode="Основной">
                  <c:v>3.09</c:v>
                </c:pt>
                <c:pt idx="101" formatCode="Основной">
                  <c:v>3.09</c:v>
                </c:pt>
                <c:pt idx="102" formatCode="Основной">
                  <c:v>3.09</c:v>
                </c:pt>
                <c:pt idx="103" formatCode="Основной">
                  <c:v>3.09</c:v>
                </c:pt>
                <c:pt idx="104" formatCode="Основной">
                  <c:v>3.09</c:v>
                </c:pt>
                <c:pt idx="105" formatCode="Основной">
                  <c:v>3.09</c:v>
                </c:pt>
                <c:pt idx="106" formatCode="Основной">
                  <c:v>3.09</c:v>
                </c:pt>
                <c:pt idx="107" formatCode="Основной">
                  <c:v>3.09</c:v>
                </c:pt>
                <c:pt idx="108" formatCode="Основной">
                  <c:v>3.09</c:v>
                </c:pt>
                <c:pt idx="109" formatCode="Основной">
                  <c:v>3.09</c:v>
                </c:pt>
                <c:pt idx="110" formatCode="Основной">
                  <c:v>3.09</c:v>
                </c:pt>
                <c:pt idx="111" formatCode="Основной">
                  <c:v>3.09</c:v>
                </c:pt>
                <c:pt idx="112" formatCode="Основной">
                  <c:v>3.09</c:v>
                </c:pt>
                <c:pt idx="113">
                  <c:v>3.09</c:v>
                </c:pt>
                <c:pt idx="114" formatCode="Основной">
                  <c:v>3.09</c:v>
                </c:pt>
                <c:pt idx="115" formatCode="Основной">
                  <c:v>3.09</c:v>
                </c:pt>
                <c:pt idx="116" formatCode="Основной">
                  <c:v>3.09</c:v>
                </c:pt>
                <c:pt idx="117" formatCode="Основной">
                  <c:v>3.09</c:v>
                </c:pt>
                <c:pt idx="118" formatCode="Основной">
                  <c:v>3.09</c:v>
                </c:pt>
                <c:pt idx="119" formatCode="Основной">
                  <c:v>3.09</c:v>
                </c:pt>
                <c:pt idx="120" formatCode="Основной">
                  <c:v>3.09</c:v>
                </c:pt>
                <c:pt idx="121" formatCode="Основной">
                  <c:v>3.09</c:v>
                </c:pt>
                <c:pt idx="122" formatCode="Основной">
                  <c:v>3.09</c:v>
                </c:pt>
                <c:pt idx="123" formatCode="Основной">
                  <c:v>3.09</c:v>
                </c:pt>
              </c:numCache>
            </c:numRef>
          </c:val>
          <c:smooth val="0"/>
        </c:ser>
        <c:ser>
          <c:idx val="7"/>
          <c:order val="7"/>
          <c:tx>
            <c:v>2016 ср. балл ОУ</c:v>
          </c:tx>
          <c:spPr>
            <a:ln w="28575"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'Биология-9 диаграмма по районам'!$B$5:$B$128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 </c:v>
                </c:pt>
                <c:pt idx="47">
                  <c:v>МАОУ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МБОУ СШ № 23</c:v>
                </c:pt>
                <c:pt idx="71">
                  <c:v>МБОУ СШ № 25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МБОУ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МАОУ СШ № 154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 </c:v>
                </c:pt>
                <c:pt idx="120">
                  <c:v>МБОУ СШ № 14 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"Комплекс Покровский"</c:v>
                </c:pt>
              </c:strCache>
            </c:strRef>
          </c:cat>
          <c:val>
            <c:numRef>
              <c:f>'Биология-9 диаграмма по районам'!$P$5:$P$128</c:f>
              <c:numCache>
                <c:formatCode>0,00</c:formatCode>
                <c:ptCount val="124"/>
                <c:pt idx="0">
                  <c:v>3.45</c:v>
                </c:pt>
                <c:pt idx="1">
                  <c:v>3.085</c:v>
                </c:pt>
                <c:pt idx="2">
                  <c:v>3.19</c:v>
                </c:pt>
                <c:pt idx="3">
                  <c:v>2.88</c:v>
                </c:pt>
                <c:pt idx="4">
                  <c:v>3.2</c:v>
                </c:pt>
                <c:pt idx="5">
                  <c:v>3.08</c:v>
                </c:pt>
                <c:pt idx="6">
                  <c:v>3.1</c:v>
                </c:pt>
                <c:pt idx="7">
                  <c:v>2.91</c:v>
                </c:pt>
                <c:pt idx="8">
                  <c:v>3.15</c:v>
                </c:pt>
                <c:pt idx="9">
                  <c:v>3.17</c:v>
                </c:pt>
                <c:pt idx="10">
                  <c:v>2.9457142857142853</c:v>
                </c:pt>
                <c:pt idx="11">
                  <c:v>3.38</c:v>
                </c:pt>
                <c:pt idx="12">
                  <c:v>2.83</c:v>
                </c:pt>
                <c:pt idx="13">
                  <c:v>3.26</c:v>
                </c:pt>
                <c:pt idx="14">
                  <c:v>3.13</c:v>
                </c:pt>
                <c:pt idx="15">
                  <c:v>3.13</c:v>
                </c:pt>
                <c:pt idx="16">
                  <c:v>3.14</c:v>
                </c:pt>
                <c:pt idx="17">
                  <c:v>2.89</c:v>
                </c:pt>
                <c:pt idx="18">
                  <c:v>3.33</c:v>
                </c:pt>
                <c:pt idx="19">
                  <c:v>2.71</c:v>
                </c:pt>
                <c:pt idx="20">
                  <c:v>3</c:v>
                </c:pt>
                <c:pt idx="21">
                  <c:v>2.64</c:v>
                </c:pt>
                <c:pt idx="22">
                  <c:v>2.5</c:v>
                </c:pt>
                <c:pt idx="23">
                  <c:v>2.91</c:v>
                </c:pt>
                <c:pt idx="24">
                  <c:v>2.39</c:v>
                </c:pt>
                <c:pt idx="25">
                  <c:v>3.03</c:v>
                </c:pt>
                <c:pt idx="26">
                  <c:v>3.38</c:v>
                </c:pt>
                <c:pt idx="27">
                  <c:v>3.25</c:v>
                </c:pt>
                <c:pt idx="28">
                  <c:v>2.83</c:v>
                </c:pt>
                <c:pt idx="29">
                  <c:v>3.35</c:v>
                </c:pt>
                <c:pt idx="30">
                  <c:v>3.24</c:v>
                </c:pt>
                <c:pt idx="31">
                  <c:v>2.75</c:v>
                </c:pt>
                <c:pt idx="32">
                  <c:v>3</c:v>
                </c:pt>
                <c:pt idx="33">
                  <c:v>2.5</c:v>
                </c:pt>
                <c:pt idx="34">
                  <c:v>3.14</c:v>
                </c:pt>
                <c:pt idx="35">
                  <c:v>2.86</c:v>
                </c:pt>
                <c:pt idx="36">
                  <c:v>2.7</c:v>
                </c:pt>
                <c:pt idx="37">
                  <c:v>2.94</c:v>
                </c:pt>
                <c:pt idx="38">
                  <c:v>3.67</c:v>
                </c:pt>
                <c:pt idx="39">
                  <c:v>2.61</c:v>
                </c:pt>
                <c:pt idx="40">
                  <c:v>3</c:v>
                </c:pt>
                <c:pt idx="41">
                  <c:v>3</c:v>
                </c:pt>
                <c:pt idx="42">
                  <c:v>2.67</c:v>
                </c:pt>
                <c:pt idx="43">
                  <c:v>3.35</c:v>
                </c:pt>
                <c:pt idx="44">
                  <c:v>3.33</c:v>
                </c:pt>
                <c:pt idx="45">
                  <c:v>3.1315789473684212</c:v>
                </c:pt>
                <c:pt idx="46">
                  <c:v>3.33</c:v>
                </c:pt>
                <c:pt idx="47">
                  <c:v>3.67</c:v>
                </c:pt>
                <c:pt idx="48">
                  <c:v>2.82</c:v>
                </c:pt>
                <c:pt idx="49">
                  <c:v>3.41</c:v>
                </c:pt>
                <c:pt idx="50">
                  <c:v>2.89</c:v>
                </c:pt>
                <c:pt idx="51">
                  <c:v>3.14</c:v>
                </c:pt>
                <c:pt idx="52">
                  <c:v>3.83</c:v>
                </c:pt>
                <c:pt idx="53">
                  <c:v>3.26</c:v>
                </c:pt>
                <c:pt idx="54">
                  <c:v>2.96</c:v>
                </c:pt>
                <c:pt idx="55">
                  <c:v>3</c:v>
                </c:pt>
                <c:pt idx="56">
                  <c:v>3.33</c:v>
                </c:pt>
                <c:pt idx="57">
                  <c:v>2.83</c:v>
                </c:pt>
                <c:pt idx="58">
                  <c:v>2.9</c:v>
                </c:pt>
                <c:pt idx="59">
                  <c:v>2.67</c:v>
                </c:pt>
                <c:pt idx="60">
                  <c:v>3.25</c:v>
                </c:pt>
                <c:pt idx="61">
                  <c:v>2.89</c:v>
                </c:pt>
                <c:pt idx="62">
                  <c:v>3.38</c:v>
                </c:pt>
                <c:pt idx="63">
                  <c:v>3.15</c:v>
                </c:pt>
                <c:pt idx="64">
                  <c:v>2.79</c:v>
                </c:pt>
                <c:pt idx="65">
                  <c:v>3.09</c:v>
                </c:pt>
                <c:pt idx="66">
                  <c:v>3.25</c:v>
                </c:pt>
                <c:pt idx="67">
                  <c:v>3.78</c:v>
                </c:pt>
                <c:pt idx="68">
                  <c:v>3</c:v>
                </c:pt>
                <c:pt idx="69">
                  <c:v>2.94</c:v>
                </c:pt>
                <c:pt idx="70">
                  <c:v>3.5</c:v>
                </c:pt>
                <c:pt idx="71">
                  <c:v>2.38</c:v>
                </c:pt>
                <c:pt idx="72">
                  <c:v>2.87</c:v>
                </c:pt>
                <c:pt idx="73">
                  <c:v>3.25</c:v>
                </c:pt>
                <c:pt idx="74">
                  <c:v>2.8</c:v>
                </c:pt>
                <c:pt idx="75">
                  <c:v>2.73</c:v>
                </c:pt>
                <c:pt idx="76">
                  <c:v>2.78</c:v>
                </c:pt>
                <c:pt idx="77">
                  <c:v>2.79</c:v>
                </c:pt>
                <c:pt idx="78">
                  <c:v>3.65</c:v>
                </c:pt>
                <c:pt idx="79">
                  <c:v>3.4</c:v>
                </c:pt>
                <c:pt idx="80">
                  <c:v>3.13</c:v>
                </c:pt>
                <c:pt idx="81">
                  <c:v>3.19</c:v>
                </c:pt>
                <c:pt idx="82">
                  <c:v>3.1193103448275861</c:v>
                </c:pt>
                <c:pt idx="83">
                  <c:v>3</c:v>
                </c:pt>
                <c:pt idx="84">
                  <c:v>3.11</c:v>
                </c:pt>
                <c:pt idx="85">
                  <c:v>2.93</c:v>
                </c:pt>
                <c:pt idx="86">
                  <c:v>3.38</c:v>
                </c:pt>
                <c:pt idx="87">
                  <c:v>3.55</c:v>
                </c:pt>
                <c:pt idx="88">
                  <c:v>3.16</c:v>
                </c:pt>
                <c:pt idx="89">
                  <c:v>3.36</c:v>
                </c:pt>
                <c:pt idx="90">
                  <c:v>2.93</c:v>
                </c:pt>
                <c:pt idx="91">
                  <c:v>3.06</c:v>
                </c:pt>
                <c:pt idx="92">
                  <c:v>3.07</c:v>
                </c:pt>
                <c:pt idx="93">
                  <c:v>2.54</c:v>
                </c:pt>
                <c:pt idx="94">
                  <c:v>2.75</c:v>
                </c:pt>
                <c:pt idx="95">
                  <c:v>3.65</c:v>
                </c:pt>
                <c:pt idx="96">
                  <c:v>3.23</c:v>
                </c:pt>
                <c:pt idx="97">
                  <c:v>3.61</c:v>
                </c:pt>
                <c:pt idx="98">
                  <c:v>2.87</c:v>
                </c:pt>
                <c:pt idx="99">
                  <c:v>2.75</c:v>
                </c:pt>
                <c:pt idx="100">
                  <c:v>2.96</c:v>
                </c:pt>
                <c:pt idx="101">
                  <c:v>3.13</c:v>
                </c:pt>
                <c:pt idx="102">
                  <c:v>2.94</c:v>
                </c:pt>
                <c:pt idx="103">
                  <c:v>3.06</c:v>
                </c:pt>
                <c:pt idx="104">
                  <c:v>3.36</c:v>
                </c:pt>
                <c:pt idx="105">
                  <c:v>3.17</c:v>
                </c:pt>
                <c:pt idx="106">
                  <c:v>3</c:v>
                </c:pt>
                <c:pt idx="107">
                  <c:v>3</c:v>
                </c:pt>
                <c:pt idx="108">
                  <c:v>3.27</c:v>
                </c:pt>
                <c:pt idx="109">
                  <c:v>3.29</c:v>
                </c:pt>
                <c:pt idx="110">
                  <c:v>3.16</c:v>
                </c:pt>
                <c:pt idx="111">
                  <c:v>3.17</c:v>
                </c:pt>
                <c:pt idx="113">
                  <c:v>3.319</c:v>
                </c:pt>
                <c:pt idx="114">
                  <c:v>4</c:v>
                </c:pt>
                <c:pt idx="115">
                  <c:v>3</c:v>
                </c:pt>
                <c:pt idx="116">
                  <c:v>3.2</c:v>
                </c:pt>
                <c:pt idx="117">
                  <c:v>3.53</c:v>
                </c:pt>
                <c:pt idx="118">
                  <c:v>3.6</c:v>
                </c:pt>
                <c:pt idx="119">
                  <c:v>3.64</c:v>
                </c:pt>
                <c:pt idx="120">
                  <c:v>3.21</c:v>
                </c:pt>
                <c:pt idx="121">
                  <c:v>2.82</c:v>
                </c:pt>
                <c:pt idx="122">
                  <c:v>2.69</c:v>
                </c:pt>
                <c:pt idx="123">
                  <c:v>3.5</c:v>
                </c:pt>
              </c:numCache>
            </c:numRef>
          </c:val>
          <c:smooth val="0"/>
        </c:ser>
        <c:ser>
          <c:idx val="8"/>
          <c:order val="8"/>
          <c:tx>
            <c:v>2015 ср. балл по городу</c:v>
          </c:tx>
          <c:spPr>
            <a:ln w="28575">
              <a:solidFill>
                <a:srgbClr val="660066"/>
              </a:solidFill>
            </a:ln>
          </c:spPr>
          <c:marker>
            <c:symbol val="none"/>
          </c:marker>
          <c:cat>
            <c:strRef>
              <c:f>'Биология-9 диаграмма по районам'!$B$5:$B$128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 </c:v>
                </c:pt>
                <c:pt idx="47">
                  <c:v>МАОУ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МБОУ СШ № 23</c:v>
                </c:pt>
                <c:pt idx="71">
                  <c:v>МБОУ СШ № 25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МБОУ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МАОУ СШ № 154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 </c:v>
                </c:pt>
                <c:pt idx="120">
                  <c:v>МБОУ СШ № 14 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"Комплекс Покровский"</c:v>
                </c:pt>
              </c:strCache>
            </c:strRef>
          </c:cat>
          <c:val>
            <c:numRef>
              <c:f>'Биология-9 диаграмма по районам'!$U$5:$U$128</c:f>
              <c:numCache>
                <c:formatCode>0,00</c:formatCode>
                <c:ptCount val="124"/>
                <c:pt idx="0" formatCode="Основной">
                  <c:v>3.89</c:v>
                </c:pt>
                <c:pt idx="1">
                  <c:v>3.89</c:v>
                </c:pt>
                <c:pt idx="2" formatCode="Основной">
                  <c:v>3.89</c:v>
                </c:pt>
                <c:pt idx="3" formatCode="Основной">
                  <c:v>3.89</c:v>
                </c:pt>
                <c:pt idx="4" formatCode="Основной">
                  <c:v>3.89</c:v>
                </c:pt>
                <c:pt idx="5" formatCode="Основной">
                  <c:v>3.89</c:v>
                </c:pt>
                <c:pt idx="6" formatCode="Основной">
                  <c:v>3.89</c:v>
                </c:pt>
                <c:pt idx="7" formatCode="Основной">
                  <c:v>3.89</c:v>
                </c:pt>
                <c:pt idx="8" formatCode="Основной">
                  <c:v>3.89</c:v>
                </c:pt>
                <c:pt idx="9" formatCode="Основной">
                  <c:v>3.89</c:v>
                </c:pt>
                <c:pt idx="10">
                  <c:v>3.89</c:v>
                </c:pt>
                <c:pt idx="11" formatCode="Основной">
                  <c:v>3.89</c:v>
                </c:pt>
                <c:pt idx="12" formatCode="Основной">
                  <c:v>3.89</c:v>
                </c:pt>
                <c:pt idx="13" formatCode="Основной">
                  <c:v>3.89</c:v>
                </c:pt>
                <c:pt idx="14" formatCode="Основной">
                  <c:v>3.89</c:v>
                </c:pt>
                <c:pt idx="15" formatCode="Основной">
                  <c:v>3.89</c:v>
                </c:pt>
                <c:pt idx="16" formatCode="Основной">
                  <c:v>3.89</c:v>
                </c:pt>
                <c:pt idx="17" formatCode="Основной">
                  <c:v>3.89</c:v>
                </c:pt>
                <c:pt idx="18" formatCode="Основной">
                  <c:v>3.89</c:v>
                </c:pt>
                <c:pt idx="19" formatCode="Основной">
                  <c:v>3.89</c:v>
                </c:pt>
                <c:pt idx="20" formatCode="Основной">
                  <c:v>3.89</c:v>
                </c:pt>
                <c:pt idx="21" formatCode="Основной">
                  <c:v>3.89</c:v>
                </c:pt>
                <c:pt idx="22" formatCode="Основной">
                  <c:v>3.89</c:v>
                </c:pt>
                <c:pt idx="23" formatCode="Основной">
                  <c:v>3.89</c:v>
                </c:pt>
                <c:pt idx="24" formatCode="Основной">
                  <c:v>3.89</c:v>
                </c:pt>
                <c:pt idx="25">
                  <c:v>3.89</c:v>
                </c:pt>
                <c:pt idx="26" formatCode="Основной">
                  <c:v>3.89</c:v>
                </c:pt>
                <c:pt idx="27" formatCode="Основной">
                  <c:v>3.89</c:v>
                </c:pt>
                <c:pt idx="28" formatCode="Основной">
                  <c:v>3.89</c:v>
                </c:pt>
                <c:pt idx="29" formatCode="Основной">
                  <c:v>3.89</c:v>
                </c:pt>
                <c:pt idx="30" formatCode="Основной">
                  <c:v>3.89</c:v>
                </c:pt>
                <c:pt idx="31" formatCode="Основной">
                  <c:v>3.89</c:v>
                </c:pt>
                <c:pt idx="32" formatCode="Основной">
                  <c:v>3.89</c:v>
                </c:pt>
                <c:pt idx="33" formatCode="Основной">
                  <c:v>3.89</c:v>
                </c:pt>
                <c:pt idx="34" formatCode="Основной">
                  <c:v>3.89</c:v>
                </c:pt>
                <c:pt idx="35" formatCode="Основной">
                  <c:v>3.89</c:v>
                </c:pt>
                <c:pt idx="36" formatCode="Основной">
                  <c:v>3.89</c:v>
                </c:pt>
                <c:pt idx="37" formatCode="Основной">
                  <c:v>3.89</c:v>
                </c:pt>
                <c:pt idx="38" formatCode="Основной">
                  <c:v>3.89</c:v>
                </c:pt>
                <c:pt idx="39" formatCode="Основной">
                  <c:v>3.89</c:v>
                </c:pt>
                <c:pt idx="40" formatCode="Основной">
                  <c:v>3.89</c:v>
                </c:pt>
                <c:pt idx="41" formatCode="Основной">
                  <c:v>3.89</c:v>
                </c:pt>
                <c:pt idx="42" formatCode="Основной">
                  <c:v>3.89</c:v>
                </c:pt>
                <c:pt idx="43" formatCode="Основной">
                  <c:v>3.89</c:v>
                </c:pt>
                <c:pt idx="44" formatCode="Основной">
                  <c:v>3.89</c:v>
                </c:pt>
                <c:pt idx="45">
                  <c:v>3.89</c:v>
                </c:pt>
                <c:pt idx="46" formatCode="Основной">
                  <c:v>3.89</c:v>
                </c:pt>
                <c:pt idx="47" formatCode="Основной">
                  <c:v>3.89</c:v>
                </c:pt>
                <c:pt idx="48" formatCode="Основной">
                  <c:v>3.89</c:v>
                </c:pt>
                <c:pt idx="49" formatCode="Основной">
                  <c:v>3.89</c:v>
                </c:pt>
                <c:pt idx="50" formatCode="Основной">
                  <c:v>3.89</c:v>
                </c:pt>
                <c:pt idx="51" formatCode="Основной">
                  <c:v>3.89</c:v>
                </c:pt>
                <c:pt idx="52" formatCode="Основной">
                  <c:v>3.89</c:v>
                </c:pt>
                <c:pt idx="53" formatCode="Основной">
                  <c:v>3.89</c:v>
                </c:pt>
                <c:pt idx="54" formatCode="Основной">
                  <c:v>3.89</c:v>
                </c:pt>
                <c:pt idx="55" formatCode="Основной">
                  <c:v>3.89</c:v>
                </c:pt>
                <c:pt idx="56" formatCode="Основной">
                  <c:v>3.89</c:v>
                </c:pt>
                <c:pt idx="57" formatCode="Основной">
                  <c:v>3.89</c:v>
                </c:pt>
                <c:pt idx="58" formatCode="Основной">
                  <c:v>3.89</c:v>
                </c:pt>
                <c:pt idx="59" formatCode="Основной">
                  <c:v>3.89</c:v>
                </c:pt>
                <c:pt idx="60" formatCode="Основной">
                  <c:v>3.89</c:v>
                </c:pt>
                <c:pt idx="61" formatCode="Основной">
                  <c:v>3.89</c:v>
                </c:pt>
                <c:pt idx="62" formatCode="Основной">
                  <c:v>3.89</c:v>
                </c:pt>
                <c:pt idx="63" formatCode="Основной">
                  <c:v>3.89</c:v>
                </c:pt>
                <c:pt idx="64" formatCode="Основной">
                  <c:v>3.89</c:v>
                </c:pt>
                <c:pt idx="65">
                  <c:v>3.89</c:v>
                </c:pt>
                <c:pt idx="66" formatCode="Основной">
                  <c:v>3.89</c:v>
                </c:pt>
                <c:pt idx="67" formatCode="Основной">
                  <c:v>3.89</c:v>
                </c:pt>
                <c:pt idx="68" formatCode="Основной">
                  <c:v>3.89</c:v>
                </c:pt>
                <c:pt idx="69" formatCode="Основной">
                  <c:v>3.89</c:v>
                </c:pt>
                <c:pt idx="70" formatCode="Основной">
                  <c:v>3.89</c:v>
                </c:pt>
                <c:pt idx="71" formatCode="Основной">
                  <c:v>3.89</c:v>
                </c:pt>
                <c:pt idx="72" formatCode="Основной">
                  <c:v>3.89</c:v>
                </c:pt>
                <c:pt idx="73" formatCode="Основной">
                  <c:v>3.89</c:v>
                </c:pt>
                <c:pt idx="74" formatCode="Основной">
                  <c:v>3.89</c:v>
                </c:pt>
                <c:pt idx="75" formatCode="Основной">
                  <c:v>3.89</c:v>
                </c:pt>
                <c:pt idx="76" formatCode="Основной">
                  <c:v>3.89</c:v>
                </c:pt>
                <c:pt idx="77" formatCode="Основной">
                  <c:v>3.89</c:v>
                </c:pt>
                <c:pt idx="78" formatCode="Основной">
                  <c:v>3.89</c:v>
                </c:pt>
                <c:pt idx="79" formatCode="Основной">
                  <c:v>3.89</c:v>
                </c:pt>
                <c:pt idx="80" formatCode="Основной">
                  <c:v>3.89</c:v>
                </c:pt>
                <c:pt idx="81" formatCode="Основной">
                  <c:v>3.89</c:v>
                </c:pt>
                <c:pt idx="82">
                  <c:v>3.89</c:v>
                </c:pt>
                <c:pt idx="83" formatCode="Основной">
                  <c:v>3.89</c:v>
                </c:pt>
                <c:pt idx="84" formatCode="Основной">
                  <c:v>3.89</c:v>
                </c:pt>
                <c:pt idx="85" formatCode="Основной">
                  <c:v>3.89</c:v>
                </c:pt>
                <c:pt idx="86" formatCode="Основной">
                  <c:v>3.89</c:v>
                </c:pt>
                <c:pt idx="87" formatCode="Основной">
                  <c:v>3.89</c:v>
                </c:pt>
                <c:pt idx="88" formatCode="Основной">
                  <c:v>3.89</c:v>
                </c:pt>
                <c:pt idx="89" formatCode="Основной">
                  <c:v>3.89</c:v>
                </c:pt>
                <c:pt idx="90" formatCode="Основной">
                  <c:v>3.89</c:v>
                </c:pt>
                <c:pt idx="91" formatCode="Основной">
                  <c:v>3.89</c:v>
                </c:pt>
                <c:pt idx="92" formatCode="Основной">
                  <c:v>3.89</c:v>
                </c:pt>
                <c:pt idx="93" formatCode="Основной">
                  <c:v>3.89</c:v>
                </c:pt>
                <c:pt idx="94" formatCode="Основной">
                  <c:v>3.89</c:v>
                </c:pt>
                <c:pt idx="95" formatCode="Основной">
                  <c:v>3.89</c:v>
                </c:pt>
                <c:pt idx="96" formatCode="Основной">
                  <c:v>3.89</c:v>
                </c:pt>
                <c:pt idx="97" formatCode="Основной">
                  <c:v>3.89</c:v>
                </c:pt>
                <c:pt idx="98" formatCode="Основной">
                  <c:v>3.89</c:v>
                </c:pt>
                <c:pt idx="99" formatCode="Основной">
                  <c:v>3.89</c:v>
                </c:pt>
                <c:pt idx="100" formatCode="Основной">
                  <c:v>3.89</c:v>
                </c:pt>
                <c:pt idx="101" formatCode="Основной">
                  <c:v>3.89</c:v>
                </c:pt>
                <c:pt idx="102" formatCode="Основной">
                  <c:v>3.89</c:v>
                </c:pt>
                <c:pt idx="103" formatCode="Основной">
                  <c:v>3.89</c:v>
                </c:pt>
                <c:pt idx="104" formatCode="Основной">
                  <c:v>3.89</c:v>
                </c:pt>
                <c:pt idx="105" formatCode="Основной">
                  <c:v>3.89</c:v>
                </c:pt>
                <c:pt idx="106" formatCode="Основной">
                  <c:v>3.89</c:v>
                </c:pt>
                <c:pt idx="107" formatCode="Основной">
                  <c:v>3.89</c:v>
                </c:pt>
                <c:pt idx="108" formatCode="Основной">
                  <c:v>3.89</c:v>
                </c:pt>
                <c:pt idx="109" formatCode="Основной">
                  <c:v>3.89</c:v>
                </c:pt>
                <c:pt idx="110" formatCode="Основной">
                  <c:v>3.89</c:v>
                </c:pt>
                <c:pt idx="111" formatCode="Основной">
                  <c:v>3.89</c:v>
                </c:pt>
                <c:pt idx="112" formatCode="Основной">
                  <c:v>3.89</c:v>
                </c:pt>
                <c:pt idx="113">
                  <c:v>3.89</c:v>
                </c:pt>
                <c:pt idx="114" formatCode="Основной">
                  <c:v>3.89</c:v>
                </c:pt>
                <c:pt idx="115" formatCode="Основной">
                  <c:v>3.89</c:v>
                </c:pt>
                <c:pt idx="116" formatCode="Основной">
                  <c:v>3.89</c:v>
                </c:pt>
                <c:pt idx="117" formatCode="Основной">
                  <c:v>3.89</c:v>
                </c:pt>
                <c:pt idx="118" formatCode="Основной">
                  <c:v>3.89</c:v>
                </c:pt>
                <c:pt idx="119" formatCode="Основной">
                  <c:v>3.89</c:v>
                </c:pt>
                <c:pt idx="120" formatCode="Основной">
                  <c:v>3.89</c:v>
                </c:pt>
                <c:pt idx="121" formatCode="Основной">
                  <c:v>3.89</c:v>
                </c:pt>
                <c:pt idx="122" formatCode="Основной">
                  <c:v>3.89</c:v>
                </c:pt>
                <c:pt idx="123" formatCode="Основной">
                  <c:v>3.89</c:v>
                </c:pt>
              </c:numCache>
            </c:numRef>
          </c:val>
          <c:smooth val="0"/>
        </c:ser>
        <c:ser>
          <c:idx val="9"/>
          <c:order val="9"/>
          <c:tx>
            <c:v>2015 ср. балл ОУ</c:v>
          </c:tx>
          <c:spPr>
            <a:ln w="25400">
              <a:solidFill>
                <a:srgbClr val="FF66CC"/>
              </a:solidFill>
            </a:ln>
          </c:spPr>
          <c:marker>
            <c:symbol val="none"/>
          </c:marker>
          <c:cat>
            <c:strRef>
              <c:f>'Биология-9 диаграмма по районам'!$B$5:$B$128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 </c:v>
                </c:pt>
                <c:pt idx="47">
                  <c:v>МАОУ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МБОУ СШ № 23</c:v>
                </c:pt>
                <c:pt idx="71">
                  <c:v>МБОУ СШ № 25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МБОУ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МАОУ СШ № 154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 </c:v>
                </c:pt>
                <c:pt idx="120">
                  <c:v>МБОУ СШ № 14 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"Комплекс Покровский"</c:v>
                </c:pt>
              </c:strCache>
            </c:strRef>
          </c:cat>
          <c:val>
            <c:numRef>
              <c:f>'Биология-9 диаграмма по районам'!$T$5:$T$128</c:f>
              <c:numCache>
                <c:formatCode>Основной</c:formatCode>
                <c:ptCount val="124"/>
                <c:pt idx="1">
                  <c:v>3.95</c:v>
                </c:pt>
                <c:pt idx="3" formatCode="0,00">
                  <c:v>3.5</c:v>
                </c:pt>
                <c:pt idx="5" formatCode="0,00">
                  <c:v>4</c:v>
                </c:pt>
                <c:pt idx="7" formatCode="0,00">
                  <c:v>4</c:v>
                </c:pt>
                <c:pt idx="8" formatCode="0,00">
                  <c:v>4.3</c:v>
                </c:pt>
                <c:pt idx="10" formatCode="0,00">
                  <c:v>4.2</c:v>
                </c:pt>
                <c:pt idx="11" formatCode="0,00">
                  <c:v>3.6</c:v>
                </c:pt>
                <c:pt idx="13" formatCode="0,00">
                  <c:v>5</c:v>
                </c:pt>
                <c:pt idx="14" formatCode="0,00">
                  <c:v>4</c:v>
                </c:pt>
                <c:pt idx="25" formatCode="0,00">
                  <c:v>3.6749999999999998</c:v>
                </c:pt>
                <c:pt idx="26" formatCode="0,00">
                  <c:v>4.2</c:v>
                </c:pt>
                <c:pt idx="27" formatCode="0,00">
                  <c:v>3</c:v>
                </c:pt>
                <c:pt idx="29" formatCode="0,00">
                  <c:v>4</c:v>
                </c:pt>
                <c:pt idx="39" formatCode="0,00">
                  <c:v>3.5</c:v>
                </c:pt>
                <c:pt idx="45" formatCode="0,00">
                  <c:v>3.8624999999999998</c:v>
                </c:pt>
                <c:pt idx="46" formatCode="0,00">
                  <c:v>4</c:v>
                </c:pt>
                <c:pt idx="47" formatCode="0,00">
                  <c:v>3.6</c:v>
                </c:pt>
                <c:pt idx="48" formatCode="0,00">
                  <c:v>4</c:v>
                </c:pt>
                <c:pt idx="52" formatCode="0,00">
                  <c:v>4.0999999999999996</c:v>
                </c:pt>
                <c:pt idx="58" formatCode="0,00">
                  <c:v>4</c:v>
                </c:pt>
                <c:pt idx="60" formatCode="0,00">
                  <c:v>4</c:v>
                </c:pt>
                <c:pt idx="62" formatCode="0,00">
                  <c:v>3.5</c:v>
                </c:pt>
                <c:pt idx="63" formatCode="0,00">
                  <c:v>3.7</c:v>
                </c:pt>
                <c:pt idx="65" formatCode="0,00">
                  <c:v>3.9</c:v>
                </c:pt>
                <c:pt idx="68" formatCode="0,00">
                  <c:v>3.7</c:v>
                </c:pt>
                <c:pt idx="70" formatCode="0,00">
                  <c:v>4</c:v>
                </c:pt>
                <c:pt idx="81" formatCode="0,00">
                  <c:v>4</c:v>
                </c:pt>
                <c:pt idx="82" formatCode="0,00">
                  <c:v>3.6666666666666665</c:v>
                </c:pt>
                <c:pt idx="85" formatCode="0,00">
                  <c:v>4</c:v>
                </c:pt>
                <c:pt idx="105" formatCode="0,00">
                  <c:v>4</c:v>
                </c:pt>
                <c:pt idx="110" formatCode="0,00">
                  <c:v>3</c:v>
                </c:pt>
                <c:pt idx="113" formatCode="0,00">
                  <c:v>3.9</c:v>
                </c:pt>
                <c:pt idx="116" formatCode="0,00">
                  <c:v>4</c:v>
                </c:pt>
                <c:pt idx="119" formatCode="0,00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331776"/>
        <c:axId val="88333312"/>
      </c:lineChart>
      <c:catAx>
        <c:axId val="88331776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8333312"/>
        <c:crosses val="autoZero"/>
        <c:auto val="1"/>
        <c:lblAlgn val="ctr"/>
        <c:lblOffset val="100"/>
        <c:noMultiLvlLbl val="0"/>
      </c:catAx>
      <c:valAx>
        <c:axId val="88333312"/>
        <c:scaling>
          <c:orientation val="minMax"/>
          <c:max val="5"/>
          <c:min val="1"/>
        </c:scaling>
        <c:delete val="0"/>
        <c:axPos val="l"/>
        <c:majorGridlines>
          <c:spPr>
            <a:ln w="285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Основной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8331776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576022598632265"/>
          <c:y val="1.3309828808712358E-2"/>
          <c:w val="0.73751335486879444"/>
          <c:h val="4.24086793794687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  Биология </a:t>
            </a:r>
            <a:r>
              <a:rPr lang="ru-RU" baseline="0"/>
              <a:t> ОГЭ 2019-2018-2017-2016-2015</a:t>
            </a:r>
            <a:endParaRPr lang="ru-RU"/>
          </a:p>
        </c:rich>
      </c:tx>
      <c:layout>
        <c:manualLayout>
          <c:xMode val="edge"/>
          <c:yMode val="edge"/>
          <c:x val="3.0708433184982311E-2"/>
          <c:y val="9.4107859159114522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0450416524021454E-2"/>
          <c:y val="6.5013330419622914E-2"/>
          <c:w val="0.97954958347597854"/>
          <c:h val="0.57997622938642102"/>
        </c:manualLayout>
      </c:layout>
      <c:lineChart>
        <c:grouping val="standard"/>
        <c:varyColors val="0"/>
        <c:ser>
          <c:idx val="0"/>
          <c:order val="0"/>
          <c:tx>
            <c:v>2019 ср. балл по городу</c:v>
          </c:tx>
          <c:spPr>
            <a:ln w="28575" cap="rnd">
              <a:solidFill>
                <a:srgbClr val="FF757F"/>
              </a:solidFill>
              <a:round/>
            </a:ln>
            <a:effectLst/>
          </c:spPr>
          <c:marker>
            <c:symbol val="none"/>
          </c:marker>
          <c:cat>
            <c:strRef>
              <c:f>'Биология-9 диаграмма'!$B$5:$B$128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Лицей № 28</c:v>
                </c:pt>
                <c:pt idx="3">
                  <c:v>МБОУ Гимназия № 8</c:v>
                </c:pt>
                <c:pt idx="4">
                  <c:v>МАОУ Лицей № 7 </c:v>
                </c:pt>
                <c:pt idx="5">
                  <c:v>МБОУ СШ № 19</c:v>
                </c:pt>
                <c:pt idx="6">
                  <c:v>МАОУ Гимназия № 9</c:v>
                </c:pt>
                <c:pt idx="7">
                  <c:v>МБОУ СШ № 12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10</c:v>
                </c:pt>
                <c:pt idx="12">
                  <c:v>МАОУ Лицей № 6 "Перспектива"</c:v>
                </c:pt>
                <c:pt idx="13">
                  <c:v>МБОУ СШ № 63</c:v>
                </c:pt>
                <c:pt idx="14">
                  <c:v>МАОУ Лицей № 11</c:v>
                </c:pt>
                <c:pt idx="15">
                  <c:v>МАОУ Гимназия № 6</c:v>
                </c:pt>
                <c:pt idx="16">
                  <c:v>МАОУ СШ № 55</c:v>
                </c:pt>
                <c:pt idx="17">
                  <c:v>МБОУ СШ № 46</c:v>
                </c:pt>
                <c:pt idx="18">
                  <c:v>МАОУ Гимназия № 4</c:v>
                </c:pt>
                <c:pt idx="19">
                  <c:v>МБОУ СШ № 90</c:v>
                </c:pt>
                <c:pt idx="20">
                  <c:v>МБОУ СШ № 8 "Созидание"</c:v>
                </c:pt>
                <c:pt idx="21">
                  <c:v>МБОУ СШ № 81</c:v>
                </c:pt>
                <c:pt idx="22">
                  <c:v>МБОУ СШ № 49</c:v>
                </c:pt>
                <c:pt idx="23">
                  <c:v>МБОУ СШ № 135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МБОУ СШ № 64</c:v>
                </c:pt>
                <c:pt idx="29">
                  <c:v>МАОУ Лицей № 12</c:v>
                </c:pt>
                <c:pt idx="30">
                  <c:v>МБОУ Лицей № 3</c:v>
                </c:pt>
                <c:pt idx="31">
                  <c:v>МБОУ СШ № 53</c:v>
                </c:pt>
                <c:pt idx="32">
                  <c:v>МБОУ СШ № 44</c:v>
                </c:pt>
                <c:pt idx="33">
                  <c:v>МБОУ СШ № 47</c:v>
                </c:pt>
                <c:pt idx="34">
                  <c:v>МБОУ СШ № 88</c:v>
                </c:pt>
                <c:pt idx="35">
                  <c:v>МАОУ Гимназия № 15</c:v>
                </c:pt>
                <c:pt idx="36">
                  <c:v>МБОУ СШ № 94</c:v>
                </c:pt>
                <c:pt idx="37">
                  <c:v>МБОУ СШ № 50</c:v>
                </c:pt>
                <c:pt idx="38">
                  <c:v>МБОУ СШ № 13</c:v>
                </c:pt>
                <c:pt idx="39">
                  <c:v>МБОУ СШ № 16</c:v>
                </c:pt>
                <c:pt idx="40">
                  <c:v>МАОУ СШ № 148</c:v>
                </c:pt>
                <c:pt idx="41">
                  <c:v>МБОУ СШ № 65</c:v>
                </c:pt>
                <c:pt idx="42">
                  <c:v>МБОУ СШ № 89</c:v>
                </c:pt>
                <c:pt idx="43">
                  <c:v>МБОУ СШ № 31</c:v>
                </c:pt>
                <c:pt idx="44">
                  <c:v>МБОУ СШ № 79</c:v>
                </c:pt>
                <c:pt idx="45">
                  <c:v>ОКТЯБРЬСКИЙ РАЙОН</c:v>
                </c:pt>
                <c:pt idx="46">
                  <c:v>МБОУ СШ № 73</c:v>
                </c:pt>
                <c:pt idx="47">
                  <c:v>МБОУ Школа-интернат № 1 </c:v>
                </c:pt>
                <c:pt idx="48">
                  <c:v>МАОУ Гимназия № 3</c:v>
                </c:pt>
                <c:pt idx="49">
                  <c:v>МБОУ СШ № 95</c:v>
                </c:pt>
                <c:pt idx="50">
                  <c:v>МАОУ "КУГ № 1 - Универс" </c:v>
                </c:pt>
                <c:pt idx="51">
                  <c:v>МБОУ СШ № 82</c:v>
                </c:pt>
                <c:pt idx="52">
                  <c:v>МБОУ Лицей № 8</c:v>
                </c:pt>
                <c:pt idx="53">
                  <c:v>МАОУ Лицей № 1</c:v>
                </c:pt>
                <c:pt idx="54">
                  <c:v>МБОУ Лицей № 10</c:v>
                </c:pt>
                <c:pt idx="55">
                  <c:v>МБОУ СШ № 99</c:v>
                </c:pt>
                <c:pt idx="56">
                  <c:v>МАОУ Гимназия № 13 "Академ"</c:v>
                </c:pt>
                <c:pt idx="57">
                  <c:v>МБОУ СШ № 30</c:v>
                </c:pt>
                <c:pt idx="58">
                  <c:v>МБОУ СШ № 39</c:v>
                </c:pt>
                <c:pt idx="59">
                  <c:v>МБОУ СШ № 84</c:v>
                </c:pt>
                <c:pt idx="60">
                  <c:v>МБОУ СШ № 3</c:v>
                </c:pt>
                <c:pt idx="61">
                  <c:v>МБОУ СШ № 72 </c:v>
                </c:pt>
                <c:pt idx="62">
                  <c:v>МБОУ СШ № 21</c:v>
                </c:pt>
                <c:pt idx="63">
                  <c:v>МБОУ СШ № 133 </c:v>
                </c:pt>
                <c:pt idx="64">
                  <c:v>МБОУ СШ № 36</c:v>
                </c:pt>
                <c:pt idx="65">
                  <c:v>СВЕРДЛОВСКИЙ РАЙОН</c:v>
                </c:pt>
                <c:pt idx="66">
                  <c:v>МАОУ Лицей № 9 "Лидер"</c:v>
                </c:pt>
                <c:pt idx="67">
                  <c:v>МБОУ СШ № 6</c:v>
                </c:pt>
                <c:pt idx="68">
                  <c:v>МАОУ Гимназия № 14</c:v>
                </c:pt>
                <c:pt idx="69">
                  <c:v>МБОУ СШ № 137</c:v>
                </c:pt>
                <c:pt idx="70">
                  <c:v>МБОУ СШ № 97</c:v>
                </c:pt>
                <c:pt idx="71">
                  <c:v>МБОУ СШ № 92</c:v>
                </c:pt>
                <c:pt idx="72">
                  <c:v>МБОУ СШ № 42</c:v>
                </c:pt>
                <c:pt idx="73">
                  <c:v>МБОУ СШ № 62</c:v>
                </c:pt>
                <c:pt idx="74">
                  <c:v>МБОУ СШ № 23</c:v>
                </c:pt>
                <c:pt idx="75">
                  <c:v>МБОУ СШ № 17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45</c:v>
                </c:pt>
                <c:pt idx="79">
                  <c:v>МБОУ СШ № 93</c:v>
                </c:pt>
                <c:pt idx="80">
                  <c:v>МБОУ СШ № 34</c:v>
                </c:pt>
                <c:pt idx="81">
                  <c:v>МБОУ СШ № 25</c:v>
                </c:pt>
                <c:pt idx="82">
                  <c:v>СОВЕТСКИЙ РАЙОН</c:v>
                </c:pt>
                <c:pt idx="83">
                  <c:v>МБОУ СШ № 18</c:v>
                </c:pt>
                <c:pt idx="84">
                  <c:v>МБОУ СШ № 91</c:v>
                </c:pt>
                <c:pt idx="85">
                  <c:v>МБОУ СШ № 5</c:v>
                </c:pt>
                <c:pt idx="86">
                  <c:v>МАОУ СШ № 152</c:v>
                </c:pt>
                <c:pt idx="87">
                  <c:v>МБОУ СШ № 7</c:v>
                </c:pt>
                <c:pt idx="88">
                  <c:v>МБОУ СШ № 24</c:v>
                </c:pt>
                <c:pt idx="89">
                  <c:v>МАОУ СШ № 149</c:v>
                </c:pt>
                <c:pt idx="90">
                  <c:v>МАОУ СШ № 151</c:v>
                </c:pt>
                <c:pt idx="91">
                  <c:v>МАОУ СШ № 150</c:v>
                </c:pt>
                <c:pt idx="92">
                  <c:v>МБОУ СШ № 108</c:v>
                </c:pt>
                <c:pt idx="93">
                  <c:v>МБОУ СШ № 144</c:v>
                </c:pt>
                <c:pt idx="94">
                  <c:v>МБОУ СШ № 147</c:v>
                </c:pt>
                <c:pt idx="95">
                  <c:v>МБОУ СШ № 85</c:v>
                </c:pt>
                <c:pt idx="96">
                  <c:v>МБОУ СШ № 66</c:v>
                </c:pt>
                <c:pt idx="97">
                  <c:v>МБОУ СШ № 22</c:v>
                </c:pt>
                <c:pt idx="98">
                  <c:v>МБОУ СШ № 121</c:v>
                </c:pt>
                <c:pt idx="99">
                  <c:v>МБОУ СШ № 98</c:v>
                </c:pt>
                <c:pt idx="100">
                  <c:v>МАОУ СШ № 143</c:v>
                </c:pt>
                <c:pt idx="101">
                  <c:v>МАОУ СШ № 154</c:v>
                </c:pt>
                <c:pt idx="102">
                  <c:v>МБОУ СШ № 134</c:v>
                </c:pt>
                <c:pt idx="103">
                  <c:v>МБОУ СШ № 139</c:v>
                </c:pt>
                <c:pt idx="104">
                  <c:v>МБОУ СШ № 56</c:v>
                </c:pt>
                <c:pt idx="105">
                  <c:v>МБОУ СШ № 70</c:v>
                </c:pt>
                <c:pt idx="106">
                  <c:v>МБОУ СШ № 115</c:v>
                </c:pt>
                <c:pt idx="107">
                  <c:v>МБОУ СШ № 129</c:v>
                </c:pt>
                <c:pt idx="108">
                  <c:v>МАОУ СШ № 145</c:v>
                </c:pt>
                <c:pt idx="109">
                  <c:v>МБОУ СШ № 69</c:v>
                </c:pt>
                <c:pt idx="110">
                  <c:v>МБОУ СШ № 141</c:v>
                </c:pt>
                <c:pt idx="111">
                  <c:v>МБОУ СШ № 2</c:v>
                </c:pt>
                <c:pt idx="112">
                  <c:v>МБОУ СШ № 1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СШ № 10 </c:v>
                </c:pt>
                <c:pt idx="116">
                  <c:v>МАОУ СШ "Комплекс Покровский"</c:v>
                </c:pt>
                <c:pt idx="117">
                  <c:v>МБОУ СШ № 27</c:v>
                </c:pt>
                <c:pt idx="118">
                  <c:v>МБОУ Лицей № 2</c:v>
                </c:pt>
                <c:pt idx="119">
                  <c:v>МБОУ СШ № 4</c:v>
                </c:pt>
                <c:pt idx="120">
                  <c:v>МБОУ Гимназия  № 16</c:v>
                </c:pt>
                <c:pt idx="121">
                  <c:v>МБОУ СШ № 51</c:v>
                </c:pt>
                <c:pt idx="122">
                  <c:v>МБОУ Гимназия № 12 "М и Т"</c:v>
                </c:pt>
                <c:pt idx="123">
                  <c:v>МБОУ СШ № 14 </c:v>
                </c:pt>
              </c:strCache>
            </c:strRef>
          </c:cat>
          <c:val>
            <c:numRef>
              <c:f>'Биология-9 диаграмма'!$E$5:$E$128</c:f>
              <c:numCache>
                <c:formatCode>Основной</c:formatCode>
                <c:ptCount val="124"/>
                <c:pt idx="0">
                  <c:v>3.52</c:v>
                </c:pt>
                <c:pt idx="1">
                  <c:v>3.52</c:v>
                </c:pt>
                <c:pt idx="2">
                  <c:v>3.52</c:v>
                </c:pt>
                <c:pt idx="3">
                  <c:v>3.52</c:v>
                </c:pt>
                <c:pt idx="4">
                  <c:v>3.52</c:v>
                </c:pt>
                <c:pt idx="5">
                  <c:v>3.52</c:v>
                </c:pt>
                <c:pt idx="6">
                  <c:v>3.52</c:v>
                </c:pt>
                <c:pt idx="7">
                  <c:v>3.52</c:v>
                </c:pt>
                <c:pt idx="8">
                  <c:v>3.52</c:v>
                </c:pt>
                <c:pt idx="9">
                  <c:v>3.52</c:v>
                </c:pt>
                <c:pt idx="10">
                  <c:v>3.52</c:v>
                </c:pt>
                <c:pt idx="11">
                  <c:v>3.52</c:v>
                </c:pt>
                <c:pt idx="12">
                  <c:v>3.52</c:v>
                </c:pt>
                <c:pt idx="13">
                  <c:v>3.52</c:v>
                </c:pt>
                <c:pt idx="14">
                  <c:v>3.52</c:v>
                </c:pt>
                <c:pt idx="15">
                  <c:v>3.52</c:v>
                </c:pt>
                <c:pt idx="16">
                  <c:v>3.52</c:v>
                </c:pt>
                <c:pt idx="17">
                  <c:v>3.52</c:v>
                </c:pt>
                <c:pt idx="18">
                  <c:v>3.52</c:v>
                </c:pt>
                <c:pt idx="19">
                  <c:v>3.52</c:v>
                </c:pt>
                <c:pt idx="20">
                  <c:v>3.52</c:v>
                </c:pt>
                <c:pt idx="21">
                  <c:v>3.52</c:v>
                </c:pt>
                <c:pt idx="22">
                  <c:v>3.52</c:v>
                </c:pt>
                <c:pt idx="23">
                  <c:v>3.52</c:v>
                </c:pt>
                <c:pt idx="24">
                  <c:v>3.52</c:v>
                </c:pt>
                <c:pt idx="25">
                  <c:v>3.52</c:v>
                </c:pt>
                <c:pt idx="26">
                  <c:v>3.52</c:v>
                </c:pt>
                <c:pt idx="27">
                  <c:v>3.52</c:v>
                </c:pt>
                <c:pt idx="28">
                  <c:v>3.52</c:v>
                </c:pt>
                <c:pt idx="29">
                  <c:v>3.52</c:v>
                </c:pt>
                <c:pt idx="30">
                  <c:v>3.52</c:v>
                </c:pt>
                <c:pt idx="31">
                  <c:v>3.52</c:v>
                </c:pt>
                <c:pt idx="32">
                  <c:v>3.52</c:v>
                </c:pt>
                <c:pt idx="33">
                  <c:v>3.52</c:v>
                </c:pt>
                <c:pt idx="34">
                  <c:v>3.52</c:v>
                </c:pt>
                <c:pt idx="35">
                  <c:v>3.52</c:v>
                </c:pt>
                <c:pt idx="36">
                  <c:v>3.52</c:v>
                </c:pt>
                <c:pt idx="37">
                  <c:v>3.52</c:v>
                </c:pt>
                <c:pt idx="38">
                  <c:v>3.52</c:v>
                </c:pt>
                <c:pt idx="39">
                  <c:v>3.52</c:v>
                </c:pt>
                <c:pt idx="40">
                  <c:v>3.52</c:v>
                </c:pt>
                <c:pt idx="41">
                  <c:v>3.52</c:v>
                </c:pt>
                <c:pt idx="42">
                  <c:v>3.52</c:v>
                </c:pt>
                <c:pt idx="43">
                  <c:v>3.52</c:v>
                </c:pt>
                <c:pt idx="44">
                  <c:v>3.52</c:v>
                </c:pt>
                <c:pt idx="45">
                  <c:v>3.52</c:v>
                </c:pt>
                <c:pt idx="46">
                  <c:v>3.52</c:v>
                </c:pt>
                <c:pt idx="47">
                  <c:v>3.52</c:v>
                </c:pt>
                <c:pt idx="48">
                  <c:v>3.52</c:v>
                </c:pt>
                <c:pt idx="49">
                  <c:v>3.52</c:v>
                </c:pt>
                <c:pt idx="50">
                  <c:v>3.52</c:v>
                </c:pt>
                <c:pt idx="51">
                  <c:v>3.52</c:v>
                </c:pt>
                <c:pt idx="52">
                  <c:v>3.52</c:v>
                </c:pt>
                <c:pt idx="53">
                  <c:v>3.52</c:v>
                </c:pt>
                <c:pt idx="54">
                  <c:v>3.52</c:v>
                </c:pt>
                <c:pt idx="55">
                  <c:v>3.52</c:v>
                </c:pt>
                <c:pt idx="56">
                  <c:v>3.52</c:v>
                </c:pt>
                <c:pt idx="57">
                  <c:v>3.52</c:v>
                </c:pt>
                <c:pt idx="58">
                  <c:v>3.52</c:v>
                </c:pt>
                <c:pt idx="59">
                  <c:v>3.52</c:v>
                </c:pt>
                <c:pt idx="60">
                  <c:v>3.52</c:v>
                </c:pt>
                <c:pt idx="61">
                  <c:v>3.52</c:v>
                </c:pt>
                <c:pt idx="62">
                  <c:v>3.52</c:v>
                </c:pt>
                <c:pt idx="63">
                  <c:v>3.52</c:v>
                </c:pt>
                <c:pt idx="64">
                  <c:v>3.52</c:v>
                </c:pt>
                <c:pt idx="65">
                  <c:v>3.52</c:v>
                </c:pt>
                <c:pt idx="66">
                  <c:v>3.52</c:v>
                </c:pt>
                <c:pt idx="67">
                  <c:v>3.52</c:v>
                </c:pt>
                <c:pt idx="68">
                  <c:v>3.52</c:v>
                </c:pt>
                <c:pt idx="69">
                  <c:v>3.52</c:v>
                </c:pt>
                <c:pt idx="70">
                  <c:v>3.52</c:v>
                </c:pt>
                <c:pt idx="71">
                  <c:v>3.52</c:v>
                </c:pt>
                <c:pt idx="72">
                  <c:v>3.52</c:v>
                </c:pt>
                <c:pt idx="73">
                  <c:v>3.52</c:v>
                </c:pt>
                <c:pt idx="74">
                  <c:v>3.52</c:v>
                </c:pt>
                <c:pt idx="75">
                  <c:v>3.52</c:v>
                </c:pt>
                <c:pt idx="76">
                  <c:v>3.52</c:v>
                </c:pt>
                <c:pt idx="77">
                  <c:v>3.52</c:v>
                </c:pt>
                <c:pt idx="78">
                  <c:v>3.52</c:v>
                </c:pt>
                <c:pt idx="79">
                  <c:v>3.52</c:v>
                </c:pt>
                <c:pt idx="80">
                  <c:v>3.52</c:v>
                </c:pt>
                <c:pt idx="81">
                  <c:v>3.52</c:v>
                </c:pt>
                <c:pt idx="82">
                  <c:v>3.52</c:v>
                </c:pt>
                <c:pt idx="83">
                  <c:v>3.52</c:v>
                </c:pt>
                <c:pt idx="84">
                  <c:v>3.52</c:v>
                </c:pt>
                <c:pt idx="85">
                  <c:v>3.52</c:v>
                </c:pt>
                <c:pt idx="86">
                  <c:v>3.52</c:v>
                </c:pt>
                <c:pt idx="87">
                  <c:v>3.52</c:v>
                </c:pt>
                <c:pt idx="88">
                  <c:v>3.52</c:v>
                </c:pt>
                <c:pt idx="89">
                  <c:v>3.52</c:v>
                </c:pt>
                <c:pt idx="90">
                  <c:v>3.52</c:v>
                </c:pt>
                <c:pt idx="91">
                  <c:v>3.52</c:v>
                </c:pt>
                <c:pt idx="92">
                  <c:v>3.52</c:v>
                </c:pt>
                <c:pt idx="93">
                  <c:v>3.52</c:v>
                </c:pt>
                <c:pt idx="94">
                  <c:v>3.52</c:v>
                </c:pt>
                <c:pt idx="95">
                  <c:v>3.52</c:v>
                </c:pt>
                <c:pt idx="96">
                  <c:v>3.52</c:v>
                </c:pt>
                <c:pt idx="97">
                  <c:v>3.52</c:v>
                </c:pt>
                <c:pt idx="98">
                  <c:v>3.52</c:v>
                </c:pt>
                <c:pt idx="99">
                  <c:v>3.52</c:v>
                </c:pt>
                <c:pt idx="100">
                  <c:v>3.52</c:v>
                </c:pt>
                <c:pt idx="101">
                  <c:v>3.52</c:v>
                </c:pt>
                <c:pt idx="102">
                  <c:v>3.52</c:v>
                </c:pt>
                <c:pt idx="103">
                  <c:v>3.52</c:v>
                </c:pt>
                <c:pt idx="104">
                  <c:v>3.52</c:v>
                </c:pt>
                <c:pt idx="105">
                  <c:v>3.52</c:v>
                </c:pt>
                <c:pt idx="106">
                  <c:v>3.52</c:v>
                </c:pt>
                <c:pt idx="107">
                  <c:v>3.52</c:v>
                </c:pt>
                <c:pt idx="108">
                  <c:v>3.52</c:v>
                </c:pt>
                <c:pt idx="109">
                  <c:v>3.52</c:v>
                </c:pt>
                <c:pt idx="110">
                  <c:v>3.52</c:v>
                </c:pt>
                <c:pt idx="111">
                  <c:v>3.52</c:v>
                </c:pt>
                <c:pt idx="112">
                  <c:v>3.52</c:v>
                </c:pt>
                <c:pt idx="113">
                  <c:v>3.52</c:v>
                </c:pt>
                <c:pt idx="114">
                  <c:v>3.52</c:v>
                </c:pt>
                <c:pt idx="115">
                  <c:v>3.52</c:v>
                </c:pt>
                <c:pt idx="116">
                  <c:v>3.52</c:v>
                </c:pt>
                <c:pt idx="117">
                  <c:v>3.52</c:v>
                </c:pt>
                <c:pt idx="118">
                  <c:v>3.52</c:v>
                </c:pt>
                <c:pt idx="119">
                  <c:v>3.52</c:v>
                </c:pt>
                <c:pt idx="120">
                  <c:v>3.52</c:v>
                </c:pt>
                <c:pt idx="121">
                  <c:v>3.52</c:v>
                </c:pt>
                <c:pt idx="122">
                  <c:v>3.52</c:v>
                </c:pt>
                <c:pt idx="123">
                  <c:v>3.52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8CB-49F0-B680-A791C427F8FA}"/>
            </c:ext>
          </c:extLst>
        </c:ser>
        <c:ser>
          <c:idx val="1"/>
          <c:order val="1"/>
          <c:tx>
            <c:v>2019 ср. балл ОУ</c:v>
          </c:tx>
          <c:spPr>
            <a:ln w="28575" cap="rnd">
              <a:solidFill>
                <a:srgbClr val="AF010D"/>
              </a:solidFill>
              <a:round/>
            </a:ln>
            <a:effectLst/>
          </c:spPr>
          <c:marker>
            <c:symbol val="none"/>
          </c:marker>
          <c:dPt>
            <c:idx val="34"/>
            <c:bubble3D val="0"/>
          </c:dPt>
          <c:dPt>
            <c:idx val="42"/>
            <c:bubble3D val="0"/>
          </c:dPt>
          <c:cat>
            <c:strRef>
              <c:f>'Биология-9 диаграмма'!$B$5:$B$128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Лицей № 28</c:v>
                </c:pt>
                <c:pt idx="3">
                  <c:v>МБОУ Гимназия № 8</c:v>
                </c:pt>
                <c:pt idx="4">
                  <c:v>МАОУ Лицей № 7 </c:v>
                </c:pt>
                <c:pt idx="5">
                  <c:v>МБОУ СШ № 19</c:v>
                </c:pt>
                <c:pt idx="6">
                  <c:v>МАОУ Гимназия № 9</c:v>
                </c:pt>
                <c:pt idx="7">
                  <c:v>МБОУ СШ № 12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10</c:v>
                </c:pt>
                <c:pt idx="12">
                  <c:v>МАОУ Лицей № 6 "Перспектива"</c:v>
                </c:pt>
                <c:pt idx="13">
                  <c:v>МБОУ СШ № 63</c:v>
                </c:pt>
                <c:pt idx="14">
                  <c:v>МАОУ Лицей № 11</c:v>
                </c:pt>
                <c:pt idx="15">
                  <c:v>МАОУ Гимназия № 6</c:v>
                </c:pt>
                <c:pt idx="16">
                  <c:v>МАОУ СШ № 55</c:v>
                </c:pt>
                <c:pt idx="17">
                  <c:v>МБОУ СШ № 46</c:v>
                </c:pt>
                <c:pt idx="18">
                  <c:v>МАОУ Гимназия № 4</c:v>
                </c:pt>
                <c:pt idx="19">
                  <c:v>МБОУ СШ № 90</c:v>
                </c:pt>
                <c:pt idx="20">
                  <c:v>МБОУ СШ № 8 "Созидание"</c:v>
                </c:pt>
                <c:pt idx="21">
                  <c:v>МБОУ СШ № 81</c:v>
                </c:pt>
                <c:pt idx="22">
                  <c:v>МБОУ СШ № 49</c:v>
                </c:pt>
                <c:pt idx="23">
                  <c:v>МБОУ СШ № 135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МБОУ СШ № 64</c:v>
                </c:pt>
                <c:pt idx="29">
                  <c:v>МАОУ Лицей № 12</c:v>
                </c:pt>
                <c:pt idx="30">
                  <c:v>МБОУ Лицей № 3</c:v>
                </c:pt>
                <c:pt idx="31">
                  <c:v>МБОУ СШ № 53</c:v>
                </c:pt>
                <c:pt idx="32">
                  <c:v>МБОУ СШ № 44</c:v>
                </c:pt>
                <c:pt idx="33">
                  <c:v>МБОУ СШ № 47</c:v>
                </c:pt>
                <c:pt idx="34">
                  <c:v>МБОУ СШ № 88</c:v>
                </c:pt>
                <c:pt idx="35">
                  <c:v>МАОУ Гимназия № 15</c:v>
                </c:pt>
                <c:pt idx="36">
                  <c:v>МБОУ СШ № 94</c:v>
                </c:pt>
                <c:pt idx="37">
                  <c:v>МБОУ СШ № 50</c:v>
                </c:pt>
                <c:pt idx="38">
                  <c:v>МБОУ СШ № 13</c:v>
                </c:pt>
                <c:pt idx="39">
                  <c:v>МБОУ СШ № 16</c:v>
                </c:pt>
                <c:pt idx="40">
                  <c:v>МАОУ СШ № 148</c:v>
                </c:pt>
                <c:pt idx="41">
                  <c:v>МБОУ СШ № 65</c:v>
                </c:pt>
                <c:pt idx="42">
                  <c:v>МБОУ СШ № 89</c:v>
                </c:pt>
                <c:pt idx="43">
                  <c:v>МБОУ СШ № 31</c:v>
                </c:pt>
                <c:pt idx="44">
                  <c:v>МБОУ СШ № 79</c:v>
                </c:pt>
                <c:pt idx="45">
                  <c:v>ОКТЯБРЬСКИЙ РАЙОН</c:v>
                </c:pt>
                <c:pt idx="46">
                  <c:v>МБОУ СШ № 73</c:v>
                </c:pt>
                <c:pt idx="47">
                  <c:v>МБОУ Школа-интернат № 1 </c:v>
                </c:pt>
                <c:pt idx="48">
                  <c:v>МАОУ Гимназия № 3</c:v>
                </c:pt>
                <c:pt idx="49">
                  <c:v>МБОУ СШ № 95</c:v>
                </c:pt>
                <c:pt idx="50">
                  <c:v>МАОУ "КУГ № 1 - Универс" </c:v>
                </c:pt>
                <c:pt idx="51">
                  <c:v>МБОУ СШ № 82</c:v>
                </c:pt>
                <c:pt idx="52">
                  <c:v>МБОУ Лицей № 8</c:v>
                </c:pt>
                <c:pt idx="53">
                  <c:v>МАОУ Лицей № 1</c:v>
                </c:pt>
                <c:pt idx="54">
                  <c:v>МБОУ Лицей № 10</c:v>
                </c:pt>
                <c:pt idx="55">
                  <c:v>МБОУ СШ № 99</c:v>
                </c:pt>
                <c:pt idx="56">
                  <c:v>МАОУ Гимназия № 13 "Академ"</c:v>
                </c:pt>
                <c:pt idx="57">
                  <c:v>МБОУ СШ № 30</c:v>
                </c:pt>
                <c:pt idx="58">
                  <c:v>МБОУ СШ № 39</c:v>
                </c:pt>
                <c:pt idx="59">
                  <c:v>МБОУ СШ № 84</c:v>
                </c:pt>
                <c:pt idx="60">
                  <c:v>МБОУ СШ № 3</c:v>
                </c:pt>
                <c:pt idx="61">
                  <c:v>МБОУ СШ № 72 </c:v>
                </c:pt>
                <c:pt idx="62">
                  <c:v>МБОУ СШ № 21</c:v>
                </c:pt>
                <c:pt idx="63">
                  <c:v>МБОУ СШ № 133 </c:v>
                </c:pt>
                <c:pt idx="64">
                  <c:v>МБОУ СШ № 36</c:v>
                </c:pt>
                <c:pt idx="65">
                  <c:v>СВЕРДЛОВСКИЙ РАЙОН</c:v>
                </c:pt>
                <c:pt idx="66">
                  <c:v>МАОУ Лицей № 9 "Лидер"</c:v>
                </c:pt>
                <c:pt idx="67">
                  <c:v>МБОУ СШ № 6</c:v>
                </c:pt>
                <c:pt idx="68">
                  <c:v>МАОУ Гимназия № 14</c:v>
                </c:pt>
                <c:pt idx="69">
                  <c:v>МБОУ СШ № 137</c:v>
                </c:pt>
                <c:pt idx="70">
                  <c:v>МБОУ СШ № 97</c:v>
                </c:pt>
                <c:pt idx="71">
                  <c:v>МБОУ СШ № 92</c:v>
                </c:pt>
                <c:pt idx="72">
                  <c:v>МБОУ СШ № 42</c:v>
                </c:pt>
                <c:pt idx="73">
                  <c:v>МБОУ СШ № 62</c:v>
                </c:pt>
                <c:pt idx="74">
                  <c:v>МБОУ СШ № 23</c:v>
                </c:pt>
                <c:pt idx="75">
                  <c:v>МБОУ СШ № 17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45</c:v>
                </c:pt>
                <c:pt idx="79">
                  <c:v>МБОУ СШ № 93</c:v>
                </c:pt>
                <c:pt idx="80">
                  <c:v>МБОУ СШ № 34</c:v>
                </c:pt>
                <c:pt idx="81">
                  <c:v>МБОУ СШ № 25</c:v>
                </c:pt>
                <c:pt idx="82">
                  <c:v>СОВЕТСКИЙ РАЙОН</c:v>
                </c:pt>
                <c:pt idx="83">
                  <c:v>МБОУ СШ № 18</c:v>
                </c:pt>
                <c:pt idx="84">
                  <c:v>МБОУ СШ № 91</c:v>
                </c:pt>
                <c:pt idx="85">
                  <c:v>МБОУ СШ № 5</c:v>
                </c:pt>
                <c:pt idx="86">
                  <c:v>МАОУ СШ № 152</c:v>
                </c:pt>
                <c:pt idx="87">
                  <c:v>МБОУ СШ № 7</c:v>
                </c:pt>
                <c:pt idx="88">
                  <c:v>МБОУ СШ № 24</c:v>
                </c:pt>
                <c:pt idx="89">
                  <c:v>МАОУ СШ № 149</c:v>
                </c:pt>
                <c:pt idx="90">
                  <c:v>МАОУ СШ № 151</c:v>
                </c:pt>
                <c:pt idx="91">
                  <c:v>МАОУ СШ № 150</c:v>
                </c:pt>
                <c:pt idx="92">
                  <c:v>МБОУ СШ № 108</c:v>
                </c:pt>
                <c:pt idx="93">
                  <c:v>МБОУ СШ № 144</c:v>
                </c:pt>
                <c:pt idx="94">
                  <c:v>МБОУ СШ № 147</c:v>
                </c:pt>
                <c:pt idx="95">
                  <c:v>МБОУ СШ № 85</c:v>
                </c:pt>
                <c:pt idx="96">
                  <c:v>МБОУ СШ № 66</c:v>
                </c:pt>
                <c:pt idx="97">
                  <c:v>МБОУ СШ № 22</c:v>
                </c:pt>
                <c:pt idx="98">
                  <c:v>МБОУ СШ № 121</c:v>
                </c:pt>
                <c:pt idx="99">
                  <c:v>МБОУ СШ № 98</c:v>
                </c:pt>
                <c:pt idx="100">
                  <c:v>МАОУ СШ № 143</c:v>
                </c:pt>
                <c:pt idx="101">
                  <c:v>МАОУ СШ № 154</c:v>
                </c:pt>
                <c:pt idx="102">
                  <c:v>МБОУ СШ № 134</c:v>
                </c:pt>
                <c:pt idx="103">
                  <c:v>МБОУ СШ № 139</c:v>
                </c:pt>
                <c:pt idx="104">
                  <c:v>МБОУ СШ № 56</c:v>
                </c:pt>
                <c:pt idx="105">
                  <c:v>МБОУ СШ № 70</c:v>
                </c:pt>
                <c:pt idx="106">
                  <c:v>МБОУ СШ № 115</c:v>
                </c:pt>
                <c:pt idx="107">
                  <c:v>МБОУ СШ № 129</c:v>
                </c:pt>
                <c:pt idx="108">
                  <c:v>МАОУ СШ № 145</c:v>
                </c:pt>
                <c:pt idx="109">
                  <c:v>МБОУ СШ № 69</c:v>
                </c:pt>
                <c:pt idx="110">
                  <c:v>МБОУ СШ № 141</c:v>
                </c:pt>
                <c:pt idx="111">
                  <c:v>МБОУ СШ № 2</c:v>
                </c:pt>
                <c:pt idx="112">
                  <c:v>МБОУ СШ № 1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СШ № 10 </c:v>
                </c:pt>
                <c:pt idx="116">
                  <c:v>МАОУ СШ "Комплекс Покровский"</c:v>
                </c:pt>
                <c:pt idx="117">
                  <c:v>МБОУ СШ № 27</c:v>
                </c:pt>
                <c:pt idx="118">
                  <c:v>МБОУ Лицей № 2</c:v>
                </c:pt>
                <c:pt idx="119">
                  <c:v>МБОУ СШ № 4</c:v>
                </c:pt>
                <c:pt idx="120">
                  <c:v>МБОУ Гимназия  № 16</c:v>
                </c:pt>
                <c:pt idx="121">
                  <c:v>МБОУ СШ № 51</c:v>
                </c:pt>
                <c:pt idx="122">
                  <c:v>МБОУ Гимназия № 12 "М и Т"</c:v>
                </c:pt>
                <c:pt idx="123">
                  <c:v>МБОУ СШ № 14 </c:v>
                </c:pt>
              </c:strCache>
            </c:strRef>
          </c:cat>
          <c:val>
            <c:numRef>
              <c:f>'Биология-9 диаграмма'!$D$5:$D$128</c:f>
              <c:numCache>
                <c:formatCode>0,00</c:formatCode>
                <c:ptCount val="124"/>
                <c:pt idx="0">
                  <c:v>3.43</c:v>
                </c:pt>
                <c:pt idx="1">
                  <c:v>3.7787500000000001</c:v>
                </c:pt>
                <c:pt idx="2">
                  <c:v>4.5</c:v>
                </c:pt>
                <c:pt idx="3">
                  <c:v>3.86</c:v>
                </c:pt>
                <c:pt idx="4">
                  <c:v>3.83</c:v>
                </c:pt>
                <c:pt idx="5">
                  <c:v>3.75</c:v>
                </c:pt>
                <c:pt idx="6">
                  <c:v>3.74</c:v>
                </c:pt>
                <c:pt idx="7">
                  <c:v>3.67</c:v>
                </c:pt>
                <c:pt idx="8">
                  <c:v>3.59</c:v>
                </c:pt>
                <c:pt idx="9">
                  <c:v>3.29</c:v>
                </c:pt>
                <c:pt idx="10" formatCode="Основной">
                  <c:v>3.37</c:v>
                </c:pt>
                <c:pt idx="11">
                  <c:v>3.87</c:v>
                </c:pt>
                <c:pt idx="12">
                  <c:v>3.62</c:v>
                </c:pt>
                <c:pt idx="13">
                  <c:v>3.57</c:v>
                </c:pt>
                <c:pt idx="14">
                  <c:v>3.56</c:v>
                </c:pt>
                <c:pt idx="15">
                  <c:v>3.5</c:v>
                </c:pt>
                <c:pt idx="16">
                  <c:v>3.47</c:v>
                </c:pt>
                <c:pt idx="17">
                  <c:v>3.36</c:v>
                </c:pt>
                <c:pt idx="18">
                  <c:v>3.33</c:v>
                </c:pt>
                <c:pt idx="19">
                  <c:v>3.19</c:v>
                </c:pt>
                <c:pt idx="20">
                  <c:v>3.12</c:v>
                </c:pt>
                <c:pt idx="21">
                  <c:v>3.12</c:v>
                </c:pt>
                <c:pt idx="22">
                  <c:v>3.1</c:v>
                </c:pt>
                <c:pt idx="23">
                  <c:v>3</c:v>
                </c:pt>
                <c:pt idx="25">
                  <c:v>3.3221052631578951</c:v>
                </c:pt>
                <c:pt idx="26">
                  <c:v>3.88</c:v>
                </c:pt>
                <c:pt idx="27">
                  <c:v>3.58</c:v>
                </c:pt>
                <c:pt idx="28">
                  <c:v>3.58</c:v>
                </c:pt>
                <c:pt idx="29">
                  <c:v>3.5</c:v>
                </c:pt>
                <c:pt idx="30">
                  <c:v>3.5</c:v>
                </c:pt>
                <c:pt idx="31">
                  <c:v>3.5</c:v>
                </c:pt>
                <c:pt idx="32">
                  <c:v>3.45</c:v>
                </c:pt>
                <c:pt idx="33">
                  <c:v>3.44</c:v>
                </c:pt>
                <c:pt idx="34">
                  <c:v>3.44</c:v>
                </c:pt>
                <c:pt idx="35">
                  <c:v>3.33</c:v>
                </c:pt>
                <c:pt idx="36">
                  <c:v>3.29</c:v>
                </c:pt>
                <c:pt idx="37">
                  <c:v>3.18</c:v>
                </c:pt>
                <c:pt idx="38">
                  <c:v>3.17</c:v>
                </c:pt>
                <c:pt idx="39">
                  <c:v>3.16</c:v>
                </c:pt>
                <c:pt idx="40">
                  <c:v>3.14</c:v>
                </c:pt>
                <c:pt idx="41">
                  <c:v>3.03</c:v>
                </c:pt>
                <c:pt idx="42">
                  <c:v>3.03</c:v>
                </c:pt>
                <c:pt idx="43">
                  <c:v>3</c:v>
                </c:pt>
                <c:pt idx="44">
                  <c:v>2.92</c:v>
                </c:pt>
                <c:pt idx="45">
                  <c:v>3.6863157894736838</c:v>
                </c:pt>
                <c:pt idx="46">
                  <c:v>5</c:v>
                </c:pt>
                <c:pt idx="47">
                  <c:v>4.2</c:v>
                </c:pt>
                <c:pt idx="48">
                  <c:v>4</c:v>
                </c:pt>
                <c:pt idx="49">
                  <c:v>4</c:v>
                </c:pt>
                <c:pt idx="50">
                  <c:v>3.89</c:v>
                </c:pt>
                <c:pt idx="51">
                  <c:v>3.88</c:v>
                </c:pt>
                <c:pt idx="52">
                  <c:v>3.87</c:v>
                </c:pt>
                <c:pt idx="53">
                  <c:v>3.73</c:v>
                </c:pt>
                <c:pt idx="54">
                  <c:v>3.59</c:v>
                </c:pt>
                <c:pt idx="55">
                  <c:v>3.57</c:v>
                </c:pt>
                <c:pt idx="56">
                  <c:v>3.53</c:v>
                </c:pt>
                <c:pt idx="57">
                  <c:v>3.5</c:v>
                </c:pt>
                <c:pt idx="58">
                  <c:v>3.5</c:v>
                </c:pt>
                <c:pt idx="59">
                  <c:v>3.5</c:v>
                </c:pt>
                <c:pt idx="60">
                  <c:v>3.43</c:v>
                </c:pt>
                <c:pt idx="61">
                  <c:v>3.38</c:v>
                </c:pt>
                <c:pt idx="62">
                  <c:v>3.33</c:v>
                </c:pt>
                <c:pt idx="63">
                  <c:v>3.14</c:v>
                </c:pt>
                <c:pt idx="64">
                  <c:v>3</c:v>
                </c:pt>
                <c:pt idx="65">
                  <c:v>3.7353333333333345</c:v>
                </c:pt>
                <c:pt idx="66">
                  <c:v>4.3600000000000003</c:v>
                </c:pt>
                <c:pt idx="67">
                  <c:v>4.33</c:v>
                </c:pt>
                <c:pt idx="68">
                  <c:v>4.09</c:v>
                </c:pt>
                <c:pt idx="69">
                  <c:v>3.93</c:v>
                </c:pt>
                <c:pt idx="70">
                  <c:v>3.81</c:v>
                </c:pt>
                <c:pt idx="71">
                  <c:v>3.75</c:v>
                </c:pt>
                <c:pt idx="72">
                  <c:v>3.73</c:v>
                </c:pt>
                <c:pt idx="73">
                  <c:v>3.71</c:v>
                </c:pt>
                <c:pt idx="74">
                  <c:v>3.67</c:v>
                </c:pt>
                <c:pt idx="75">
                  <c:v>3.6</c:v>
                </c:pt>
                <c:pt idx="76">
                  <c:v>3.53</c:v>
                </c:pt>
                <c:pt idx="77">
                  <c:v>3.53</c:v>
                </c:pt>
                <c:pt idx="78">
                  <c:v>3.52</c:v>
                </c:pt>
                <c:pt idx="79">
                  <c:v>3.27</c:v>
                </c:pt>
                <c:pt idx="80">
                  <c:v>3.2</c:v>
                </c:pt>
                <c:pt idx="82">
                  <c:v>3.5110000000000006</c:v>
                </c:pt>
                <c:pt idx="83">
                  <c:v>3.92</c:v>
                </c:pt>
                <c:pt idx="84">
                  <c:v>3.89</c:v>
                </c:pt>
                <c:pt idx="85">
                  <c:v>3.86</c:v>
                </c:pt>
                <c:pt idx="86">
                  <c:v>3.83</c:v>
                </c:pt>
                <c:pt idx="87">
                  <c:v>3.83</c:v>
                </c:pt>
                <c:pt idx="88">
                  <c:v>3.78</c:v>
                </c:pt>
                <c:pt idx="89">
                  <c:v>3.71</c:v>
                </c:pt>
                <c:pt idx="90">
                  <c:v>3.71</c:v>
                </c:pt>
                <c:pt idx="91">
                  <c:v>3.69</c:v>
                </c:pt>
                <c:pt idx="92">
                  <c:v>3.67</c:v>
                </c:pt>
                <c:pt idx="93">
                  <c:v>3.67</c:v>
                </c:pt>
                <c:pt idx="94">
                  <c:v>3.67</c:v>
                </c:pt>
                <c:pt idx="95">
                  <c:v>3.67</c:v>
                </c:pt>
                <c:pt idx="96">
                  <c:v>3.62</c:v>
                </c:pt>
                <c:pt idx="97">
                  <c:v>3.52</c:v>
                </c:pt>
                <c:pt idx="98">
                  <c:v>3.5</c:v>
                </c:pt>
                <c:pt idx="99">
                  <c:v>3.5</c:v>
                </c:pt>
                <c:pt idx="100">
                  <c:v>3.46</c:v>
                </c:pt>
                <c:pt idx="101">
                  <c:v>3.44</c:v>
                </c:pt>
                <c:pt idx="102">
                  <c:v>3.39</c:v>
                </c:pt>
                <c:pt idx="103">
                  <c:v>3.37</c:v>
                </c:pt>
                <c:pt idx="104">
                  <c:v>3.36</c:v>
                </c:pt>
                <c:pt idx="105">
                  <c:v>3.3</c:v>
                </c:pt>
                <c:pt idx="106">
                  <c:v>3.29</c:v>
                </c:pt>
                <c:pt idx="107">
                  <c:v>3.22</c:v>
                </c:pt>
                <c:pt idx="108">
                  <c:v>3.2</c:v>
                </c:pt>
                <c:pt idx="109">
                  <c:v>3.2</c:v>
                </c:pt>
                <c:pt idx="110">
                  <c:v>3.18</c:v>
                </c:pt>
                <c:pt idx="111">
                  <c:v>3</c:v>
                </c:pt>
                <c:pt idx="112">
                  <c:v>2.88</c:v>
                </c:pt>
                <c:pt idx="113">
                  <c:v>3.5037500000000001</c:v>
                </c:pt>
                <c:pt idx="114">
                  <c:v>4</c:v>
                </c:pt>
                <c:pt idx="115">
                  <c:v>3.79</c:v>
                </c:pt>
                <c:pt idx="116">
                  <c:v>3.61</c:v>
                </c:pt>
                <c:pt idx="117">
                  <c:v>3.6</c:v>
                </c:pt>
                <c:pt idx="118">
                  <c:v>3.5</c:v>
                </c:pt>
                <c:pt idx="119">
                  <c:v>3.36</c:v>
                </c:pt>
                <c:pt idx="120">
                  <c:v>3.3</c:v>
                </c:pt>
                <c:pt idx="121">
                  <c:v>2.87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CB-49F0-B680-A791C427F8FA}"/>
            </c:ext>
          </c:extLst>
        </c:ser>
        <c:ser>
          <c:idx val="2"/>
          <c:order val="2"/>
          <c:tx>
            <c:v>2018 ср. балл по городу</c:v>
          </c:tx>
          <c:spPr>
            <a:ln w="28575" cap="rnd">
              <a:solidFill>
                <a:srgbClr val="FAEE2E"/>
              </a:solidFill>
              <a:round/>
            </a:ln>
            <a:effectLst/>
          </c:spPr>
          <c:marker>
            <c:symbol val="none"/>
          </c:marker>
          <c:cat>
            <c:strRef>
              <c:f>'Биология-9 диаграмма'!$B$5:$B$128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Лицей № 28</c:v>
                </c:pt>
                <c:pt idx="3">
                  <c:v>МБОУ Гимназия № 8</c:v>
                </c:pt>
                <c:pt idx="4">
                  <c:v>МАОУ Лицей № 7 </c:v>
                </c:pt>
                <c:pt idx="5">
                  <c:v>МБОУ СШ № 19</c:v>
                </c:pt>
                <c:pt idx="6">
                  <c:v>МАОУ Гимназия № 9</c:v>
                </c:pt>
                <c:pt idx="7">
                  <c:v>МБОУ СШ № 12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10</c:v>
                </c:pt>
                <c:pt idx="12">
                  <c:v>МАОУ Лицей № 6 "Перспектива"</c:v>
                </c:pt>
                <c:pt idx="13">
                  <c:v>МБОУ СШ № 63</c:v>
                </c:pt>
                <c:pt idx="14">
                  <c:v>МАОУ Лицей № 11</c:v>
                </c:pt>
                <c:pt idx="15">
                  <c:v>МАОУ Гимназия № 6</c:v>
                </c:pt>
                <c:pt idx="16">
                  <c:v>МАОУ СШ № 55</c:v>
                </c:pt>
                <c:pt idx="17">
                  <c:v>МБОУ СШ № 46</c:v>
                </c:pt>
                <c:pt idx="18">
                  <c:v>МАОУ Гимназия № 4</c:v>
                </c:pt>
                <c:pt idx="19">
                  <c:v>МБОУ СШ № 90</c:v>
                </c:pt>
                <c:pt idx="20">
                  <c:v>МБОУ СШ № 8 "Созидание"</c:v>
                </c:pt>
                <c:pt idx="21">
                  <c:v>МБОУ СШ № 81</c:v>
                </c:pt>
                <c:pt idx="22">
                  <c:v>МБОУ СШ № 49</c:v>
                </c:pt>
                <c:pt idx="23">
                  <c:v>МБОУ СШ № 135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МБОУ СШ № 64</c:v>
                </c:pt>
                <c:pt idx="29">
                  <c:v>МАОУ Лицей № 12</c:v>
                </c:pt>
                <c:pt idx="30">
                  <c:v>МБОУ Лицей № 3</c:v>
                </c:pt>
                <c:pt idx="31">
                  <c:v>МБОУ СШ № 53</c:v>
                </c:pt>
                <c:pt idx="32">
                  <c:v>МБОУ СШ № 44</c:v>
                </c:pt>
                <c:pt idx="33">
                  <c:v>МБОУ СШ № 47</c:v>
                </c:pt>
                <c:pt idx="34">
                  <c:v>МБОУ СШ № 88</c:v>
                </c:pt>
                <c:pt idx="35">
                  <c:v>МАОУ Гимназия № 15</c:v>
                </c:pt>
                <c:pt idx="36">
                  <c:v>МБОУ СШ № 94</c:v>
                </c:pt>
                <c:pt idx="37">
                  <c:v>МБОУ СШ № 50</c:v>
                </c:pt>
                <c:pt idx="38">
                  <c:v>МБОУ СШ № 13</c:v>
                </c:pt>
                <c:pt idx="39">
                  <c:v>МБОУ СШ № 16</c:v>
                </c:pt>
                <c:pt idx="40">
                  <c:v>МАОУ СШ № 148</c:v>
                </c:pt>
                <c:pt idx="41">
                  <c:v>МБОУ СШ № 65</c:v>
                </c:pt>
                <c:pt idx="42">
                  <c:v>МБОУ СШ № 89</c:v>
                </c:pt>
                <c:pt idx="43">
                  <c:v>МБОУ СШ № 31</c:v>
                </c:pt>
                <c:pt idx="44">
                  <c:v>МБОУ СШ № 79</c:v>
                </c:pt>
                <c:pt idx="45">
                  <c:v>ОКТЯБРЬСКИЙ РАЙОН</c:v>
                </c:pt>
                <c:pt idx="46">
                  <c:v>МБОУ СШ № 73</c:v>
                </c:pt>
                <c:pt idx="47">
                  <c:v>МБОУ Школа-интернат № 1 </c:v>
                </c:pt>
                <c:pt idx="48">
                  <c:v>МАОУ Гимназия № 3</c:v>
                </c:pt>
                <c:pt idx="49">
                  <c:v>МБОУ СШ № 95</c:v>
                </c:pt>
                <c:pt idx="50">
                  <c:v>МАОУ "КУГ № 1 - Универс" </c:v>
                </c:pt>
                <c:pt idx="51">
                  <c:v>МБОУ СШ № 82</c:v>
                </c:pt>
                <c:pt idx="52">
                  <c:v>МБОУ Лицей № 8</c:v>
                </c:pt>
                <c:pt idx="53">
                  <c:v>МАОУ Лицей № 1</c:v>
                </c:pt>
                <c:pt idx="54">
                  <c:v>МБОУ Лицей № 10</c:v>
                </c:pt>
                <c:pt idx="55">
                  <c:v>МБОУ СШ № 99</c:v>
                </c:pt>
                <c:pt idx="56">
                  <c:v>МАОУ Гимназия № 13 "Академ"</c:v>
                </c:pt>
                <c:pt idx="57">
                  <c:v>МБОУ СШ № 30</c:v>
                </c:pt>
                <c:pt idx="58">
                  <c:v>МБОУ СШ № 39</c:v>
                </c:pt>
                <c:pt idx="59">
                  <c:v>МБОУ СШ № 84</c:v>
                </c:pt>
                <c:pt idx="60">
                  <c:v>МБОУ СШ № 3</c:v>
                </c:pt>
                <c:pt idx="61">
                  <c:v>МБОУ СШ № 72 </c:v>
                </c:pt>
                <c:pt idx="62">
                  <c:v>МБОУ СШ № 21</c:v>
                </c:pt>
                <c:pt idx="63">
                  <c:v>МБОУ СШ № 133 </c:v>
                </c:pt>
                <c:pt idx="64">
                  <c:v>МБОУ СШ № 36</c:v>
                </c:pt>
                <c:pt idx="65">
                  <c:v>СВЕРДЛОВСКИЙ РАЙОН</c:v>
                </c:pt>
                <c:pt idx="66">
                  <c:v>МАОУ Лицей № 9 "Лидер"</c:v>
                </c:pt>
                <c:pt idx="67">
                  <c:v>МБОУ СШ № 6</c:v>
                </c:pt>
                <c:pt idx="68">
                  <c:v>МАОУ Гимназия № 14</c:v>
                </c:pt>
                <c:pt idx="69">
                  <c:v>МБОУ СШ № 137</c:v>
                </c:pt>
                <c:pt idx="70">
                  <c:v>МБОУ СШ № 97</c:v>
                </c:pt>
                <c:pt idx="71">
                  <c:v>МБОУ СШ № 92</c:v>
                </c:pt>
                <c:pt idx="72">
                  <c:v>МБОУ СШ № 42</c:v>
                </c:pt>
                <c:pt idx="73">
                  <c:v>МБОУ СШ № 62</c:v>
                </c:pt>
                <c:pt idx="74">
                  <c:v>МБОУ СШ № 23</c:v>
                </c:pt>
                <c:pt idx="75">
                  <c:v>МБОУ СШ № 17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45</c:v>
                </c:pt>
                <c:pt idx="79">
                  <c:v>МБОУ СШ № 93</c:v>
                </c:pt>
                <c:pt idx="80">
                  <c:v>МБОУ СШ № 34</c:v>
                </c:pt>
                <c:pt idx="81">
                  <c:v>МБОУ СШ № 25</c:v>
                </c:pt>
                <c:pt idx="82">
                  <c:v>СОВЕТСКИЙ РАЙОН</c:v>
                </c:pt>
                <c:pt idx="83">
                  <c:v>МБОУ СШ № 18</c:v>
                </c:pt>
                <c:pt idx="84">
                  <c:v>МБОУ СШ № 91</c:v>
                </c:pt>
                <c:pt idx="85">
                  <c:v>МБОУ СШ № 5</c:v>
                </c:pt>
                <c:pt idx="86">
                  <c:v>МАОУ СШ № 152</c:v>
                </c:pt>
                <c:pt idx="87">
                  <c:v>МБОУ СШ № 7</c:v>
                </c:pt>
                <c:pt idx="88">
                  <c:v>МБОУ СШ № 24</c:v>
                </c:pt>
                <c:pt idx="89">
                  <c:v>МАОУ СШ № 149</c:v>
                </c:pt>
                <c:pt idx="90">
                  <c:v>МАОУ СШ № 151</c:v>
                </c:pt>
                <c:pt idx="91">
                  <c:v>МАОУ СШ № 150</c:v>
                </c:pt>
                <c:pt idx="92">
                  <c:v>МБОУ СШ № 108</c:v>
                </c:pt>
                <c:pt idx="93">
                  <c:v>МБОУ СШ № 144</c:v>
                </c:pt>
                <c:pt idx="94">
                  <c:v>МБОУ СШ № 147</c:v>
                </c:pt>
                <c:pt idx="95">
                  <c:v>МБОУ СШ № 85</c:v>
                </c:pt>
                <c:pt idx="96">
                  <c:v>МБОУ СШ № 66</c:v>
                </c:pt>
                <c:pt idx="97">
                  <c:v>МБОУ СШ № 22</c:v>
                </c:pt>
                <c:pt idx="98">
                  <c:v>МБОУ СШ № 121</c:v>
                </c:pt>
                <c:pt idx="99">
                  <c:v>МБОУ СШ № 98</c:v>
                </c:pt>
                <c:pt idx="100">
                  <c:v>МАОУ СШ № 143</c:v>
                </c:pt>
                <c:pt idx="101">
                  <c:v>МАОУ СШ № 154</c:v>
                </c:pt>
                <c:pt idx="102">
                  <c:v>МБОУ СШ № 134</c:v>
                </c:pt>
                <c:pt idx="103">
                  <c:v>МБОУ СШ № 139</c:v>
                </c:pt>
                <c:pt idx="104">
                  <c:v>МБОУ СШ № 56</c:v>
                </c:pt>
                <c:pt idx="105">
                  <c:v>МБОУ СШ № 70</c:v>
                </c:pt>
                <c:pt idx="106">
                  <c:v>МБОУ СШ № 115</c:v>
                </c:pt>
                <c:pt idx="107">
                  <c:v>МБОУ СШ № 129</c:v>
                </c:pt>
                <c:pt idx="108">
                  <c:v>МАОУ СШ № 145</c:v>
                </c:pt>
                <c:pt idx="109">
                  <c:v>МБОУ СШ № 69</c:v>
                </c:pt>
                <c:pt idx="110">
                  <c:v>МБОУ СШ № 141</c:v>
                </c:pt>
                <c:pt idx="111">
                  <c:v>МБОУ СШ № 2</c:v>
                </c:pt>
                <c:pt idx="112">
                  <c:v>МБОУ СШ № 1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СШ № 10 </c:v>
                </c:pt>
                <c:pt idx="116">
                  <c:v>МАОУ СШ "Комплекс Покровский"</c:v>
                </c:pt>
                <c:pt idx="117">
                  <c:v>МБОУ СШ № 27</c:v>
                </c:pt>
                <c:pt idx="118">
                  <c:v>МБОУ Лицей № 2</c:v>
                </c:pt>
                <c:pt idx="119">
                  <c:v>МБОУ СШ № 4</c:v>
                </c:pt>
                <c:pt idx="120">
                  <c:v>МБОУ Гимназия  № 16</c:v>
                </c:pt>
                <c:pt idx="121">
                  <c:v>МБОУ СШ № 51</c:v>
                </c:pt>
                <c:pt idx="122">
                  <c:v>МБОУ Гимназия № 12 "М и Т"</c:v>
                </c:pt>
                <c:pt idx="123">
                  <c:v>МБОУ СШ № 14 </c:v>
                </c:pt>
              </c:strCache>
            </c:strRef>
          </c:cat>
          <c:val>
            <c:numRef>
              <c:f>'Биология-9 диаграмма'!$I$5:$I$128</c:f>
              <c:numCache>
                <c:formatCode>Основной</c:formatCode>
                <c:ptCount val="124"/>
                <c:pt idx="0">
                  <c:v>3.86</c:v>
                </c:pt>
                <c:pt idx="1">
                  <c:v>3.86</c:v>
                </c:pt>
                <c:pt idx="2">
                  <c:v>3.86</c:v>
                </c:pt>
                <c:pt idx="3">
                  <c:v>3.86</c:v>
                </c:pt>
                <c:pt idx="4">
                  <c:v>3.86</c:v>
                </c:pt>
                <c:pt idx="5">
                  <c:v>3.86</c:v>
                </c:pt>
                <c:pt idx="6">
                  <c:v>3.86</c:v>
                </c:pt>
                <c:pt idx="7">
                  <c:v>3.86</c:v>
                </c:pt>
                <c:pt idx="8">
                  <c:v>3.86</c:v>
                </c:pt>
                <c:pt idx="9">
                  <c:v>3.86</c:v>
                </c:pt>
                <c:pt idx="10">
                  <c:v>3.86</c:v>
                </c:pt>
                <c:pt idx="11">
                  <c:v>3.86</c:v>
                </c:pt>
                <c:pt idx="12">
                  <c:v>3.86</c:v>
                </c:pt>
                <c:pt idx="13">
                  <c:v>3.86</c:v>
                </c:pt>
                <c:pt idx="14">
                  <c:v>3.86</c:v>
                </c:pt>
                <c:pt idx="15">
                  <c:v>3.86</c:v>
                </c:pt>
                <c:pt idx="16">
                  <c:v>3.86</c:v>
                </c:pt>
                <c:pt idx="17">
                  <c:v>3.86</c:v>
                </c:pt>
                <c:pt idx="18">
                  <c:v>3.86</c:v>
                </c:pt>
                <c:pt idx="19">
                  <c:v>3.86</c:v>
                </c:pt>
                <c:pt idx="20">
                  <c:v>3.86</c:v>
                </c:pt>
                <c:pt idx="21">
                  <c:v>3.86</c:v>
                </c:pt>
                <c:pt idx="22">
                  <c:v>3.86</c:v>
                </c:pt>
                <c:pt idx="23">
                  <c:v>3.86</c:v>
                </c:pt>
                <c:pt idx="24">
                  <c:v>3.86</c:v>
                </c:pt>
                <c:pt idx="25">
                  <c:v>3.86</c:v>
                </c:pt>
                <c:pt idx="26">
                  <c:v>3.86</c:v>
                </c:pt>
                <c:pt idx="27">
                  <c:v>3.86</c:v>
                </c:pt>
                <c:pt idx="28">
                  <c:v>3.86</c:v>
                </c:pt>
                <c:pt idx="29">
                  <c:v>3.86</c:v>
                </c:pt>
                <c:pt idx="30">
                  <c:v>3.86</c:v>
                </c:pt>
                <c:pt idx="31">
                  <c:v>3.86</c:v>
                </c:pt>
                <c:pt idx="32">
                  <c:v>3.86</c:v>
                </c:pt>
                <c:pt idx="33">
                  <c:v>3.86</c:v>
                </c:pt>
                <c:pt idx="34">
                  <c:v>3.86</c:v>
                </c:pt>
                <c:pt idx="35">
                  <c:v>3.86</c:v>
                </c:pt>
                <c:pt idx="36">
                  <c:v>3.86</c:v>
                </c:pt>
                <c:pt idx="37">
                  <c:v>3.86</c:v>
                </c:pt>
                <c:pt idx="38">
                  <c:v>3.86</c:v>
                </c:pt>
                <c:pt idx="39">
                  <c:v>3.86</c:v>
                </c:pt>
                <c:pt idx="40">
                  <c:v>3.86</c:v>
                </c:pt>
                <c:pt idx="41">
                  <c:v>3.86</c:v>
                </c:pt>
                <c:pt idx="42">
                  <c:v>3.86</c:v>
                </c:pt>
                <c:pt idx="43">
                  <c:v>3.86</c:v>
                </c:pt>
                <c:pt idx="44">
                  <c:v>3.86</c:v>
                </c:pt>
                <c:pt idx="45">
                  <c:v>3.86</c:v>
                </c:pt>
                <c:pt idx="46">
                  <c:v>3.86</c:v>
                </c:pt>
                <c:pt idx="47">
                  <c:v>3.86</c:v>
                </c:pt>
                <c:pt idx="48">
                  <c:v>3.86</c:v>
                </c:pt>
                <c:pt idx="49">
                  <c:v>3.86</c:v>
                </c:pt>
                <c:pt idx="50">
                  <c:v>3.86</c:v>
                </c:pt>
                <c:pt idx="51">
                  <c:v>3.86</c:v>
                </c:pt>
                <c:pt idx="52">
                  <c:v>3.86</c:v>
                </c:pt>
                <c:pt idx="53">
                  <c:v>3.86</c:v>
                </c:pt>
                <c:pt idx="54">
                  <c:v>3.86</c:v>
                </c:pt>
                <c:pt idx="55">
                  <c:v>3.86</c:v>
                </c:pt>
                <c:pt idx="56">
                  <c:v>3.86</c:v>
                </c:pt>
                <c:pt idx="57">
                  <c:v>3.86</c:v>
                </c:pt>
                <c:pt idx="58">
                  <c:v>3.86</c:v>
                </c:pt>
                <c:pt idx="59">
                  <c:v>3.86</c:v>
                </c:pt>
                <c:pt idx="60">
                  <c:v>3.86</c:v>
                </c:pt>
                <c:pt idx="61">
                  <c:v>3.86</c:v>
                </c:pt>
                <c:pt idx="62">
                  <c:v>3.86</c:v>
                </c:pt>
                <c:pt idx="63">
                  <c:v>3.86</c:v>
                </c:pt>
                <c:pt idx="64">
                  <c:v>3.86</c:v>
                </c:pt>
                <c:pt idx="65">
                  <c:v>3.86</c:v>
                </c:pt>
                <c:pt idx="66">
                  <c:v>3.86</c:v>
                </c:pt>
                <c:pt idx="67">
                  <c:v>3.86</c:v>
                </c:pt>
                <c:pt idx="68">
                  <c:v>3.86</c:v>
                </c:pt>
                <c:pt idx="69">
                  <c:v>3.86</c:v>
                </c:pt>
                <c:pt idx="70">
                  <c:v>3.86</c:v>
                </c:pt>
                <c:pt idx="71">
                  <c:v>3.86</c:v>
                </c:pt>
                <c:pt idx="72">
                  <c:v>3.86</c:v>
                </c:pt>
                <c:pt idx="73">
                  <c:v>3.86</c:v>
                </c:pt>
                <c:pt idx="74">
                  <c:v>3.86</c:v>
                </c:pt>
                <c:pt idx="75">
                  <c:v>3.86</c:v>
                </c:pt>
                <c:pt idx="76">
                  <c:v>3.86</c:v>
                </c:pt>
                <c:pt idx="77">
                  <c:v>3.86</c:v>
                </c:pt>
                <c:pt idx="78">
                  <c:v>3.86</c:v>
                </c:pt>
                <c:pt idx="79">
                  <c:v>3.86</c:v>
                </c:pt>
                <c:pt idx="80">
                  <c:v>3.86</c:v>
                </c:pt>
                <c:pt idx="81">
                  <c:v>3.86</c:v>
                </c:pt>
                <c:pt idx="82">
                  <c:v>3.86</c:v>
                </c:pt>
                <c:pt idx="83">
                  <c:v>3.86</c:v>
                </c:pt>
                <c:pt idx="84">
                  <c:v>3.86</c:v>
                </c:pt>
                <c:pt idx="85">
                  <c:v>3.86</c:v>
                </c:pt>
                <c:pt idx="86">
                  <c:v>3.86</c:v>
                </c:pt>
                <c:pt idx="87">
                  <c:v>3.86</c:v>
                </c:pt>
                <c:pt idx="88">
                  <c:v>3.86</c:v>
                </c:pt>
                <c:pt idx="89">
                  <c:v>3.86</c:v>
                </c:pt>
                <c:pt idx="90">
                  <c:v>3.86</c:v>
                </c:pt>
                <c:pt idx="91">
                  <c:v>3.86</c:v>
                </c:pt>
                <c:pt idx="92">
                  <c:v>3.86</c:v>
                </c:pt>
                <c:pt idx="93">
                  <c:v>3.86</c:v>
                </c:pt>
                <c:pt idx="94">
                  <c:v>3.86</c:v>
                </c:pt>
                <c:pt idx="95">
                  <c:v>3.86</c:v>
                </c:pt>
                <c:pt idx="96">
                  <c:v>3.86</c:v>
                </c:pt>
                <c:pt idx="97">
                  <c:v>3.86</c:v>
                </c:pt>
                <c:pt idx="98">
                  <c:v>3.86</c:v>
                </c:pt>
                <c:pt idx="99">
                  <c:v>3.86</c:v>
                </c:pt>
                <c:pt idx="100">
                  <c:v>3.86</c:v>
                </c:pt>
                <c:pt idx="101">
                  <c:v>3.86</c:v>
                </c:pt>
                <c:pt idx="102">
                  <c:v>3.86</c:v>
                </c:pt>
                <c:pt idx="103">
                  <c:v>3.86</c:v>
                </c:pt>
                <c:pt idx="104">
                  <c:v>3.86</c:v>
                </c:pt>
                <c:pt idx="105">
                  <c:v>3.86</c:v>
                </c:pt>
                <c:pt idx="106">
                  <c:v>3.86</c:v>
                </c:pt>
                <c:pt idx="107">
                  <c:v>3.86</c:v>
                </c:pt>
                <c:pt idx="108">
                  <c:v>3.86</c:v>
                </c:pt>
                <c:pt idx="109">
                  <c:v>3.86</c:v>
                </c:pt>
                <c:pt idx="110">
                  <c:v>3.86</c:v>
                </c:pt>
                <c:pt idx="111">
                  <c:v>3.86</c:v>
                </c:pt>
                <c:pt idx="112">
                  <c:v>3.86</c:v>
                </c:pt>
                <c:pt idx="113">
                  <c:v>3.86</c:v>
                </c:pt>
                <c:pt idx="114">
                  <c:v>3.86</c:v>
                </c:pt>
                <c:pt idx="115">
                  <c:v>3.86</c:v>
                </c:pt>
                <c:pt idx="116">
                  <c:v>3.86</c:v>
                </c:pt>
                <c:pt idx="117">
                  <c:v>3.86</c:v>
                </c:pt>
                <c:pt idx="118">
                  <c:v>3.86</c:v>
                </c:pt>
                <c:pt idx="119">
                  <c:v>3.86</c:v>
                </c:pt>
                <c:pt idx="120">
                  <c:v>3.86</c:v>
                </c:pt>
                <c:pt idx="121">
                  <c:v>3.86</c:v>
                </c:pt>
                <c:pt idx="122">
                  <c:v>3.86</c:v>
                </c:pt>
                <c:pt idx="123">
                  <c:v>3.86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8CB-49F0-B680-A791C427F8FA}"/>
            </c:ext>
          </c:extLst>
        </c:ser>
        <c:ser>
          <c:idx val="3"/>
          <c:order val="3"/>
          <c:tx>
            <c:v>2018 ср. балл ОУ</c:v>
          </c:tx>
          <c:spPr>
            <a:ln w="28575" cap="rnd">
              <a:solidFill>
                <a:srgbClr val="FFA015"/>
              </a:solidFill>
              <a:round/>
            </a:ln>
            <a:effectLst/>
          </c:spPr>
          <c:marker>
            <c:symbol val="none"/>
          </c:marker>
          <c:cat>
            <c:strRef>
              <c:f>'Биология-9 диаграмма'!$B$5:$B$128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Лицей № 28</c:v>
                </c:pt>
                <c:pt idx="3">
                  <c:v>МБОУ Гимназия № 8</c:v>
                </c:pt>
                <c:pt idx="4">
                  <c:v>МАОУ Лицей № 7 </c:v>
                </c:pt>
                <c:pt idx="5">
                  <c:v>МБОУ СШ № 19</c:v>
                </c:pt>
                <c:pt idx="6">
                  <c:v>МАОУ Гимназия № 9</c:v>
                </c:pt>
                <c:pt idx="7">
                  <c:v>МБОУ СШ № 12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10</c:v>
                </c:pt>
                <c:pt idx="12">
                  <c:v>МАОУ Лицей № 6 "Перспектива"</c:v>
                </c:pt>
                <c:pt idx="13">
                  <c:v>МБОУ СШ № 63</c:v>
                </c:pt>
                <c:pt idx="14">
                  <c:v>МАОУ Лицей № 11</c:v>
                </c:pt>
                <c:pt idx="15">
                  <c:v>МАОУ Гимназия № 6</c:v>
                </c:pt>
                <c:pt idx="16">
                  <c:v>МАОУ СШ № 55</c:v>
                </c:pt>
                <c:pt idx="17">
                  <c:v>МБОУ СШ № 46</c:v>
                </c:pt>
                <c:pt idx="18">
                  <c:v>МАОУ Гимназия № 4</c:v>
                </c:pt>
                <c:pt idx="19">
                  <c:v>МБОУ СШ № 90</c:v>
                </c:pt>
                <c:pt idx="20">
                  <c:v>МБОУ СШ № 8 "Созидание"</c:v>
                </c:pt>
                <c:pt idx="21">
                  <c:v>МБОУ СШ № 81</c:v>
                </c:pt>
                <c:pt idx="22">
                  <c:v>МБОУ СШ № 49</c:v>
                </c:pt>
                <c:pt idx="23">
                  <c:v>МБОУ СШ № 135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МБОУ СШ № 64</c:v>
                </c:pt>
                <c:pt idx="29">
                  <c:v>МАОУ Лицей № 12</c:v>
                </c:pt>
                <c:pt idx="30">
                  <c:v>МБОУ Лицей № 3</c:v>
                </c:pt>
                <c:pt idx="31">
                  <c:v>МБОУ СШ № 53</c:v>
                </c:pt>
                <c:pt idx="32">
                  <c:v>МБОУ СШ № 44</c:v>
                </c:pt>
                <c:pt idx="33">
                  <c:v>МБОУ СШ № 47</c:v>
                </c:pt>
                <c:pt idx="34">
                  <c:v>МБОУ СШ № 88</c:v>
                </c:pt>
                <c:pt idx="35">
                  <c:v>МАОУ Гимназия № 15</c:v>
                </c:pt>
                <c:pt idx="36">
                  <c:v>МБОУ СШ № 94</c:v>
                </c:pt>
                <c:pt idx="37">
                  <c:v>МБОУ СШ № 50</c:v>
                </c:pt>
                <c:pt idx="38">
                  <c:v>МБОУ СШ № 13</c:v>
                </c:pt>
                <c:pt idx="39">
                  <c:v>МБОУ СШ № 16</c:v>
                </c:pt>
                <c:pt idx="40">
                  <c:v>МАОУ СШ № 148</c:v>
                </c:pt>
                <c:pt idx="41">
                  <c:v>МБОУ СШ № 65</c:v>
                </c:pt>
                <c:pt idx="42">
                  <c:v>МБОУ СШ № 89</c:v>
                </c:pt>
                <c:pt idx="43">
                  <c:v>МБОУ СШ № 31</c:v>
                </c:pt>
                <c:pt idx="44">
                  <c:v>МБОУ СШ № 79</c:v>
                </c:pt>
                <c:pt idx="45">
                  <c:v>ОКТЯБРЬСКИЙ РАЙОН</c:v>
                </c:pt>
                <c:pt idx="46">
                  <c:v>МБОУ СШ № 73</c:v>
                </c:pt>
                <c:pt idx="47">
                  <c:v>МБОУ Школа-интернат № 1 </c:v>
                </c:pt>
                <c:pt idx="48">
                  <c:v>МАОУ Гимназия № 3</c:v>
                </c:pt>
                <c:pt idx="49">
                  <c:v>МБОУ СШ № 95</c:v>
                </c:pt>
                <c:pt idx="50">
                  <c:v>МАОУ "КУГ № 1 - Универс" </c:v>
                </c:pt>
                <c:pt idx="51">
                  <c:v>МБОУ СШ № 82</c:v>
                </c:pt>
                <c:pt idx="52">
                  <c:v>МБОУ Лицей № 8</c:v>
                </c:pt>
                <c:pt idx="53">
                  <c:v>МАОУ Лицей № 1</c:v>
                </c:pt>
                <c:pt idx="54">
                  <c:v>МБОУ Лицей № 10</c:v>
                </c:pt>
                <c:pt idx="55">
                  <c:v>МБОУ СШ № 99</c:v>
                </c:pt>
                <c:pt idx="56">
                  <c:v>МАОУ Гимназия № 13 "Академ"</c:v>
                </c:pt>
                <c:pt idx="57">
                  <c:v>МБОУ СШ № 30</c:v>
                </c:pt>
                <c:pt idx="58">
                  <c:v>МБОУ СШ № 39</c:v>
                </c:pt>
                <c:pt idx="59">
                  <c:v>МБОУ СШ № 84</c:v>
                </c:pt>
                <c:pt idx="60">
                  <c:v>МБОУ СШ № 3</c:v>
                </c:pt>
                <c:pt idx="61">
                  <c:v>МБОУ СШ № 72 </c:v>
                </c:pt>
                <c:pt idx="62">
                  <c:v>МБОУ СШ № 21</c:v>
                </c:pt>
                <c:pt idx="63">
                  <c:v>МБОУ СШ № 133 </c:v>
                </c:pt>
                <c:pt idx="64">
                  <c:v>МБОУ СШ № 36</c:v>
                </c:pt>
                <c:pt idx="65">
                  <c:v>СВЕРДЛОВСКИЙ РАЙОН</c:v>
                </c:pt>
                <c:pt idx="66">
                  <c:v>МАОУ Лицей № 9 "Лидер"</c:v>
                </c:pt>
                <c:pt idx="67">
                  <c:v>МБОУ СШ № 6</c:v>
                </c:pt>
                <c:pt idx="68">
                  <c:v>МАОУ Гимназия № 14</c:v>
                </c:pt>
                <c:pt idx="69">
                  <c:v>МБОУ СШ № 137</c:v>
                </c:pt>
                <c:pt idx="70">
                  <c:v>МБОУ СШ № 97</c:v>
                </c:pt>
                <c:pt idx="71">
                  <c:v>МБОУ СШ № 92</c:v>
                </c:pt>
                <c:pt idx="72">
                  <c:v>МБОУ СШ № 42</c:v>
                </c:pt>
                <c:pt idx="73">
                  <c:v>МБОУ СШ № 62</c:v>
                </c:pt>
                <c:pt idx="74">
                  <c:v>МБОУ СШ № 23</c:v>
                </c:pt>
                <c:pt idx="75">
                  <c:v>МБОУ СШ № 17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45</c:v>
                </c:pt>
                <c:pt idx="79">
                  <c:v>МБОУ СШ № 93</c:v>
                </c:pt>
                <c:pt idx="80">
                  <c:v>МБОУ СШ № 34</c:v>
                </c:pt>
                <c:pt idx="81">
                  <c:v>МБОУ СШ № 25</c:v>
                </c:pt>
                <c:pt idx="82">
                  <c:v>СОВЕТСКИЙ РАЙОН</c:v>
                </c:pt>
                <c:pt idx="83">
                  <c:v>МБОУ СШ № 18</c:v>
                </c:pt>
                <c:pt idx="84">
                  <c:v>МБОУ СШ № 91</c:v>
                </c:pt>
                <c:pt idx="85">
                  <c:v>МБОУ СШ № 5</c:v>
                </c:pt>
                <c:pt idx="86">
                  <c:v>МАОУ СШ № 152</c:v>
                </c:pt>
                <c:pt idx="87">
                  <c:v>МБОУ СШ № 7</c:v>
                </c:pt>
                <c:pt idx="88">
                  <c:v>МБОУ СШ № 24</c:v>
                </c:pt>
                <c:pt idx="89">
                  <c:v>МАОУ СШ № 149</c:v>
                </c:pt>
                <c:pt idx="90">
                  <c:v>МАОУ СШ № 151</c:v>
                </c:pt>
                <c:pt idx="91">
                  <c:v>МАОУ СШ № 150</c:v>
                </c:pt>
                <c:pt idx="92">
                  <c:v>МБОУ СШ № 108</c:v>
                </c:pt>
                <c:pt idx="93">
                  <c:v>МБОУ СШ № 144</c:v>
                </c:pt>
                <c:pt idx="94">
                  <c:v>МБОУ СШ № 147</c:v>
                </c:pt>
                <c:pt idx="95">
                  <c:v>МБОУ СШ № 85</c:v>
                </c:pt>
                <c:pt idx="96">
                  <c:v>МБОУ СШ № 66</c:v>
                </c:pt>
                <c:pt idx="97">
                  <c:v>МБОУ СШ № 22</c:v>
                </c:pt>
                <c:pt idx="98">
                  <c:v>МБОУ СШ № 121</c:v>
                </c:pt>
                <c:pt idx="99">
                  <c:v>МБОУ СШ № 98</c:v>
                </c:pt>
                <c:pt idx="100">
                  <c:v>МАОУ СШ № 143</c:v>
                </c:pt>
                <c:pt idx="101">
                  <c:v>МАОУ СШ № 154</c:v>
                </c:pt>
                <c:pt idx="102">
                  <c:v>МБОУ СШ № 134</c:v>
                </c:pt>
                <c:pt idx="103">
                  <c:v>МБОУ СШ № 139</c:v>
                </c:pt>
                <c:pt idx="104">
                  <c:v>МБОУ СШ № 56</c:v>
                </c:pt>
                <c:pt idx="105">
                  <c:v>МБОУ СШ № 70</c:v>
                </c:pt>
                <c:pt idx="106">
                  <c:v>МБОУ СШ № 115</c:v>
                </c:pt>
                <c:pt idx="107">
                  <c:v>МБОУ СШ № 129</c:v>
                </c:pt>
                <c:pt idx="108">
                  <c:v>МАОУ СШ № 145</c:v>
                </c:pt>
                <c:pt idx="109">
                  <c:v>МБОУ СШ № 69</c:v>
                </c:pt>
                <c:pt idx="110">
                  <c:v>МБОУ СШ № 141</c:v>
                </c:pt>
                <c:pt idx="111">
                  <c:v>МБОУ СШ № 2</c:v>
                </c:pt>
                <c:pt idx="112">
                  <c:v>МБОУ СШ № 1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СШ № 10 </c:v>
                </c:pt>
                <c:pt idx="116">
                  <c:v>МАОУ СШ "Комплекс Покровский"</c:v>
                </c:pt>
                <c:pt idx="117">
                  <c:v>МБОУ СШ № 27</c:v>
                </c:pt>
                <c:pt idx="118">
                  <c:v>МБОУ Лицей № 2</c:v>
                </c:pt>
                <c:pt idx="119">
                  <c:v>МБОУ СШ № 4</c:v>
                </c:pt>
                <c:pt idx="120">
                  <c:v>МБОУ Гимназия  № 16</c:v>
                </c:pt>
                <c:pt idx="121">
                  <c:v>МБОУ СШ № 51</c:v>
                </c:pt>
                <c:pt idx="122">
                  <c:v>МБОУ Гимназия № 12 "М и Т"</c:v>
                </c:pt>
                <c:pt idx="123">
                  <c:v>МБОУ СШ № 14 </c:v>
                </c:pt>
              </c:strCache>
            </c:strRef>
          </c:cat>
          <c:val>
            <c:numRef>
              <c:f>'Биология-9 диаграмма'!$H$5:$H$128</c:f>
              <c:numCache>
                <c:formatCode>0,00</c:formatCode>
                <c:ptCount val="124"/>
                <c:pt idx="0">
                  <c:v>3.57</c:v>
                </c:pt>
                <c:pt idx="1">
                  <c:v>3.7565148944193063</c:v>
                </c:pt>
                <c:pt idx="2">
                  <c:v>4</c:v>
                </c:pt>
                <c:pt idx="3">
                  <c:v>3.7142857142857144</c:v>
                </c:pt>
                <c:pt idx="4">
                  <c:v>4.0769230769230766</c:v>
                </c:pt>
                <c:pt idx="5">
                  <c:v>3.3235294117647061</c:v>
                </c:pt>
                <c:pt idx="6">
                  <c:v>4</c:v>
                </c:pt>
                <c:pt idx="7">
                  <c:v>3.625</c:v>
                </c:pt>
                <c:pt idx="8">
                  <c:v>3.9523809523809526</c:v>
                </c:pt>
                <c:pt idx="9">
                  <c:v>3.36</c:v>
                </c:pt>
                <c:pt idx="10">
                  <c:v>3.429150191340594</c:v>
                </c:pt>
                <c:pt idx="11">
                  <c:v>3.8571428571428572</c:v>
                </c:pt>
                <c:pt idx="12">
                  <c:v>3.5625</c:v>
                </c:pt>
                <c:pt idx="13">
                  <c:v>3.25</c:v>
                </c:pt>
                <c:pt idx="14">
                  <c:v>3.7037037037037037</c:v>
                </c:pt>
                <c:pt idx="15">
                  <c:v>3</c:v>
                </c:pt>
                <c:pt idx="16">
                  <c:v>3.2857142857142856</c:v>
                </c:pt>
                <c:pt idx="17">
                  <c:v>3</c:v>
                </c:pt>
                <c:pt idx="18">
                  <c:v>3.7058823529411766</c:v>
                </c:pt>
                <c:pt idx="19">
                  <c:v>3.3684210526315788</c:v>
                </c:pt>
                <c:pt idx="20">
                  <c:v>3.5</c:v>
                </c:pt>
                <c:pt idx="21">
                  <c:v>3.25</c:v>
                </c:pt>
                <c:pt idx="22">
                  <c:v>3.625</c:v>
                </c:pt>
                <c:pt idx="23">
                  <c:v>3.4705882352941178</c:v>
                </c:pt>
                <c:pt idx="25">
                  <c:v>3.5250722626493336</c:v>
                </c:pt>
                <c:pt idx="26">
                  <c:v>3.7272727272727271</c:v>
                </c:pt>
                <c:pt idx="27">
                  <c:v>3.8333333333333335</c:v>
                </c:pt>
                <c:pt idx="28">
                  <c:v>3.8571428571428572</c:v>
                </c:pt>
                <c:pt idx="29">
                  <c:v>3.6071428571428572</c:v>
                </c:pt>
                <c:pt idx="30">
                  <c:v>3.8571428571428572</c:v>
                </c:pt>
                <c:pt idx="31">
                  <c:v>3.3636363636363638</c:v>
                </c:pt>
                <c:pt idx="32">
                  <c:v>3.6842105263157894</c:v>
                </c:pt>
                <c:pt idx="33">
                  <c:v>4</c:v>
                </c:pt>
                <c:pt idx="34">
                  <c:v>3.6666666666666665</c:v>
                </c:pt>
                <c:pt idx="35">
                  <c:v>3.3421052631578947</c:v>
                </c:pt>
                <c:pt idx="36">
                  <c:v>3.625</c:v>
                </c:pt>
                <c:pt idx="37">
                  <c:v>3.2</c:v>
                </c:pt>
                <c:pt idx="38">
                  <c:v>3.4</c:v>
                </c:pt>
                <c:pt idx="39">
                  <c:v>3.225806451612903</c:v>
                </c:pt>
                <c:pt idx="40">
                  <c:v>3.3333333333333335</c:v>
                </c:pt>
                <c:pt idx="41">
                  <c:v>3.1363636363636362</c:v>
                </c:pt>
                <c:pt idx="42">
                  <c:v>3.3076923076923075</c:v>
                </c:pt>
                <c:pt idx="43">
                  <c:v>3.6666666666666665</c:v>
                </c:pt>
                <c:pt idx="44">
                  <c:v>3.1428571428571428</c:v>
                </c:pt>
                <c:pt idx="45">
                  <c:v>3.6318629152065682</c:v>
                </c:pt>
                <c:pt idx="46">
                  <c:v>4.333333333333333</c:v>
                </c:pt>
                <c:pt idx="47">
                  <c:v>3.875</c:v>
                </c:pt>
                <c:pt idx="48">
                  <c:v>3.625</c:v>
                </c:pt>
                <c:pt idx="49">
                  <c:v>4</c:v>
                </c:pt>
                <c:pt idx="50">
                  <c:v>3.8717948717948718</c:v>
                </c:pt>
                <c:pt idx="51">
                  <c:v>4.333333333333333</c:v>
                </c:pt>
                <c:pt idx="52">
                  <c:v>3.6190476190476191</c:v>
                </c:pt>
                <c:pt idx="53">
                  <c:v>3.8529411764705883</c:v>
                </c:pt>
                <c:pt idx="54">
                  <c:v>3.9523809523809526</c:v>
                </c:pt>
                <c:pt idx="55">
                  <c:v>3.44</c:v>
                </c:pt>
                <c:pt idx="56">
                  <c:v>3.9</c:v>
                </c:pt>
                <c:pt idx="57">
                  <c:v>3</c:v>
                </c:pt>
                <c:pt idx="58">
                  <c:v>3</c:v>
                </c:pt>
                <c:pt idx="59">
                  <c:v>3.1666666666666665</c:v>
                </c:pt>
                <c:pt idx="60">
                  <c:v>3.2666666666666666</c:v>
                </c:pt>
                <c:pt idx="61">
                  <c:v>3.5</c:v>
                </c:pt>
                <c:pt idx="62">
                  <c:v>3.7692307692307692</c:v>
                </c:pt>
                <c:pt idx="63">
                  <c:v>3.5</c:v>
                </c:pt>
                <c:pt idx="64">
                  <c:v>3</c:v>
                </c:pt>
                <c:pt idx="65">
                  <c:v>3.5715965000485128</c:v>
                </c:pt>
                <c:pt idx="66">
                  <c:v>3.5</c:v>
                </c:pt>
                <c:pt idx="67">
                  <c:v>3.8571428571428572</c:v>
                </c:pt>
                <c:pt idx="68">
                  <c:v>3.9411764705882355</c:v>
                </c:pt>
                <c:pt idx="69">
                  <c:v>3.7777777777777777</c:v>
                </c:pt>
                <c:pt idx="70">
                  <c:v>3.8333333333333335</c:v>
                </c:pt>
                <c:pt idx="71">
                  <c:v>3.9166666666666665</c:v>
                </c:pt>
                <c:pt idx="72">
                  <c:v>3.8571428571428572</c:v>
                </c:pt>
                <c:pt idx="73">
                  <c:v>2.75</c:v>
                </c:pt>
                <c:pt idx="74">
                  <c:v>3.6190476190476191</c:v>
                </c:pt>
                <c:pt idx="75">
                  <c:v>3.5</c:v>
                </c:pt>
                <c:pt idx="76">
                  <c:v>3.5769230769230771</c:v>
                </c:pt>
                <c:pt idx="77">
                  <c:v>3.3</c:v>
                </c:pt>
                <c:pt idx="78">
                  <c:v>3.5789473684210527</c:v>
                </c:pt>
                <c:pt idx="79">
                  <c:v>3.3157894736842106</c:v>
                </c:pt>
                <c:pt idx="80">
                  <c:v>3.25</c:v>
                </c:pt>
                <c:pt idx="82">
                  <c:v>3.6058343586708372</c:v>
                </c:pt>
                <c:pt idx="83">
                  <c:v>4.0666666666666664</c:v>
                </c:pt>
                <c:pt idx="84">
                  <c:v>4</c:v>
                </c:pt>
                <c:pt idx="85">
                  <c:v>3.5384615384615383</c:v>
                </c:pt>
                <c:pt idx="86">
                  <c:v>3.736842105263158</c:v>
                </c:pt>
                <c:pt idx="87">
                  <c:v>3.4</c:v>
                </c:pt>
                <c:pt idx="88">
                  <c:v>3.8</c:v>
                </c:pt>
                <c:pt idx="89">
                  <c:v>3.9705882352941178</c:v>
                </c:pt>
                <c:pt idx="90">
                  <c:v>3.903225806451613</c:v>
                </c:pt>
                <c:pt idx="91">
                  <c:v>3.5555555555555554</c:v>
                </c:pt>
                <c:pt idx="92">
                  <c:v>3.75</c:v>
                </c:pt>
                <c:pt idx="93">
                  <c:v>3.4615384615384617</c:v>
                </c:pt>
                <c:pt idx="94">
                  <c:v>3.8888888888888888</c:v>
                </c:pt>
                <c:pt idx="95">
                  <c:v>3.75</c:v>
                </c:pt>
                <c:pt idx="96">
                  <c:v>3.3636363636363638</c:v>
                </c:pt>
                <c:pt idx="97">
                  <c:v>3.4074074074074074</c:v>
                </c:pt>
                <c:pt idx="98">
                  <c:v>3.6666666666666665</c:v>
                </c:pt>
                <c:pt idx="99">
                  <c:v>3.8461538461538463</c:v>
                </c:pt>
                <c:pt idx="100">
                  <c:v>3.5555555555555554</c:v>
                </c:pt>
                <c:pt idx="102">
                  <c:v>3.4137931034482758</c:v>
                </c:pt>
                <c:pt idx="103">
                  <c:v>3.4545454545454546</c:v>
                </c:pt>
                <c:pt idx="104">
                  <c:v>3.4090909090909092</c:v>
                </c:pt>
                <c:pt idx="105">
                  <c:v>3.2307692307692308</c:v>
                </c:pt>
                <c:pt idx="106">
                  <c:v>3.59375</c:v>
                </c:pt>
                <c:pt idx="107">
                  <c:v>3.2</c:v>
                </c:pt>
                <c:pt idx="108">
                  <c:v>3.7142857142857144</c:v>
                </c:pt>
                <c:pt idx="109">
                  <c:v>3.2727272727272729</c:v>
                </c:pt>
                <c:pt idx="110">
                  <c:v>3.3333333333333335</c:v>
                </c:pt>
                <c:pt idx="111">
                  <c:v>4</c:v>
                </c:pt>
                <c:pt idx="112">
                  <c:v>3.2857142857142856</c:v>
                </c:pt>
                <c:pt idx="113">
                  <c:v>3.4469058125110754</c:v>
                </c:pt>
                <c:pt idx="114">
                  <c:v>3.6666666666666665</c:v>
                </c:pt>
                <c:pt idx="115">
                  <c:v>3.9545454545454546</c:v>
                </c:pt>
                <c:pt idx="116">
                  <c:v>3.54</c:v>
                </c:pt>
                <c:pt idx="117">
                  <c:v>3.375</c:v>
                </c:pt>
                <c:pt idx="118">
                  <c:v>3.8421052631578947</c:v>
                </c:pt>
                <c:pt idx="119">
                  <c:v>3</c:v>
                </c:pt>
                <c:pt idx="120">
                  <c:v>4.0999999999999996</c:v>
                </c:pt>
                <c:pt idx="121">
                  <c:v>2.7407407407407409</c:v>
                </c:pt>
                <c:pt idx="122">
                  <c:v>3.25</c:v>
                </c:pt>
                <c:pt idx="123">
                  <c:v>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8CB-49F0-B680-A791C427F8FA}"/>
            </c:ext>
          </c:extLst>
        </c:ser>
        <c:ser>
          <c:idx val="4"/>
          <c:order val="4"/>
          <c:tx>
            <c:v>2017 ср. балл по городу</c:v>
          </c:tx>
          <c:spPr>
            <a:ln w="28575" cap="rnd">
              <a:solidFill>
                <a:srgbClr val="00FF00"/>
              </a:solidFill>
              <a:round/>
            </a:ln>
            <a:effectLst/>
          </c:spPr>
          <c:marker>
            <c:symbol val="none"/>
          </c:marker>
          <c:cat>
            <c:strRef>
              <c:f>'Биология-9 диаграмма'!$B$5:$B$128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Лицей № 28</c:v>
                </c:pt>
                <c:pt idx="3">
                  <c:v>МБОУ Гимназия № 8</c:v>
                </c:pt>
                <c:pt idx="4">
                  <c:v>МАОУ Лицей № 7 </c:v>
                </c:pt>
                <c:pt idx="5">
                  <c:v>МБОУ СШ № 19</c:v>
                </c:pt>
                <c:pt idx="6">
                  <c:v>МАОУ Гимназия № 9</c:v>
                </c:pt>
                <c:pt idx="7">
                  <c:v>МБОУ СШ № 12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10</c:v>
                </c:pt>
                <c:pt idx="12">
                  <c:v>МАОУ Лицей № 6 "Перспектива"</c:v>
                </c:pt>
                <c:pt idx="13">
                  <c:v>МБОУ СШ № 63</c:v>
                </c:pt>
                <c:pt idx="14">
                  <c:v>МАОУ Лицей № 11</c:v>
                </c:pt>
                <c:pt idx="15">
                  <c:v>МАОУ Гимназия № 6</c:v>
                </c:pt>
                <c:pt idx="16">
                  <c:v>МАОУ СШ № 55</c:v>
                </c:pt>
                <c:pt idx="17">
                  <c:v>МБОУ СШ № 46</c:v>
                </c:pt>
                <c:pt idx="18">
                  <c:v>МАОУ Гимназия № 4</c:v>
                </c:pt>
                <c:pt idx="19">
                  <c:v>МБОУ СШ № 90</c:v>
                </c:pt>
                <c:pt idx="20">
                  <c:v>МБОУ СШ № 8 "Созидание"</c:v>
                </c:pt>
                <c:pt idx="21">
                  <c:v>МБОУ СШ № 81</c:v>
                </c:pt>
                <c:pt idx="22">
                  <c:v>МБОУ СШ № 49</c:v>
                </c:pt>
                <c:pt idx="23">
                  <c:v>МБОУ СШ № 135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МБОУ СШ № 64</c:v>
                </c:pt>
                <c:pt idx="29">
                  <c:v>МАОУ Лицей № 12</c:v>
                </c:pt>
                <c:pt idx="30">
                  <c:v>МБОУ Лицей № 3</c:v>
                </c:pt>
                <c:pt idx="31">
                  <c:v>МБОУ СШ № 53</c:v>
                </c:pt>
                <c:pt idx="32">
                  <c:v>МБОУ СШ № 44</c:v>
                </c:pt>
                <c:pt idx="33">
                  <c:v>МБОУ СШ № 47</c:v>
                </c:pt>
                <c:pt idx="34">
                  <c:v>МБОУ СШ № 88</c:v>
                </c:pt>
                <c:pt idx="35">
                  <c:v>МАОУ Гимназия № 15</c:v>
                </c:pt>
                <c:pt idx="36">
                  <c:v>МБОУ СШ № 94</c:v>
                </c:pt>
                <c:pt idx="37">
                  <c:v>МБОУ СШ № 50</c:v>
                </c:pt>
                <c:pt idx="38">
                  <c:v>МБОУ СШ № 13</c:v>
                </c:pt>
                <c:pt idx="39">
                  <c:v>МБОУ СШ № 16</c:v>
                </c:pt>
                <c:pt idx="40">
                  <c:v>МАОУ СШ № 148</c:v>
                </c:pt>
                <c:pt idx="41">
                  <c:v>МБОУ СШ № 65</c:v>
                </c:pt>
                <c:pt idx="42">
                  <c:v>МБОУ СШ № 89</c:v>
                </c:pt>
                <c:pt idx="43">
                  <c:v>МБОУ СШ № 31</c:v>
                </c:pt>
                <c:pt idx="44">
                  <c:v>МБОУ СШ № 79</c:v>
                </c:pt>
                <c:pt idx="45">
                  <c:v>ОКТЯБРЬСКИЙ РАЙОН</c:v>
                </c:pt>
                <c:pt idx="46">
                  <c:v>МБОУ СШ № 73</c:v>
                </c:pt>
                <c:pt idx="47">
                  <c:v>МБОУ Школа-интернат № 1 </c:v>
                </c:pt>
                <c:pt idx="48">
                  <c:v>МАОУ Гимназия № 3</c:v>
                </c:pt>
                <c:pt idx="49">
                  <c:v>МБОУ СШ № 95</c:v>
                </c:pt>
                <c:pt idx="50">
                  <c:v>МАОУ "КУГ № 1 - Универс" </c:v>
                </c:pt>
                <c:pt idx="51">
                  <c:v>МБОУ СШ № 82</c:v>
                </c:pt>
                <c:pt idx="52">
                  <c:v>МБОУ Лицей № 8</c:v>
                </c:pt>
                <c:pt idx="53">
                  <c:v>МАОУ Лицей № 1</c:v>
                </c:pt>
                <c:pt idx="54">
                  <c:v>МБОУ Лицей № 10</c:v>
                </c:pt>
                <c:pt idx="55">
                  <c:v>МБОУ СШ № 99</c:v>
                </c:pt>
                <c:pt idx="56">
                  <c:v>МАОУ Гимназия № 13 "Академ"</c:v>
                </c:pt>
                <c:pt idx="57">
                  <c:v>МБОУ СШ № 30</c:v>
                </c:pt>
                <c:pt idx="58">
                  <c:v>МБОУ СШ № 39</c:v>
                </c:pt>
                <c:pt idx="59">
                  <c:v>МБОУ СШ № 84</c:v>
                </c:pt>
                <c:pt idx="60">
                  <c:v>МБОУ СШ № 3</c:v>
                </c:pt>
                <c:pt idx="61">
                  <c:v>МБОУ СШ № 72 </c:v>
                </c:pt>
                <c:pt idx="62">
                  <c:v>МБОУ СШ № 21</c:v>
                </c:pt>
                <c:pt idx="63">
                  <c:v>МБОУ СШ № 133 </c:v>
                </c:pt>
                <c:pt idx="64">
                  <c:v>МБОУ СШ № 36</c:v>
                </c:pt>
                <c:pt idx="65">
                  <c:v>СВЕРДЛОВСКИЙ РАЙОН</c:v>
                </c:pt>
                <c:pt idx="66">
                  <c:v>МАОУ Лицей № 9 "Лидер"</c:v>
                </c:pt>
                <c:pt idx="67">
                  <c:v>МБОУ СШ № 6</c:v>
                </c:pt>
                <c:pt idx="68">
                  <c:v>МАОУ Гимназия № 14</c:v>
                </c:pt>
                <c:pt idx="69">
                  <c:v>МБОУ СШ № 137</c:v>
                </c:pt>
                <c:pt idx="70">
                  <c:v>МБОУ СШ № 97</c:v>
                </c:pt>
                <c:pt idx="71">
                  <c:v>МБОУ СШ № 92</c:v>
                </c:pt>
                <c:pt idx="72">
                  <c:v>МБОУ СШ № 42</c:v>
                </c:pt>
                <c:pt idx="73">
                  <c:v>МБОУ СШ № 62</c:v>
                </c:pt>
                <c:pt idx="74">
                  <c:v>МБОУ СШ № 23</c:v>
                </c:pt>
                <c:pt idx="75">
                  <c:v>МБОУ СШ № 17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45</c:v>
                </c:pt>
                <c:pt idx="79">
                  <c:v>МБОУ СШ № 93</c:v>
                </c:pt>
                <c:pt idx="80">
                  <c:v>МБОУ СШ № 34</c:v>
                </c:pt>
                <c:pt idx="81">
                  <c:v>МБОУ СШ № 25</c:v>
                </c:pt>
                <c:pt idx="82">
                  <c:v>СОВЕТСКИЙ РАЙОН</c:v>
                </c:pt>
                <c:pt idx="83">
                  <c:v>МБОУ СШ № 18</c:v>
                </c:pt>
                <c:pt idx="84">
                  <c:v>МБОУ СШ № 91</c:v>
                </c:pt>
                <c:pt idx="85">
                  <c:v>МБОУ СШ № 5</c:v>
                </c:pt>
                <c:pt idx="86">
                  <c:v>МАОУ СШ № 152</c:v>
                </c:pt>
                <c:pt idx="87">
                  <c:v>МБОУ СШ № 7</c:v>
                </c:pt>
                <c:pt idx="88">
                  <c:v>МБОУ СШ № 24</c:v>
                </c:pt>
                <c:pt idx="89">
                  <c:v>МАОУ СШ № 149</c:v>
                </c:pt>
                <c:pt idx="90">
                  <c:v>МАОУ СШ № 151</c:v>
                </c:pt>
                <c:pt idx="91">
                  <c:v>МАОУ СШ № 150</c:v>
                </c:pt>
                <c:pt idx="92">
                  <c:v>МБОУ СШ № 108</c:v>
                </c:pt>
                <c:pt idx="93">
                  <c:v>МБОУ СШ № 144</c:v>
                </c:pt>
                <c:pt idx="94">
                  <c:v>МБОУ СШ № 147</c:v>
                </c:pt>
                <c:pt idx="95">
                  <c:v>МБОУ СШ № 85</c:v>
                </c:pt>
                <c:pt idx="96">
                  <c:v>МБОУ СШ № 66</c:v>
                </c:pt>
                <c:pt idx="97">
                  <c:v>МБОУ СШ № 22</c:v>
                </c:pt>
                <c:pt idx="98">
                  <c:v>МБОУ СШ № 121</c:v>
                </c:pt>
                <c:pt idx="99">
                  <c:v>МБОУ СШ № 98</c:v>
                </c:pt>
                <c:pt idx="100">
                  <c:v>МАОУ СШ № 143</c:v>
                </c:pt>
                <c:pt idx="101">
                  <c:v>МАОУ СШ № 154</c:v>
                </c:pt>
                <c:pt idx="102">
                  <c:v>МБОУ СШ № 134</c:v>
                </c:pt>
                <c:pt idx="103">
                  <c:v>МБОУ СШ № 139</c:v>
                </c:pt>
                <c:pt idx="104">
                  <c:v>МБОУ СШ № 56</c:v>
                </c:pt>
                <c:pt idx="105">
                  <c:v>МБОУ СШ № 70</c:v>
                </c:pt>
                <c:pt idx="106">
                  <c:v>МБОУ СШ № 115</c:v>
                </c:pt>
                <c:pt idx="107">
                  <c:v>МБОУ СШ № 129</c:v>
                </c:pt>
                <c:pt idx="108">
                  <c:v>МАОУ СШ № 145</c:v>
                </c:pt>
                <c:pt idx="109">
                  <c:v>МБОУ СШ № 69</c:v>
                </c:pt>
                <c:pt idx="110">
                  <c:v>МБОУ СШ № 141</c:v>
                </c:pt>
                <c:pt idx="111">
                  <c:v>МБОУ СШ № 2</c:v>
                </c:pt>
                <c:pt idx="112">
                  <c:v>МБОУ СШ № 1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СШ № 10 </c:v>
                </c:pt>
                <c:pt idx="116">
                  <c:v>МАОУ СШ "Комплекс Покровский"</c:v>
                </c:pt>
                <c:pt idx="117">
                  <c:v>МБОУ СШ № 27</c:v>
                </c:pt>
                <c:pt idx="118">
                  <c:v>МБОУ Лицей № 2</c:v>
                </c:pt>
                <c:pt idx="119">
                  <c:v>МБОУ СШ № 4</c:v>
                </c:pt>
                <c:pt idx="120">
                  <c:v>МБОУ Гимназия  № 16</c:v>
                </c:pt>
                <c:pt idx="121">
                  <c:v>МБОУ СШ № 51</c:v>
                </c:pt>
                <c:pt idx="122">
                  <c:v>МБОУ Гимназия № 12 "М и Т"</c:v>
                </c:pt>
                <c:pt idx="123">
                  <c:v>МБОУ СШ № 14 </c:v>
                </c:pt>
              </c:strCache>
            </c:strRef>
          </c:cat>
          <c:val>
            <c:numRef>
              <c:f>'Биология-9 диаграмма'!$M$5:$M$128</c:f>
              <c:numCache>
                <c:formatCode>Основной</c:formatCode>
                <c:ptCount val="124"/>
                <c:pt idx="0">
                  <c:v>3.45</c:v>
                </c:pt>
                <c:pt idx="1">
                  <c:v>3.45</c:v>
                </c:pt>
                <c:pt idx="2">
                  <c:v>3.45</c:v>
                </c:pt>
                <c:pt idx="3">
                  <c:v>3.45</c:v>
                </c:pt>
                <c:pt idx="4">
                  <c:v>3.45</c:v>
                </c:pt>
                <c:pt idx="5">
                  <c:v>3.45</c:v>
                </c:pt>
                <c:pt idx="6">
                  <c:v>3.45</c:v>
                </c:pt>
                <c:pt idx="7">
                  <c:v>3.45</c:v>
                </c:pt>
                <c:pt idx="8">
                  <c:v>3.45</c:v>
                </c:pt>
                <c:pt idx="9">
                  <c:v>3.45</c:v>
                </c:pt>
                <c:pt idx="10" formatCode="0,00">
                  <c:v>3.45</c:v>
                </c:pt>
                <c:pt idx="11">
                  <c:v>3.45</c:v>
                </c:pt>
                <c:pt idx="12">
                  <c:v>3.45</c:v>
                </c:pt>
                <c:pt idx="13">
                  <c:v>3.45</c:v>
                </c:pt>
                <c:pt idx="14">
                  <c:v>3.45</c:v>
                </c:pt>
                <c:pt idx="15">
                  <c:v>3.45</c:v>
                </c:pt>
                <c:pt idx="16">
                  <c:v>3.45</c:v>
                </c:pt>
                <c:pt idx="17">
                  <c:v>3.45</c:v>
                </c:pt>
                <c:pt idx="18">
                  <c:v>3.45</c:v>
                </c:pt>
                <c:pt idx="19">
                  <c:v>3.45</c:v>
                </c:pt>
                <c:pt idx="20">
                  <c:v>3.45</c:v>
                </c:pt>
                <c:pt idx="21">
                  <c:v>3.45</c:v>
                </c:pt>
                <c:pt idx="22">
                  <c:v>3.45</c:v>
                </c:pt>
                <c:pt idx="23">
                  <c:v>3.45</c:v>
                </c:pt>
                <c:pt idx="24">
                  <c:v>3.45</c:v>
                </c:pt>
                <c:pt idx="25" formatCode="0,00">
                  <c:v>3.45</c:v>
                </c:pt>
                <c:pt idx="26">
                  <c:v>3.45</c:v>
                </c:pt>
                <c:pt idx="27">
                  <c:v>3.45</c:v>
                </c:pt>
                <c:pt idx="28">
                  <c:v>3.45</c:v>
                </c:pt>
                <c:pt idx="29">
                  <c:v>3.45</c:v>
                </c:pt>
                <c:pt idx="30">
                  <c:v>3.45</c:v>
                </c:pt>
                <c:pt idx="31">
                  <c:v>3.45</c:v>
                </c:pt>
                <c:pt idx="32">
                  <c:v>3.45</c:v>
                </c:pt>
                <c:pt idx="33">
                  <c:v>3.45</c:v>
                </c:pt>
                <c:pt idx="34">
                  <c:v>3.45</c:v>
                </c:pt>
                <c:pt idx="35">
                  <c:v>3.45</c:v>
                </c:pt>
                <c:pt idx="36">
                  <c:v>3.45</c:v>
                </c:pt>
                <c:pt idx="37">
                  <c:v>3.45</c:v>
                </c:pt>
                <c:pt idx="38">
                  <c:v>3.45</c:v>
                </c:pt>
                <c:pt idx="39">
                  <c:v>3.45</c:v>
                </c:pt>
                <c:pt idx="40">
                  <c:v>3.45</c:v>
                </c:pt>
                <c:pt idx="41">
                  <c:v>3.45</c:v>
                </c:pt>
                <c:pt idx="42">
                  <c:v>3.45</c:v>
                </c:pt>
                <c:pt idx="43">
                  <c:v>3.45</c:v>
                </c:pt>
                <c:pt idx="44">
                  <c:v>3.45</c:v>
                </c:pt>
                <c:pt idx="45" formatCode="0,00">
                  <c:v>3.45</c:v>
                </c:pt>
                <c:pt idx="46">
                  <c:v>3.45</c:v>
                </c:pt>
                <c:pt idx="47">
                  <c:v>3.45</c:v>
                </c:pt>
                <c:pt idx="48">
                  <c:v>3.45</c:v>
                </c:pt>
                <c:pt idx="49">
                  <c:v>3.45</c:v>
                </c:pt>
                <c:pt idx="50">
                  <c:v>3.45</c:v>
                </c:pt>
                <c:pt idx="51">
                  <c:v>3.45</c:v>
                </c:pt>
                <c:pt idx="52">
                  <c:v>3.45</c:v>
                </c:pt>
                <c:pt idx="53">
                  <c:v>3.45</c:v>
                </c:pt>
                <c:pt idx="54">
                  <c:v>3.45</c:v>
                </c:pt>
                <c:pt idx="55">
                  <c:v>3.45</c:v>
                </c:pt>
                <c:pt idx="56">
                  <c:v>3.45</c:v>
                </c:pt>
                <c:pt idx="57">
                  <c:v>3.45</c:v>
                </c:pt>
                <c:pt idx="58">
                  <c:v>3.45</c:v>
                </c:pt>
                <c:pt idx="59">
                  <c:v>3.45</c:v>
                </c:pt>
                <c:pt idx="60">
                  <c:v>3.45</c:v>
                </c:pt>
                <c:pt idx="61">
                  <c:v>3.45</c:v>
                </c:pt>
                <c:pt idx="62">
                  <c:v>3.45</c:v>
                </c:pt>
                <c:pt idx="63">
                  <c:v>3.45</c:v>
                </c:pt>
                <c:pt idx="64">
                  <c:v>3.45</c:v>
                </c:pt>
                <c:pt idx="65" formatCode="0,00">
                  <c:v>3.45</c:v>
                </c:pt>
                <c:pt idx="66">
                  <c:v>3.45</c:v>
                </c:pt>
                <c:pt idx="67">
                  <c:v>3.45</c:v>
                </c:pt>
                <c:pt idx="68">
                  <c:v>3.45</c:v>
                </c:pt>
                <c:pt idx="69">
                  <c:v>3.45</c:v>
                </c:pt>
                <c:pt idx="70">
                  <c:v>3.45</c:v>
                </c:pt>
                <c:pt idx="71">
                  <c:v>3.45</c:v>
                </c:pt>
                <c:pt idx="72">
                  <c:v>3.45</c:v>
                </c:pt>
                <c:pt idx="73">
                  <c:v>3.45</c:v>
                </c:pt>
                <c:pt idx="74">
                  <c:v>3.45</c:v>
                </c:pt>
                <c:pt idx="75">
                  <c:v>3.45</c:v>
                </c:pt>
                <c:pt idx="76">
                  <c:v>3.45</c:v>
                </c:pt>
                <c:pt idx="77">
                  <c:v>3.45</c:v>
                </c:pt>
                <c:pt idx="78">
                  <c:v>3.45</c:v>
                </c:pt>
                <c:pt idx="79">
                  <c:v>3.45</c:v>
                </c:pt>
                <c:pt idx="80">
                  <c:v>3.45</c:v>
                </c:pt>
                <c:pt idx="81">
                  <c:v>3.45</c:v>
                </c:pt>
                <c:pt idx="82" formatCode="0,00">
                  <c:v>3.45</c:v>
                </c:pt>
                <c:pt idx="83">
                  <c:v>3.45</c:v>
                </c:pt>
                <c:pt idx="84">
                  <c:v>3.45</c:v>
                </c:pt>
                <c:pt idx="85">
                  <c:v>3.45</c:v>
                </c:pt>
                <c:pt idx="86">
                  <c:v>3.45</c:v>
                </c:pt>
                <c:pt idx="87">
                  <c:v>3.45</c:v>
                </c:pt>
                <c:pt idx="88">
                  <c:v>3.45</c:v>
                </c:pt>
                <c:pt idx="89">
                  <c:v>3.45</c:v>
                </c:pt>
                <c:pt idx="90">
                  <c:v>3.45</c:v>
                </c:pt>
                <c:pt idx="91">
                  <c:v>3.45</c:v>
                </c:pt>
                <c:pt idx="92">
                  <c:v>3.45</c:v>
                </c:pt>
                <c:pt idx="93">
                  <c:v>3.45</c:v>
                </c:pt>
                <c:pt idx="94">
                  <c:v>3.45</c:v>
                </c:pt>
                <c:pt idx="95">
                  <c:v>3.45</c:v>
                </c:pt>
                <c:pt idx="96">
                  <c:v>3.45</c:v>
                </c:pt>
                <c:pt idx="97">
                  <c:v>3.45</c:v>
                </c:pt>
                <c:pt idx="98">
                  <c:v>3.45</c:v>
                </c:pt>
                <c:pt idx="99">
                  <c:v>3.45</c:v>
                </c:pt>
                <c:pt idx="100">
                  <c:v>3.45</c:v>
                </c:pt>
                <c:pt idx="101">
                  <c:v>3.45</c:v>
                </c:pt>
                <c:pt idx="102">
                  <c:v>3.45</c:v>
                </c:pt>
                <c:pt idx="103">
                  <c:v>3.45</c:v>
                </c:pt>
                <c:pt idx="104">
                  <c:v>3.45</c:v>
                </c:pt>
                <c:pt idx="105">
                  <c:v>3.45</c:v>
                </c:pt>
                <c:pt idx="106">
                  <c:v>3.45</c:v>
                </c:pt>
                <c:pt idx="107">
                  <c:v>3.45</c:v>
                </c:pt>
                <c:pt idx="108">
                  <c:v>3.45</c:v>
                </c:pt>
                <c:pt idx="109">
                  <c:v>3.45</c:v>
                </c:pt>
                <c:pt idx="110">
                  <c:v>3.45</c:v>
                </c:pt>
                <c:pt idx="111">
                  <c:v>3.45</c:v>
                </c:pt>
                <c:pt idx="112">
                  <c:v>3.45</c:v>
                </c:pt>
                <c:pt idx="113" formatCode="0,00">
                  <c:v>3.45</c:v>
                </c:pt>
                <c:pt idx="114">
                  <c:v>3.45</c:v>
                </c:pt>
                <c:pt idx="115">
                  <c:v>3.45</c:v>
                </c:pt>
                <c:pt idx="116">
                  <c:v>3.45</c:v>
                </c:pt>
                <c:pt idx="117">
                  <c:v>3.45</c:v>
                </c:pt>
                <c:pt idx="118">
                  <c:v>3.45</c:v>
                </c:pt>
                <c:pt idx="119">
                  <c:v>3.45</c:v>
                </c:pt>
                <c:pt idx="120">
                  <c:v>3.45</c:v>
                </c:pt>
                <c:pt idx="121">
                  <c:v>3.45</c:v>
                </c:pt>
                <c:pt idx="122">
                  <c:v>3.45</c:v>
                </c:pt>
                <c:pt idx="123">
                  <c:v>3.45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8CB-49F0-B680-A791C427F8FA}"/>
            </c:ext>
          </c:extLst>
        </c:ser>
        <c:ser>
          <c:idx val="5"/>
          <c:order val="5"/>
          <c:tx>
            <c:v>2017 ср. балл ОУ</c:v>
          </c:tx>
          <c:spPr>
            <a:ln w="28575" cap="rnd">
              <a:solidFill>
                <a:srgbClr val="009900"/>
              </a:solidFill>
              <a:round/>
            </a:ln>
            <a:effectLst/>
          </c:spPr>
          <c:marker>
            <c:symbol val="none"/>
          </c:marker>
          <c:cat>
            <c:strRef>
              <c:f>'Биология-9 диаграмма'!$B$5:$B$128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Лицей № 28</c:v>
                </c:pt>
                <c:pt idx="3">
                  <c:v>МБОУ Гимназия № 8</c:v>
                </c:pt>
                <c:pt idx="4">
                  <c:v>МАОУ Лицей № 7 </c:v>
                </c:pt>
                <c:pt idx="5">
                  <c:v>МБОУ СШ № 19</c:v>
                </c:pt>
                <c:pt idx="6">
                  <c:v>МАОУ Гимназия № 9</c:v>
                </c:pt>
                <c:pt idx="7">
                  <c:v>МБОУ СШ № 12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10</c:v>
                </c:pt>
                <c:pt idx="12">
                  <c:v>МАОУ Лицей № 6 "Перспектива"</c:v>
                </c:pt>
                <c:pt idx="13">
                  <c:v>МБОУ СШ № 63</c:v>
                </c:pt>
                <c:pt idx="14">
                  <c:v>МАОУ Лицей № 11</c:v>
                </c:pt>
                <c:pt idx="15">
                  <c:v>МАОУ Гимназия № 6</c:v>
                </c:pt>
                <c:pt idx="16">
                  <c:v>МАОУ СШ № 55</c:v>
                </c:pt>
                <c:pt idx="17">
                  <c:v>МБОУ СШ № 46</c:v>
                </c:pt>
                <c:pt idx="18">
                  <c:v>МАОУ Гимназия № 4</c:v>
                </c:pt>
                <c:pt idx="19">
                  <c:v>МБОУ СШ № 90</c:v>
                </c:pt>
                <c:pt idx="20">
                  <c:v>МБОУ СШ № 8 "Созидание"</c:v>
                </c:pt>
                <c:pt idx="21">
                  <c:v>МБОУ СШ № 81</c:v>
                </c:pt>
                <c:pt idx="22">
                  <c:v>МБОУ СШ № 49</c:v>
                </c:pt>
                <c:pt idx="23">
                  <c:v>МБОУ СШ № 135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МБОУ СШ № 64</c:v>
                </c:pt>
                <c:pt idx="29">
                  <c:v>МАОУ Лицей № 12</c:v>
                </c:pt>
                <c:pt idx="30">
                  <c:v>МБОУ Лицей № 3</c:v>
                </c:pt>
                <c:pt idx="31">
                  <c:v>МБОУ СШ № 53</c:v>
                </c:pt>
                <c:pt idx="32">
                  <c:v>МБОУ СШ № 44</c:v>
                </c:pt>
                <c:pt idx="33">
                  <c:v>МБОУ СШ № 47</c:v>
                </c:pt>
                <c:pt idx="34">
                  <c:v>МБОУ СШ № 88</c:v>
                </c:pt>
                <c:pt idx="35">
                  <c:v>МАОУ Гимназия № 15</c:v>
                </c:pt>
                <c:pt idx="36">
                  <c:v>МБОУ СШ № 94</c:v>
                </c:pt>
                <c:pt idx="37">
                  <c:v>МБОУ СШ № 50</c:v>
                </c:pt>
                <c:pt idx="38">
                  <c:v>МБОУ СШ № 13</c:v>
                </c:pt>
                <c:pt idx="39">
                  <c:v>МБОУ СШ № 16</c:v>
                </c:pt>
                <c:pt idx="40">
                  <c:v>МАОУ СШ № 148</c:v>
                </c:pt>
                <c:pt idx="41">
                  <c:v>МБОУ СШ № 65</c:v>
                </c:pt>
                <c:pt idx="42">
                  <c:v>МБОУ СШ № 89</c:v>
                </c:pt>
                <c:pt idx="43">
                  <c:v>МБОУ СШ № 31</c:v>
                </c:pt>
                <c:pt idx="44">
                  <c:v>МБОУ СШ № 79</c:v>
                </c:pt>
                <c:pt idx="45">
                  <c:v>ОКТЯБРЬСКИЙ РАЙОН</c:v>
                </c:pt>
                <c:pt idx="46">
                  <c:v>МБОУ СШ № 73</c:v>
                </c:pt>
                <c:pt idx="47">
                  <c:v>МБОУ Школа-интернат № 1 </c:v>
                </c:pt>
                <c:pt idx="48">
                  <c:v>МАОУ Гимназия № 3</c:v>
                </c:pt>
                <c:pt idx="49">
                  <c:v>МБОУ СШ № 95</c:v>
                </c:pt>
                <c:pt idx="50">
                  <c:v>МАОУ "КУГ № 1 - Универс" </c:v>
                </c:pt>
                <c:pt idx="51">
                  <c:v>МБОУ СШ № 82</c:v>
                </c:pt>
                <c:pt idx="52">
                  <c:v>МБОУ Лицей № 8</c:v>
                </c:pt>
                <c:pt idx="53">
                  <c:v>МАОУ Лицей № 1</c:v>
                </c:pt>
                <c:pt idx="54">
                  <c:v>МБОУ Лицей № 10</c:v>
                </c:pt>
                <c:pt idx="55">
                  <c:v>МБОУ СШ № 99</c:v>
                </c:pt>
                <c:pt idx="56">
                  <c:v>МАОУ Гимназия № 13 "Академ"</c:v>
                </c:pt>
                <c:pt idx="57">
                  <c:v>МБОУ СШ № 30</c:v>
                </c:pt>
                <c:pt idx="58">
                  <c:v>МБОУ СШ № 39</c:v>
                </c:pt>
                <c:pt idx="59">
                  <c:v>МБОУ СШ № 84</c:v>
                </c:pt>
                <c:pt idx="60">
                  <c:v>МБОУ СШ № 3</c:v>
                </c:pt>
                <c:pt idx="61">
                  <c:v>МБОУ СШ № 72 </c:v>
                </c:pt>
                <c:pt idx="62">
                  <c:v>МБОУ СШ № 21</c:v>
                </c:pt>
                <c:pt idx="63">
                  <c:v>МБОУ СШ № 133 </c:v>
                </c:pt>
                <c:pt idx="64">
                  <c:v>МБОУ СШ № 36</c:v>
                </c:pt>
                <c:pt idx="65">
                  <c:v>СВЕРДЛОВСКИЙ РАЙОН</c:v>
                </c:pt>
                <c:pt idx="66">
                  <c:v>МАОУ Лицей № 9 "Лидер"</c:v>
                </c:pt>
                <c:pt idx="67">
                  <c:v>МБОУ СШ № 6</c:v>
                </c:pt>
                <c:pt idx="68">
                  <c:v>МАОУ Гимназия № 14</c:v>
                </c:pt>
                <c:pt idx="69">
                  <c:v>МБОУ СШ № 137</c:v>
                </c:pt>
                <c:pt idx="70">
                  <c:v>МБОУ СШ № 97</c:v>
                </c:pt>
                <c:pt idx="71">
                  <c:v>МБОУ СШ № 92</c:v>
                </c:pt>
                <c:pt idx="72">
                  <c:v>МБОУ СШ № 42</c:v>
                </c:pt>
                <c:pt idx="73">
                  <c:v>МБОУ СШ № 62</c:v>
                </c:pt>
                <c:pt idx="74">
                  <c:v>МБОУ СШ № 23</c:v>
                </c:pt>
                <c:pt idx="75">
                  <c:v>МБОУ СШ № 17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45</c:v>
                </c:pt>
                <c:pt idx="79">
                  <c:v>МБОУ СШ № 93</c:v>
                </c:pt>
                <c:pt idx="80">
                  <c:v>МБОУ СШ № 34</c:v>
                </c:pt>
                <c:pt idx="81">
                  <c:v>МБОУ СШ № 25</c:v>
                </c:pt>
                <c:pt idx="82">
                  <c:v>СОВЕТСКИЙ РАЙОН</c:v>
                </c:pt>
                <c:pt idx="83">
                  <c:v>МБОУ СШ № 18</c:v>
                </c:pt>
                <c:pt idx="84">
                  <c:v>МБОУ СШ № 91</c:v>
                </c:pt>
                <c:pt idx="85">
                  <c:v>МБОУ СШ № 5</c:v>
                </c:pt>
                <c:pt idx="86">
                  <c:v>МАОУ СШ № 152</c:v>
                </c:pt>
                <c:pt idx="87">
                  <c:v>МБОУ СШ № 7</c:v>
                </c:pt>
                <c:pt idx="88">
                  <c:v>МБОУ СШ № 24</c:v>
                </c:pt>
                <c:pt idx="89">
                  <c:v>МАОУ СШ № 149</c:v>
                </c:pt>
                <c:pt idx="90">
                  <c:v>МАОУ СШ № 151</c:v>
                </c:pt>
                <c:pt idx="91">
                  <c:v>МАОУ СШ № 150</c:v>
                </c:pt>
                <c:pt idx="92">
                  <c:v>МБОУ СШ № 108</c:v>
                </c:pt>
                <c:pt idx="93">
                  <c:v>МБОУ СШ № 144</c:v>
                </c:pt>
                <c:pt idx="94">
                  <c:v>МБОУ СШ № 147</c:v>
                </c:pt>
                <c:pt idx="95">
                  <c:v>МБОУ СШ № 85</c:v>
                </c:pt>
                <c:pt idx="96">
                  <c:v>МБОУ СШ № 66</c:v>
                </c:pt>
                <c:pt idx="97">
                  <c:v>МБОУ СШ № 22</c:v>
                </c:pt>
                <c:pt idx="98">
                  <c:v>МБОУ СШ № 121</c:v>
                </c:pt>
                <c:pt idx="99">
                  <c:v>МБОУ СШ № 98</c:v>
                </c:pt>
                <c:pt idx="100">
                  <c:v>МАОУ СШ № 143</c:v>
                </c:pt>
                <c:pt idx="101">
                  <c:v>МАОУ СШ № 154</c:v>
                </c:pt>
                <c:pt idx="102">
                  <c:v>МБОУ СШ № 134</c:v>
                </c:pt>
                <c:pt idx="103">
                  <c:v>МБОУ СШ № 139</c:v>
                </c:pt>
                <c:pt idx="104">
                  <c:v>МБОУ СШ № 56</c:v>
                </c:pt>
                <c:pt idx="105">
                  <c:v>МБОУ СШ № 70</c:v>
                </c:pt>
                <c:pt idx="106">
                  <c:v>МБОУ СШ № 115</c:v>
                </c:pt>
                <c:pt idx="107">
                  <c:v>МБОУ СШ № 129</c:v>
                </c:pt>
                <c:pt idx="108">
                  <c:v>МАОУ СШ № 145</c:v>
                </c:pt>
                <c:pt idx="109">
                  <c:v>МБОУ СШ № 69</c:v>
                </c:pt>
                <c:pt idx="110">
                  <c:v>МБОУ СШ № 141</c:v>
                </c:pt>
                <c:pt idx="111">
                  <c:v>МБОУ СШ № 2</c:v>
                </c:pt>
                <c:pt idx="112">
                  <c:v>МБОУ СШ № 1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СШ № 10 </c:v>
                </c:pt>
                <c:pt idx="116">
                  <c:v>МАОУ СШ "Комплекс Покровский"</c:v>
                </c:pt>
                <c:pt idx="117">
                  <c:v>МБОУ СШ № 27</c:v>
                </c:pt>
                <c:pt idx="118">
                  <c:v>МБОУ Лицей № 2</c:v>
                </c:pt>
                <c:pt idx="119">
                  <c:v>МБОУ СШ № 4</c:v>
                </c:pt>
                <c:pt idx="120">
                  <c:v>МБОУ Гимназия  № 16</c:v>
                </c:pt>
                <c:pt idx="121">
                  <c:v>МБОУ СШ № 51</c:v>
                </c:pt>
                <c:pt idx="122">
                  <c:v>МБОУ Гимназия № 12 "М и Т"</c:v>
                </c:pt>
                <c:pt idx="123">
                  <c:v>МБОУ СШ № 14 </c:v>
                </c:pt>
              </c:strCache>
            </c:strRef>
          </c:cat>
          <c:val>
            <c:numRef>
              <c:f>'Биология-9 диаграмма'!$L$5:$L$128</c:f>
              <c:numCache>
                <c:formatCode>0,00</c:formatCode>
                <c:ptCount val="124"/>
                <c:pt idx="0">
                  <c:v>3.73</c:v>
                </c:pt>
                <c:pt idx="1">
                  <c:v>3.4874999999999998</c:v>
                </c:pt>
                <c:pt idx="2">
                  <c:v>3.3</c:v>
                </c:pt>
                <c:pt idx="3">
                  <c:v>3.36</c:v>
                </c:pt>
                <c:pt idx="4">
                  <c:v>3.96</c:v>
                </c:pt>
                <c:pt idx="5">
                  <c:v>4</c:v>
                </c:pt>
                <c:pt idx="6">
                  <c:v>3.13</c:v>
                </c:pt>
                <c:pt idx="7">
                  <c:v>3.56</c:v>
                </c:pt>
                <c:pt idx="8">
                  <c:v>3.3</c:v>
                </c:pt>
                <c:pt idx="9">
                  <c:v>3.29</c:v>
                </c:pt>
                <c:pt idx="10">
                  <c:v>3.4492857142857143</c:v>
                </c:pt>
                <c:pt idx="11">
                  <c:v>3.63</c:v>
                </c:pt>
                <c:pt idx="12">
                  <c:v>3.58</c:v>
                </c:pt>
                <c:pt idx="13">
                  <c:v>3.36</c:v>
                </c:pt>
                <c:pt idx="14">
                  <c:v>4.0599999999999996</c:v>
                </c:pt>
                <c:pt idx="15">
                  <c:v>3.21</c:v>
                </c:pt>
                <c:pt idx="16">
                  <c:v>3.41</c:v>
                </c:pt>
                <c:pt idx="17">
                  <c:v>3.38</c:v>
                </c:pt>
                <c:pt idx="18">
                  <c:v>3.73</c:v>
                </c:pt>
                <c:pt idx="19">
                  <c:v>3.19</c:v>
                </c:pt>
                <c:pt idx="20">
                  <c:v>3.13</c:v>
                </c:pt>
                <c:pt idx="21">
                  <c:v>3.47</c:v>
                </c:pt>
                <c:pt idx="22">
                  <c:v>3.5</c:v>
                </c:pt>
                <c:pt idx="23">
                  <c:v>3.14</c:v>
                </c:pt>
                <c:pt idx="24">
                  <c:v>3.5</c:v>
                </c:pt>
                <c:pt idx="25">
                  <c:v>3.400526315789473</c:v>
                </c:pt>
                <c:pt idx="26">
                  <c:v>3.88</c:v>
                </c:pt>
                <c:pt idx="27">
                  <c:v>3.47</c:v>
                </c:pt>
                <c:pt idx="28">
                  <c:v>3.8</c:v>
                </c:pt>
                <c:pt idx="29">
                  <c:v>4.07</c:v>
                </c:pt>
                <c:pt idx="30">
                  <c:v>3.6</c:v>
                </c:pt>
                <c:pt idx="31">
                  <c:v>2.89</c:v>
                </c:pt>
                <c:pt idx="32">
                  <c:v>3.2</c:v>
                </c:pt>
                <c:pt idx="33">
                  <c:v>3.25</c:v>
                </c:pt>
                <c:pt idx="34">
                  <c:v>3.75</c:v>
                </c:pt>
                <c:pt idx="35">
                  <c:v>3.25</c:v>
                </c:pt>
                <c:pt idx="36">
                  <c:v>3.4</c:v>
                </c:pt>
                <c:pt idx="37">
                  <c:v>3.25</c:v>
                </c:pt>
                <c:pt idx="38">
                  <c:v>3.25</c:v>
                </c:pt>
                <c:pt idx="39">
                  <c:v>3.24</c:v>
                </c:pt>
                <c:pt idx="40">
                  <c:v>3.4</c:v>
                </c:pt>
                <c:pt idx="41">
                  <c:v>3.08</c:v>
                </c:pt>
                <c:pt idx="42">
                  <c:v>3.33</c:v>
                </c:pt>
                <c:pt idx="43">
                  <c:v>3.5</c:v>
                </c:pt>
                <c:pt idx="44">
                  <c:v>3</c:v>
                </c:pt>
                <c:pt idx="45">
                  <c:v>3.5172222222222222</c:v>
                </c:pt>
                <c:pt idx="46">
                  <c:v>4</c:v>
                </c:pt>
                <c:pt idx="47">
                  <c:v>3.67</c:v>
                </c:pt>
                <c:pt idx="48">
                  <c:v>4.25</c:v>
                </c:pt>
                <c:pt idx="49">
                  <c:v>3.4</c:v>
                </c:pt>
                <c:pt idx="50">
                  <c:v>3.76</c:v>
                </c:pt>
                <c:pt idx="51">
                  <c:v>3.5</c:v>
                </c:pt>
                <c:pt idx="52">
                  <c:v>3.35</c:v>
                </c:pt>
                <c:pt idx="53">
                  <c:v>3.67</c:v>
                </c:pt>
                <c:pt idx="54">
                  <c:v>3.92</c:v>
                </c:pt>
                <c:pt idx="55">
                  <c:v>3.38</c:v>
                </c:pt>
                <c:pt idx="56">
                  <c:v>3.82</c:v>
                </c:pt>
                <c:pt idx="58">
                  <c:v>3</c:v>
                </c:pt>
                <c:pt idx="59">
                  <c:v>3.15</c:v>
                </c:pt>
                <c:pt idx="60">
                  <c:v>3.44</c:v>
                </c:pt>
                <c:pt idx="61">
                  <c:v>3.5</c:v>
                </c:pt>
                <c:pt idx="62">
                  <c:v>3.5</c:v>
                </c:pt>
                <c:pt idx="63">
                  <c:v>3.17</c:v>
                </c:pt>
                <c:pt idx="64">
                  <c:v>2.83</c:v>
                </c:pt>
                <c:pt idx="65">
                  <c:v>3.5237499999999997</c:v>
                </c:pt>
                <c:pt idx="66">
                  <c:v>3.61</c:v>
                </c:pt>
                <c:pt idx="67">
                  <c:v>3.55</c:v>
                </c:pt>
                <c:pt idx="68">
                  <c:v>3.71</c:v>
                </c:pt>
                <c:pt idx="69">
                  <c:v>3.08</c:v>
                </c:pt>
                <c:pt idx="70">
                  <c:v>3.71</c:v>
                </c:pt>
                <c:pt idx="71">
                  <c:v>3.83</c:v>
                </c:pt>
                <c:pt idx="72">
                  <c:v>3.14</c:v>
                </c:pt>
                <c:pt idx="73">
                  <c:v>3.47</c:v>
                </c:pt>
                <c:pt idx="74">
                  <c:v>3.38</c:v>
                </c:pt>
                <c:pt idx="75">
                  <c:v>3.88</c:v>
                </c:pt>
                <c:pt idx="76">
                  <c:v>3.4</c:v>
                </c:pt>
                <c:pt idx="77">
                  <c:v>3.45</c:v>
                </c:pt>
                <c:pt idx="78">
                  <c:v>4</c:v>
                </c:pt>
                <c:pt idx="79">
                  <c:v>3.33</c:v>
                </c:pt>
                <c:pt idx="80">
                  <c:v>3.5</c:v>
                </c:pt>
                <c:pt idx="81">
                  <c:v>3.34</c:v>
                </c:pt>
                <c:pt idx="82">
                  <c:v>3.367241379310344</c:v>
                </c:pt>
                <c:pt idx="83">
                  <c:v>3.69</c:v>
                </c:pt>
                <c:pt idx="84">
                  <c:v>3.5</c:v>
                </c:pt>
                <c:pt idx="85">
                  <c:v>3.58</c:v>
                </c:pt>
                <c:pt idx="86">
                  <c:v>3.4</c:v>
                </c:pt>
                <c:pt idx="87">
                  <c:v>4</c:v>
                </c:pt>
                <c:pt idx="88">
                  <c:v>3.56</c:v>
                </c:pt>
                <c:pt idx="89">
                  <c:v>3.51</c:v>
                </c:pt>
                <c:pt idx="90">
                  <c:v>3.67</c:v>
                </c:pt>
                <c:pt idx="91">
                  <c:v>3.34</c:v>
                </c:pt>
                <c:pt idx="92">
                  <c:v>3.33</c:v>
                </c:pt>
                <c:pt idx="93">
                  <c:v>3.32</c:v>
                </c:pt>
                <c:pt idx="94">
                  <c:v>3.38</c:v>
                </c:pt>
                <c:pt idx="95">
                  <c:v>3.29</c:v>
                </c:pt>
                <c:pt idx="96">
                  <c:v>3.42</c:v>
                </c:pt>
                <c:pt idx="97">
                  <c:v>3.47</c:v>
                </c:pt>
                <c:pt idx="98">
                  <c:v>3.5</c:v>
                </c:pt>
                <c:pt idx="99">
                  <c:v>3.44</c:v>
                </c:pt>
                <c:pt idx="100">
                  <c:v>3.72</c:v>
                </c:pt>
                <c:pt idx="102">
                  <c:v>3.21</c:v>
                </c:pt>
                <c:pt idx="103">
                  <c:v>3.05</c:v>
                </c:pt>
                <c:pt idx="104">
                  <c:v>3.27</c:v>
                </c:pt>
                <c:pt idx="105">
                  <c:v>3.07</c:v>
                </c:pt>
                <c:pt idx="106">
                  <c:v>3</c:v>
                </c:pt>
                <c:pt idx="107">
                  <c:v>2.83</c:v>
                </c:pt>
                <c:pt idx="108">
                  <c:v>3.43</c:v>
                </c:pt>
                <c:pt idx="109">
                  <c:v>2.89</c:v>
                </c:pt>
                <c:pt idx="110">
                  <c:v>3.32</c:v>
                </c:pt>
                <c:pt idx="111">
                  <c:v>3.11</c:v>
                </c:pt>
                <c:pt idx="112">
                  <c:v>3.35</c:v>
                </c:pt>
                <c:pt idx="113">
                  <c:v>3.4060000000000001</c:v>
                </c:pt>
                <c:pt idx="114">
                  <c:v>4.0999999999999996</c:v>
                </c:pt>
                <c:pt idx="115">
                  <c:v>3.79</c:v>
                </c:pt>
                <c:pt idx="116">
                  <c:v>3.14</c:v>
                </c:pt>
                <c:pt idx="117">
                  <c:v>3.44</c:v>
                </c:pt>
                <c:pt idx="118">
                  <c:v>3.85</c:v>
                </c:pt>
                <c:pt idx="119">
                  <c:v>3</c:v>
                </c:pt>
                <c:pt idx="120">
                  <c:v>3.8</c:v>
                </c:pt>
                <c:pt idx="121">
                  <c:v>2.94</c:v>
                </c:pt>
                <c:pt idx="122">
                  <c:v>3</c:v>
                </c:pt>
                <c:pt idx="123">
                  <c:v>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78CB-49F0-B680-A791C427F8FA}"/>
            </c:ext>
          </c:extLst>
        </c:ser>
        <c:ser>
          <c:idx val="6"/>
          <c:order val="6"/>
          <c:tx>
            <c:v>2016 ср. балл по городу</c:v>
          </c:tx>
          <c:spPr>
            <a:ln w="28575">
              <a:solidFill>
                <a:srgbClr val="3333CC"/>
              </a:solidFill>
            </a:ln>
          </c:spPr>
          <c:marker>
            <c:symbol val="none"/>
          </c:marker>
          <c:cat>
            <c:strRef>
              <c:f>'Биология-9 диаграмма'!$B$5:$B$128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Лицей № 28</c:v>
                </c:pt>
                <c:pt idx="3">
                  <c:v>МБОУ Гимназия № 8</c:v>
                </c:pt>
                <c:pt idx="4">
                  <c:v>МАОУ Лицей № 7 </c:v>
                </c:pt>
                <c:pt idx="5">
                  <c:v>МБОУ СШ № 19</c:v>
                </c:pt>
                <c:pt idx="6">
                  <c:v>МАОУ Гимназия № 9</c:v>
                </c:pt>
                <c:pt idx="7">
                  <c:v>МБОУ СШ № 12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10</c:v>
                </c:pt>
                <c:pt idx="12">
                  <c:v>МАОУ Лицей № 6 "Перспектива"</c:v>
                </c:pt>
                <c:pt idx="13">
                  <c:v>МБОУ СШ № 63</c:v>
                </c:pt>
                <c:pt idx="14">
                  <c:v>МАОУ Лицей № 11</c:v>
                </c:pt>
                <c:pt idx="15">
                  <c:v>МАОУ Гимназия № 6</c:v>
                </c:pt>
                <c:pt idx="16">
                  <c:v>МАОУ СШ № 55</c:v>
                </c:pt>
                <c:pt idx="17">
                  <c:v>МБОУ СШ № 46</c:v>
                </c:pt>
                <c:pt idx="18">
                  <c:v>МАОУ Гимназия № 4</c:v>
                </c:pt>
                <c:pt idx="19">
                  <c:v>МБОУ СШ № 90</c:v>
                </c:pt>
                <c:pt idx="20">
                  <c:v>МБОУ СШ № 8 "Созидание"</c:v>
                </c:pt>
                <c:pt idx="21">
                  <c:v>МБОУ СШ № 81</c:v>
                </c:pt>
                <c:pt idx="22">
                  <c:v>МБОУ СШ № 49</c:v>
                </c:pt>
                <c:pt idx="23">
                  <c:v>МБОУ СШ № 135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МБОУ СШ № 64</c:v>
                </c:pt>
                <c:pt idx="29">
                  <c:v>МАОУ Лицей № 12</c:v>
                </c:pt>
                <c:pt idx="30">
                  <c:v>МБОУ Лицей № 3</c:v>
                </c:pt>
                <c:pt idx="31">
                  <c:v>МБОУ СШ № 53</c:v>
                </c:pt>
                <c:pt idx="32">
                  <c:v>МБОУ СШ № 44</c:v>
                </c:pt>
                <c:pt idx="33">
                  <c:v>МБОУ СШ № 47</c:v>
                </c:pt>
                <c:pt idx="34">
                  <c:v>МБОУ СШ № 88</c:v>
                </c:pt>
                <c:pt idx="35">
                  <c:v>МАОУ Гимназия № 15</c:v>
                </c:pt>
                <c:pt idx="36">
                  <c:v>МБОУ СШ № 94</c:v>
                </c:pt>
                <c:pt idx="37">
                  <c:v>МБОУ СШ № 50</c:v>
                </c:pt>
                <c:pt idx="38">
                  <c:v>МБОУ СШ № 13</c:v>
                </c:pt>
                <c:pt idx="39">
                  <c:v>МБОУ СШ № 16</c:v>
                </c:pt>
                <c:pt idx="40">
                  <c:v>МАОУ СШ № 148</c:v>
                </c:pt>
                <c:pt idx="41">
                  <c:v>МБОУ СШ № 65</c:v>
                </c:pt>
                <c:pt idx="42">
                  <c:v>МБОУ СШ № 89</c:v>
                </c:pt>
                <c:pt idx="43">
                  <c:v>МБОУ СШ № 31</c:v>
                </c:pt>
                <c:pt idx="44">
                  <c:v>МБОУ СШ № 79</c:v>
                </c:pt>
                <c:pt idx="45">
                  <c:v>ОКТЯБРЬСКИЙ РАЙОН</c:v>
                </c:pt>
                <c:pt idx="46">
                  <c:v>МБОУ СШ № 73</c:v>
                </c:pt>
                <c:pt idx="47">
                  <c:v>МБОУ Школа-интернат № 1 </c:v>
                </c:pt>
                <c:pt idx="48">
                  <c:v>МАОУ Гимназия № 3</c:v>
                </c:pt>
                <c:pt idx="49">
                  <c:v>МБОУ СШ № 95</c:v>
                </c:pt>
                <c:pt idx="50">
                  <c:v>МАОУ "КУГ № 1 - Универс" </c:v>
                </c:pt>
                <c:pt idx="51">
                  <c:v>МБОУ СШ № 82</c:v>
                </c:pt>
                <c:pt idx="52">
                  <c:v>МБОУ Лицей № 8</c:v>
                </c:pt>
                <c:pt idx="53">
                  <c:v>МАОУ Лицей № 1</c:v>
                </c:pt>
                <c:pt idx="54">
                  <c:v>МБОУ Лицей № 10</c:v>
                </c:pt>
                <c:pt idx="55">
                  <c:v>МБОУ СШ № 99</c:v>
                </c:pt>
                <c:pt idx="56">
                  <c:v>МАОУ Гимназия № 13 "Академ"</c:v>
                </c:pt>
                <c:pt idx="57">
                  <c:v>МБОУ СШ № 30</c:v>
                </c:pt>
                <c:pt idx="58">
                  <c:v>МБОУ СШ № 39</c:v>
                </c:pt>
                <c:pt idx="59">
                  <c:v>МБОУ СШ № 84</c:v>
                </c:pt>
                <c:pt idx="60">
                  <c:v>МБОУ СШ № 3</c:v>
                </c:pt>
                <c:pt idx="61">
                  <c:v>МБОУ СШ № 72 </c:v>
                </c:pt>
                <c:pt idx="62">
                  <c:v>МБОУ СШ № 21</c:v>
                </c:pt>
                <c:pt idx="63">
                  <c:v>МБОУ СШ № 133 </c:v>
                </c:pt>
                <c:pt idx="64">
                  <c:v>МБОУ СШ № 36</c:v>
                </c:pt>
                <c:pt idx="65">
                  <c:v>СВЕРДЛОВСКИЙ РАЙОН</c:v>
                </c:pt>
                <c:pt idx="66">
                  <c:v>МАОУ Лицей № 9 "Лидер"</c:v>
                </c:pt>
                <c:pt idx="67">
                  <c:v>МБОУ СШ № 6</c:v>
                </c:pt>
                <c:pt idx="68">
                  <c:v>МАОУ Гимназия № 14</c:v>
                </c:pt>
                <c:pt idx="69">
                  <c:v>МБОУ СШ № 137</c:v>
                </c:pt>
                <c:pt idx="70">
                  <c:v>МБОУ СШ № 97</c:v>
                </c:pt>
                <c:pt idx="71">
                  <c:v>МБОУ СШ № 92</c:v>
                </c:pt>
                <c:pt idx="72">
                  <c:v>МБОУ СШ № 42</c:v>
                </c:pt>
                <c:pt idx="73">
                  <c:v>МБОУ СШ № 62</c:v>
                </c:pt>
                <c:pt idx="74">
                  <c:v>МБОУ СШ № 23</c:v>
                </c:pt>
                <c:pt idx="75">
                  <c:v>МБОУ СШ № 17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45</c:v>
                </c:pt>
                <c:pt idx="79">
                  <c:v>МБОУ СШ № 93</c:v>
                </c:pt>
                <c:pt idx="80">
                  <c:v>МБОУ СШ № 34</c:v>
                </c:pt>
                <c:pt idx="81">
                  <c:v>МБОУ СШ № 25</c:v>
                </c:pt>
                <c:pt idx="82">
                  <c:v>СОВЕТСКИЙ РАЙОН</c:v>
                </c:pt>
                <c:pt idx="83">
                  <c:v>МБОУ СШ № 18</c:v>
                </c:pt>
                <c:pt idx="84">
                  <c:v>МБОУ СШ № 91</c:v>
                </c:pt>
                <c:pt idx="85">
                  <c:v>МБОУ СШ № 5</c:v>
                </c:pt>
                <c:pt idx="86">
                  <c:v>МАОУ СШ № 152</c:v>
                </c:pt>
                <c:pt idx="87">
                  <c:v>МБОУ СШ № 7</c:v>
                </c:pt>
                <c:pt idx="88">
                  <c:v>МБОУ СШ № 24</c:v>
                </c:pt>
                <c:pt idx="89">
                  <c:v>МАОУ СШ № 149</c:v>
                </c:pt>
                <c:pt idx="90">
                  <c:v>МАОУ СШ № 151</c:v>
                </c:pt>
                <c:pt idx="91">
                  <c:v>МАОУ СШ № 150</c:v>
                </c:pt>
                <c:pt idx="92">
                  <c:v>МБОУ СШ № 108</c:v>
                </c:pt>
                <c:pt idx="93">
                  <c:v>МБОУ СШ № 144</c:v>
                </c:pt>
                <c:pt idx="94">
                  <c:v>МБОУ СШ № 147</c:v>
                </c:pt>
                <c:pt idx="95">
                  <c:v>МБОУ СШ № 85</c:v>
                </c:pt>
                <c:pt idx="96">
                  <c:v>МБОУ СШ № 66</c:v>
                </c:pt>
                <c:pt idx="97">
                  <c:v>МБОУ СШ № 22</c:v>
                </c:pt>
                <c:pt idx="98">
                  <c:v>МБОУ СШ № 121</c:v>
                </c:pt>
                <c:pt idx="99">
                  <c:v>МБОУ СШ № 98</c:v>
                </c:pt>
                <c:pt idx="100">
                  <c:v>МАОУ СШ № 143</c:v>
                </c:pt>
                <c:pt idx="101">
                  <c:v>МАОУ СШ № 154</c:v>
                </c:pt>
                <c:pt idx="102">
                  <c:v>МБОУ СШ № 134</c:v>
                </c:pt>
                <c:pt idx="103">
                  <c:v>МБОУ СШ № 139</c:v>
                </c:pt>
                <c:pt idx="104">
                  <c:v>МБОУ СШ № 56</c:v>
                </c:pt>
                <c:pt idx="105">
                  <c:v>МБОУ СШ № 70</c:v>
                </c:pt>
                <c:pt idx="106">
                  <c:v>МБОУ СШ № 115</c:v>
                </c:pt>
                <c:pt idx="107">
                  <c:v>МБОУ СШ № 129</c:v>
                </c:pt>
                <c:pt idx="108">
                  <c:v>МАОУ СШ № 145</c:v>
                </c:pt>
                <c:pt idx="109">
                  <c:v>МБОУ СШ № 69</c:v>
                </c:pt>
                <c:pt idx="110">
                  <c:v>МБОУ СШ № 141</c:v>
                </c:pt>
                <c:pt idx="111">
                  <c:v>МБОУ СШ № 2</c:v>
                </c:pt>
                <c:pt idx="112">
                  <c:v>МБОУ СШ № 1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СШ № 10 </c:v>
                </c:pt>
                <c:pt idx="116">
                  <c:v>МАОУ СШ "Комплекс Покровский"</c:v>
                </c:pt>
                <c:pt idx="117">
                  <c:v>МБОУ СШ № 27</c:v>
                </c:pt>
                <c:pt idx="118">
                  <c:v>МБОУ Лицей № 2</c:v>
                </c:pt>
                <c:pt idx="119">
                  <c:v>МБОУ СШ № 4</c:v>
                </c:pt>
                <c:pt idx="120">
                  <c:v>МБОУ Гимназия  № 16</c:v>
                </c:pt>
                <c:pt idx="121">
                  <c:v>МБОУ СШ № 51</c:v>
                </c:pt>
                <c:pt idx="122">
                  <c:v>МБОУ Гимназия № 12 "М и Т"</c:v>
                </c:pt>
                <c:pt idx="123">
                  <c:v>МБОУ СШ № 14 </c:v>
                </c:pt>
              </c:strCache>
            </c:strRef>
          </c:cat>
          <c:val>
            <c:numRef>
              <c:f>'Биология-9 диаграмма'!$Q$5:$Q$128</c:f>
              <c:numCache>
                <c:formatCode>Основной</c:formatCode>
                <c:ptCount val="124"/>
                <c:pt idx="0">
                  <c:v>3.09</c:v>
                </c:pt>
                <c:pt idx="1">
                  <c:v>3.09</c:v>
                </c:pt>
                <c:pt idx="2">
                  <c:v>3.09</c:v>
                </c:pt>
                <c:pt idx="3">
                  <c:v>3.09</c:v>
                </c:pt>
                <c:pt idx="4">
                  <c:v>3.09</c:v>
                </c:pt>
                <c:pt idx="5">
                  <c:v>3.09</c:v>
                </c:pt>
                <c:pt idx="6">
                  <c:v>3.09</c:v>
                </c:pt>
                <c:pt idx="7">
                  <c:v>3.09</c:v>
                </c:pt>
                <c:pt idx="8">
                  <c:v>3.09</c:v>
                </c:pt>
                <c:pt idx="9">
                  <c:v>3.09</c:v>
                </c:pt>
                <c:pt idx="10" formatCode="0,00">
                  <c:v>3.09</c:v>
                </c:pt>
                <c:pt idx="11">
                  <c:v>3.09</c:v>
                </c:pt>
                <c:pt idx="12">
                  <c:v>3.09</c:v>
                </c:pt>
                <c:pt idx="13">
                  <c:v>3.09</c:v>
                </c:pt>
                <c:pt idx="14">
                  <c:v>3.09</c:v>
                </c:pt>
                <c:pt idx="15">
                  <c:v>3.09</c:v>
                </c:pt>
                <c:pt idx="16">
                  <c:v>3.09</c:v>
                </c:pt>
                <c:pt idx="17">
                  <c:v>3.09</c:v>
                </c:pt>
                <c:pt idx="18">
                  <c:v>3.09</c:v>
                </c:pt>
                <c:pt idx="19">
                  <c:v>3.09</c:v>
                </c:pt>
                <c:pt idx="20">
                  <c:v>3.09</c:v>
                </c:pt>
                <c:pt idx="21">
                  <c:v>3.09</c:v>
                </c:pt>
                <c:pt idx="22">
                  <c:v>3.09</c:v>
                </c:pt>
                <c:pt idx="23">
                  <c:v>3.09</c:v>
                </c:pt>
                <c:pt idx="24">
                  <c:v>3.09</c:v>
                </c:pt>
                <c:pt idx="25" formatCode="0,00">
                  <c:v>3.09</c:v>
                </c:pt>
                <c:pt idx="26">
                  <c:v>3.09</c:v>
                </c:pt>
                <c:pt idx="27">
                  <c:v>3.09</c:v>
                </c:pt>
                <c:pt idx="28">
                  <c:v>3.09</c:v>
                </c:pt>
                <c:pt idx="29">
                  <c:v>3.09</c:v>
                </c:pt>
                <c:pt idx="30">
                  <c:v>3.09</c:v>
                </c:pt>
                <c:pt idx="31">
                  <c:v>3.09</c:v>
                </c:pt>
                <c:pt idx="32">
                  <c:v>3.09</c:v>
                </c:pt>
                <c:pt idx="33">
                  <c:v>3.09</c:v>
                </c:pt>
                <c:pt idx="34">
                  <c:v>3.09</c:v>
                </c:pt>
                <c:pt idx="35">
                  <c:v>3.09</c:v>
                </c:pt>
                <c:pt idx="36">
                  <c:v>3.09</c:v>
                </c:pt>
                <c:pt idx="37">
                  <c:v>3.09</c:v>
                </c:pt>
                <c:pt idx="38">
                  <c:v>3.09</c:v>
                </c:pt>
                <c:pt idx="39">
                  <c:v>3.09</c:v>
                </c:pt>
                <c:pt idx="40">
                  <c:v>3.09</c:v>
                </c:pt>
                <c:pt idx="41">
                  <c:v>3.09</c:v>
                </c:pt>
                <c:pt idx="42">
                  <c:v>3.09</c:v>
                </c:pt>
                <c:pt idx="43">
                  <c:v>3.09</c:v>
                </c:pt>
                <c:pt idx="44">
                  <c:v>3.09</c:v>
                </c:pt>
                <c:pt idx="45" formatCode="0,00">
                  <c:v>3.09</c:v>
                </c:pt>
                <c:pt idx="46">
                  <c:v>3.09</c:v>
                </c:pt>
                <c:pt idx="47">
                  <c:v>3.09</c:v>
                </c:pt>
                <c:pt idx="48">
                  <c:v>3.09</c:v>
                </c:pt>
                <c:pt idx="49">
                  <c:v>3.09</c:v>
                </c:pt>
                <c:pt idx="50">
                  <c:v>3.09</c:v>
                </c:pt>
                <c:pt idx="51">
                  <c:v>3.09</c:v>
                </c:pt>
                <c:pt idx="52">
                  <c:v>3.09</c:v>
                </c:pt>
                <c:pt idx="53">
                  <c:v>3.09</c:v>
                </c:pt>
                <c:pt idx="54">
                  <c:v>3.09</c:v>
                </c:pt>
                <c:pt idx="55">
                  <c:v>3.09</c:v>
                </c:pt>
                <c:pt idx="56">
                  <c:v>3.09</c:v>
                </c:pt>
                <c:pt idx="57">
                  <c:v>3.09</c:v>
                </c:pt>
                <c:pt idx="58">
                  <c:v>3.09</c:v>
                </c:pt>
                <c:pt idx="59">
                  <c:v>3.09</c:v>
                </c:pt>
                <c:pt idx="60">
                  <c:v>3.09</c:v>
                </c:pt>
                <c:pt idx="61">
                  <c:v>3.09</c:v>
                </c:pt>
                <c:pt idx="62">
                  <c:v>3.09</c:v>
                </c:pt>
                <c:pt idx="63">
                  <c:v>3.09</c:v>
                </c:pt>
                <c:pt idx="64">
                  <c:v>3.09</c:v>
                </c:pt>
                <c:pt idx="65" formatCode="0,00">
                  <c:v>3.09</c:v>
                </c:pt>
                <c:pt idx="66">
                  <c:v>3.09</c:v>
                </c:pt>
                <c:pt idx="67">
                  <c:v>3.09</c:v>
                </c:pt>
                <c:pt idx="68">
                  <c:v>3.09</c:v>
                </c:pt>
                <c:pt idx="69">
                  <c:v>3.09</c:v>
                </c:pt>
                <c:pt idx="70">
                  <c:v>3.09</c:v>
                </c:pt>
                <c:pt idx="71">
                  <c:v>3.09</c:v>
                </c:pt>
                <c:pt idx="72">
                  <c:v>3.09</c:v>
                </c:pt>
                <c:pt idx="73">
                  <c:v>3.09</c:v>
                </c:pt>
                <c:pt idx="74">
                  <c:v>3.09</c:v>
                </c:pt>
                <c:pt idx="75">
                  <c:v>3.09</c:v>
                </c:pt>
                <c:pt idx="76">
                  <c:v>3.09</c:v>
                </c:pt>
                <c:pt idx="77">
                  <c:v>3.09</c:v>
                </c:pt>
                <c:pt idx="78">
                  <c:v>3.09</c:v>
                </c:pt>
                <c:pt idx="79">
                  <c:v>3.09</c:v>
                </c:pt>
                <c:pt idx="80">
                  <c:v>3.09</c:v>
                </c:pt>
                <c:pt idx="81">
                  <c:v>3.09</c:v>
                </c:pt>
                <c:pt idx="82" formatCode="0,00">
                  <c:v>3.09</c:v>
                </c:pt>
                <c:pt idx="83">
                  <c:v>3.09</c:v>
                </c:pt>
                <c:pt idx="84">
                  <c:v>3.09</c:v>
                </c:pt>
                <c:pt idx="85">
                  <c:v>3.09</c:v>
                </c:pt>
                <c:pt idx="86">
                  <c:v>3.09</c:v>
                </c:pt>
                <c:pt idx="87">
                  <c:v>3.09</c:v>
                </c:pt>
                <c:pt idx="88">
                  <c:v>3.09</c:v>
                </c:pt>
                <c:pt idx="89">
                  <c:v>3.09</c:v>
                </c:pt>
                <c:pt idx="90">
                  <c:v>3.09</c:v>
                </c:pt>
                <c:pt idx="91">
                  <c:v>3.09</c:v>
                </c:pt>
                <c:pt idx="92">
                  <c:v>3.09</c:v>
                </c:pt>
                <c:pt idx="93">
                  <c:v>3.09</c:v>
                </c:pt>
                <c:pt idx="94">
                  <c:v>3.09</c:v>
                </c:pt>
                <c:pt idx="95">
                  <c:v>3.09</c:v>
                </c:pt>
                <c:pt idx="96">
                  <c:v>3.09</c:v>
                </c:pt>
                <c:pt idx="97">
                  <c:v>3.09</c:v>
                </c:pt>
                <c:pt idx="98">
                  <c:v>3.09</c:v>
                </c:pt>
                <c:pt idx="99">
                  <c:v>3.09</c:v>
                </c:pt>
                <c:pt idx="100">
                  <c:v>3.09</c:v>
                </c:pt>
                <c:pt idx="101">
                  <c:v>3.09</c:v>
                </c:pt>
                <c:pt idx="102">
                  <c:v>3.09</c:v>
                </c:pt>
                <c:pt idx="103">
                  <c:v>3.09</c:v>
                </c:pt>
                <c:pt idx="104">
                  <c:v>3.09</c:v>
                </c:pt>
                <c:pt idx="105">
                  <c:v>3.09</c:v>
                </c:pt>
                <c:pt idx="106">
                  <c:v>3.09</c:v>
                </c:pt>
                <c:pt idx="107">
                  <c:v>3.09</c:v>
                </c:pt>
                <c:pt idx="108">
                  <c:v>3.09</c:v>
                </c:pt>
                <c:pt idx="109">
                  <c:v>3.09</c:v>
                </c:pt>
                <c:pt idx="110">
                  <c:v>3.09</c:v>
                </c:pt>
                <c:pt idx="111">
                  <c:v>3.09</c:v>
                </c:pt>
                <c:pt idx="112">
                  <c:v>3.09</c:v>
                </c:pt>
                <c:pt idx="113" formatCode="0,00">
                  <c:v>3.09</c:v>
                </c:pt>
                <c:pt idx="114">
                  <c:v>3.09</c:v>
                </c:pt>
                <c:pt idx="115">
                  <c:v>3.09</c:v>
                </c:pt>
                <c:pt idx="116">
                  <c:v>3.09</c:v>
                </c:pt>
                <c:pt idx="117">
                  <c:v>3.09</c:v>
                </c:pt>
                <c:pt idx="118">
                  <c:v>3.09</c:v>
                </c:pt>
                <c:pt idx="119">
                  <c:v>3.09</c:v>
                </c:pt>
                <c:pt idx="120">
                  <c:v>3.09</c:v>
                </c:pt>
                <c:pt idx="121">
                  <c:v>3.09</c:v>
                </c:pt>
                <c:pt idx="122">
                  <c:v>3.09</c:v>
                </c:pt>
                <c:pt idx="123">
                  <c:v>3.09</c:v>
                </c:pt>
              </c:numCache>
            </c:numRef>
          </c:val>
          <c:smooth val="0"/>
        </c:ser>
        <c:ser>
          <c:idx val="7"/>
          <c:order val="7"/>
          <c:tx>
            <c:v>2016 ср. балл ОУ</c:v>
          </c:tx>
          <c:spPr>
            <a:ln w="28575"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'Биология-9 диаграмма'!$B$5:$B$128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Лицей № 28</c:v>
                </c:pt>
                <c:pt idx="3">
                  <c:v>МБОУ Гимназия № 8</c:v>
                </c:pt>
                <c:pt idx="4">
                  <c:v>МАОУ Лицей № 7 </c:v>
                </c:pt>
                <c:pt idx="5">
                  <c:v>МБОУ СШ № 19</c:v>
                </c:pt>
                <c:pt idx="6">
                  <c:v>МАОУ Гимназия № 9</c:v>
                </c:pt>
                <c:pt idx="7">
                  <c:v>МБОУ СШ № 12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10</c:v>
                </c:pt>
                <c:pt idx="12">
                  <c:v>МАОУ Лицей № 6 "Перспектива"</c:v>
                </c:pt>
                <c:pt idx="13">
                  <c:v>МБОУ СШ № 63</c:v>
                </c:pt>
                <c:pt idx="14">
                  <c:v>МАОУ Лицей № 11</c:v>
                </c:pt>
                <c:pt idx="15">
                  <c:v>МАОУ Гимназия № 6</c:v>
                </c:pt>
                <c:pt idx="16">
                  <c:v>МАОУ СШ № 55</c:v>
                </c:pt>
                <c:pt idx="17">
                  <c:v>МБОУ СШ № 46</c:v>
                </c:pt>
                <c:pt idx="18">
                  <c:v>МАОУ Гимназия № 4</c:v>
                </c:pt>
                <c:pt idx="19">
                  <c:v>МБОУ СШ № 90</c:v>
                </c:pt>
                <c:pt idx="20">
                  <c:v>МБОУ СШ № 8 "Созидание"</c:v>
                </c:pt>
                <c:pt idx="21">
                  <c:v>МБОУ СШ № 81</c:v>
                </c:pt>
                <c:pt idx="22">
                  <c:v>МБОУ СШ № 49</c:v>
                </c:pt>
                <c:pt idx="23">
                  <c:v>МБОУ СШ № 135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МБОУ СШ № 64</c:v>
                </c:pt>
                <c:pt idx="29">
                  <c:v>МАОУ Лицей № 12</c:v>
                </c:pt>
                <c:pt idx="30">
                  <c:v>МБОУ Лицей № 3</c:v>
                </c:pt>
                <c:pt idx="31">
                  <c:v>МБОУ СШ № 53</c:v>
                </c:pt>
                <c:pt idx="32">
                  <c:v>МБОУ СШ № 44</c:v>
                </c:pt>
                <c:pt idx="33">
                  <c:v>МБОУ СШ № 47</c:v>
                </c:pt>
                <c:pt idx="34">
                  <c:v>МБОУ СШ № 88</c:v>
                </c:pt>
                <c:pt idx="35">
                  <c:v>МАОУ Гимназия № 15</c:v>
                </c:pt>
                <c:pt idx="36">
                  <c:v>МБОУ СШ № 94</c:v>
                </c:pt>
                <c:pt idx="37">
                  <c:v>МБОУ СШ № 50</c:v>
                </c:pt>
                <c:pt idx="38">
                  <c:v>МБОУ СШ № 13</c:v>
                </c:pt>
                <c:pt idx="39">
                  <c:v>МБОУ СШ № 16</c:v>
                </c:pt>
                <c:pt idx="40">
                  <c:v>МАОУ СШ № 148</c:v>
                </c:pt>
                <c:pt idx="41">
                  <c:v>МБОУ СШ № 65</c:v>
                </c:pt>
                <c:pt idx="42">
                  <c:v>МБОУ СШ № 89</c:v>
                </c:pt>
                <c:pt idx="43">
                  <c:v>МБОУ СШ № 31</c:v>
                </c:pt>
                <c:pt idx="44">
                  <c:v>МБОУ СШ № 79</c:v>
                </c:pt>
                <c:pt idx="45">
                  <c:v>ОКТЯБРЬСКИЙ РАЙОН</c:v>
                </c:pt>
                <c:pt idx="46">
                  <c:v>МБОУ СШ № 73</c:v>
                </c:pt>
                <c:pt idx="47">
                  <c:v>МБОУ Школа-интернат № 1 </c:v>
                </c:pt>
                <c:pt idx="48">
                  <c:v>МАОУ Гимназия № 3</c:v>
                </c:pt>
                <c:pt idx="49">
                  <c:v>МБОУ СШ № 95</c:v>
                </c:pt>
                <c:pt idx="50">
                  <c:v>МАОУ "КУГ № 1 - Универс" </c:v>
                </c:pt>
                <c:pt idx="51">
                  <c:v>МБОУ СШ № 82</c:v>
                </c:pt>
                <c:pt idx="52">
                  <c:v>МБОУ Лицей № 8</c:v>
                </c:pt>
                <c:pt idx="53">
                  <c:v>МАОУ Лицей № 1</c:v>
                </c:pt>
                <c:pt idx="54">
                  <c:v>МБОУ Лицей № 10</c:v>
                </c:pt>
                <c:pt idx="55">
                  <c:v>МБОУ СШ № 99</c:v>
                </c:pt>
                <c:pt idx="56">
                  <c:v>МАОУ Гимназия № 13 "Академ"</c:v>
                </c:pt>
                <c:pt idx="57">
                  <c:v>МБОУ СШ № 30</c:v>
                </c:pt>
                <c:pt idx="58">
                  <c:v>МБОУ СШ № 39</c:v>
                </c:pt>
                <c:pt idx="59">
                  <c:v>МБОУ СШ № 84</c:v>
                </c:pt>
                <c:pt idx="60">
                  <c:v>МБОУ СШ № 3</c:v>
                </c:pt>
                <c:pt idx="61">
                  <c:v>МБОУ СШ № 72 </c:v>
                </c:pt>
                <c:pt idx="62">
                  <c:v>МБОУ СШ № 21</c:v>
                </c:pt>
                <c:pt idx="63">
                  <c:v>МБОУ СШ № 133 </c:v>
                </c:pt>
                <c:pt idx="64">
                  <c:v>МБОУ СШ № 36</c:v>
                </c:pt>
                <c:pt idx="65">
                  <c:v>СВЕРДЛОВСКИЙ РАЙОН</c:v>
                </c:pt>
                <c:pt idx="66">
                  <c:v>МАОУ Лицей № 9 "Лидер"</c:v>
                </c:pt>
                <c:pt idx="67">
                  <c:v>МБОУ СШ № 6</c:v>
                </c:pt>
                <c:pt idx="68">
                  <c:v>МАОУ Гимназия № 14</c:v>
                </c:pt>
                <c:pt idx="69">
                  <c:v>МБОУ СШ № 137</c:v>
                </c:pt>
                <c:pt idx="70">
                  <c:v>МБОУ СШ № 97</c:v>
                </c:pt>
                <c:pt idx="71">
                  <c:v>МБОУ СШ № 92</c:v>
                </c:pt>
                <c:pt idx="72">
                  <c:v>МБОУ СШ № 42</c:v>
                </c:pt>
                <c:pt idx="73">
                  <c:v>МБОУ СШ № 62</c:v>
                </c:pt>
                <c:pt idx="74">
                  <c:v>МБОУ СШ № 23</c:v>
                </c:pt>
                <c:pt idx="75">
                  <c:v>МБОУ СШ № 17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45</c:v>
                </c:pt>
                <c:pt idx="79">
                  <c:v>МБОУ СШ № 93</c:v>
                </c:pt>
                <c:pt idx="80">
                  <c:v>МБОУ СШ № 34</c:v>
                </c:pt>
                <c:pt idx="81">
                  <c:v>МБОУ СШ № 25</c:v>
                </c:pt>
                <c:pt idx="82">
                  <c:v>СОВЕТСКИЙ РАЙОН</c:v>
                </c:pt>
                <c:pt idx="83">
                  <c:v>МБОУ СШ № 18</c:v>
                </c:pt>
                <c:pt idx="84">
                  <c:v>МБОУ СШ № 91</c:v>
                </c:pt>
                <c:pt idx="85">
                  <c:v>МБОУ СШ № 5</c:v>
                </c:pt>
                <c:pt idx="86">
                  <c:v>МАОУ СШ № 152</c:v>
                </c:pt>
                <c:pt idx="87">
                  <c:v>МБОУ СШ № 7</c:v>
                </c:pt>
                <c:pt idx="88">
                  <c:v>МБОУ СШ № 24</c:v>
                </c:pt>
                <c:pt idx="89">
                  <c:v>МАОУ СШ № 149</c:v>
                </c:pt>
                <c:pt idx="90">
                  <c:v>МАОУ СШ № 151</c:v>
                </c:pt>
                <c:pt idx="91">
                  <c:v>МАОУ СШ № 150</c:v>
                </c:pt>
                <c:pt idx="92">
                  <c:v>МБОУ СШ № 108</c:v>
                </c:pt>
                <c:pt idx="93">
                  <c:v>МБОУ СШ № 144</c:v>
                </c:pt>
                <c:pt idx="94">
                  <c:v>МБОУ СШ № 147</c:v>
                </c:pt>
                <c:pt idx="95">
                  <c:v>МБОУ СШ № 85</c:v>
                </c:pt>
                <c:pt idx="96">
                  <c:v>МБОУ СШ № 66</c:v>
                </c:pt>
                <c:pt idx="97">
                  <c:v>МБОУ СШ № 22</c:v>
                </c:pt>
                <c:pt idx="98">
                  <c:v>МБОУ СШ № 121</c:v>
                </c:pt>
                <c:pt idx="99">
                  <c:v>МБОУ СШ № 98</c:v>
                </c:pt>
                <c:pt idx="100">
                  <c:v>МАОУ СШ № 143</c:v>
                </c:pt>
                <c:pt idx="101">
                  <c:v>МАОУ СШ № 154</c:v>
                </c:pt>
                <c:pt idx="102">
                  <c:v>МБОУ СШ № 134</c:v>
                </c:pt>
                <c:pt idx="103">
                  <c:v>МБОУ СШ № 139</c:v>
                </c:pt>
                <c:pt idx="104">
                  <c:v>МБОУ СШ № 56</c:v>
                </c:pt>
                <c:pt idx="105">
                  <c:v>МБОУ СШ № 70</c:v>
                </c:pt>
                <c:pt idx="106">
                  <c:v>МБОУ СШ № 115</c:v>
                </c:pt>
                <c:pt idx="107">
                  <c:v>МБОУ СШ № 129</c:v>
                </c:pt>
                <c:pt idx="108">
                  <c:v>МАОУ СШ № 145</c:v>
                </c:pt>
                <c:pt idx="109">
                  <c:v>МБОУ СШ № 69</c:v>
                </c:pt>
                <c:pt idx="110">
                  <c:v>МБОУ СШ № 141</c:v>
                </c:pt>
                <c:pt idx="111">
                  <c:v>МБОУ СШ № 2</c:v>
                </c:pt>
                <c:pt idx="112">
                  <c:v>МБОУ СШ № 1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СШ № 10 </c:v>
                </c:pt>
                <c:pt idx="116">
                  <c:v>МАОУ СШ "Комплекс Покровский"</c:v>
                </c:pt>
                <c:pt idx="117">
                  <c:v>МБОУ СШ № 27</c:v>
                </c:pt>
                <c:pt idx="118">
                  <c:v>МБОУ Лицей № 2</c:v>
                </c:pt>
                <c:pt idx="119">
                  <c:v>МБОУ СШ № 4</c:v>
                </c:pt>
                <c:pt idx="120">
                  <c:v>МБОУ Гимназия  № 16</c:v>
                </c:pt>
                <c:pt idx="121">
                  <c:v>МБОУ СШ № 51</c:v>
                </c:pt>
                <c:pt idx="122">
                  <c:v>МБОУ Гимназия № 12 "М и Т"</c:v>
                </c:pt>
                <c:pt idx="123">
                  <c:v>МБОУ СШ № 14 </c:v>
                </c:pt>
              </c:strCache>
            </c:strRef>
          </c:cat>
          <c:val>
            <c:numRef>
              <c:f>'Биология-9 диаграмма'!$P$5:$P$128</c:f>
              <c:numCache>
                <c:formatCode>0,00</c:formatCode>
                <c:ptCount val="124"/>
                <c:pt idx="0">
                  <c:v>3.45</c:v>
                </c:pt>
                <c:pt idx="1">
                  <c:v>3.085</c:v>
                </c:pt>
                <c:pt idx="2">
                  <c:v>3.08</c:v>
                </c:pt>
                <c:pt idx="3">
                  <c:v>3.19</c:v>
                </c:pt>
                <c:pt idx="4">
                  <c:v>3.2</c:v>
                </c:pt>
                <c:pt idx="5">
                  <c:v>2.91</c:v>
                </c:pt>
                <c:pt idx="6">
                  <c:v>2.88</c:v>
                </c:pt>
                <c:pt idx="7">
                  <c:v>3.1</c:v>
                </c:pt>
                <c:pt idx="8">
                  <c:v>3.15</c:v>
                </c:pt>
                <c:pt idx="9">
                  <c:v>3.17</c:v>
                </c:pt>
                <c:pt idx="10">
                  <c:v>2.9457142857142853</c:v>
                </c:pt>
                <c:pt idx="11">
                  <c:v>3.26</c:v>
                </c:pt>
                <c:pt idx="12">
                  <c:v>3.13</c:v>
                </c:pt>
                <c:pt idx="13">
                  <c:v>3</c:v>
                </c:pt>
                <c:pt idx="14">
                  <c:v>3.13</c:v>
                </c:pt>
                <c:pt idx="15">
                  <c:v>2.83</c:v>
                </c:pt>
                <c:pt idx="16">
                  <c:v>2.71</c:v>
                </c:pt>
                <c:pt idx="17">
                  <c:v>2.89</c:v>
                </c:pt>
                <c:pt idx="18">
                  <c:v>3.38</c:v>
                </c:pt>
                <c:pt idx="19">
                  <c:v>2.91</c:v>
                </c:pt>
                <c:pt idx="20">
                  <c:v>3.14</c:v>
                </c:pt>
                <c:pt idx="21">
                  <c:v>2.5</c:v>
                </c:pt>
                <c:pt idx="22">
                  <c:v>3.33</c:v>
                </c:pt>
                <c:pt idx="23">
                  <c:v>2.39</c:v>
                </c:pt>
                <c:pt idx="24">
                  <c:v>2.64</c:v>
                </c:pt>
                <c:pt idx="25">
                  <c:v>3.0300000000000002</c:v>
                </c:pt>
                <c:pt idx="26">
                  <c:v>3.38</c:v>
                </c:pt>
                <c:pt idx="27">
                  <c:v>3.25</c:v>
                </c:pt>
                <c:pt idx="28">
                  <c:v>3.67</c:v>
                </c:pt>
                <c:pt idx="29">
                  <c:v>3.24</c:v>
                </c:pt>
                <c:pt idx="30">
                  <c:v>3.35</c:v>
                </c:pt>
                <c:pt idx="31">
                  <c:v>2.94</c:v>
                </c:pt>
                <c:pt idx="32">
                  <c:v>3.14</c:v>
                </c:pt>
                <c:pt idx="33">
                  <c:v>2.86</c:v>
                </c:pt>
                <c:pt idx="34">
                  <c:v>3</c:v>
                </c:pt>
                <c:pt idx="35">
                  <c:v>2.83</c:v>
                </c:pt>
                <c:pt idx="36">
                  <c:v>3.35</c:v>
                </c:pt>
                <c:pt idx="37">
                  <c:v>2.7</c:v>
                </c:pt>
                <c:pt idx="38">
                  <c:v>2.75</c:v>
                </c:pt>
                <c:pt idx="39">
                  <c:v>3</c:v>
                </c:pt>
                <c:pt idx="40">
                  <c:v>3.33</c:v>
                </c:pt>
                <c:pt idx="41">
                  <c:v>2.61</c:v>
                </c:pt>
                <c:pt idx="42">
                  <c:v>2.67</c:v>
                </c:pt>
                <c:pt idx="43">
                  <c:v>2.5</c:v>
                </c:pt>
                <c:pt idx="44">
                  <c:v>3</c:v>
                </c:pt>
                <c:pt idx="45">
                  <c:v>3.1315789473684212</c:v>
                </c:pt>
                <c:pt idx="46">
                  <c:v>2.67</c:v>
                </c:pt>
                <c:pt idx="47">
                  <c:v>3.83</c:v>
                </c:pt>
                <c:pt idx="48">
                  <c:v>3.67</c:v>
                </c:pt>
                <c:pt idx="49">
                  <c:v>3.38</c:v>
                </c:pt>
                <c:pt idx="50">
                  <c:v>3.33</c:v>
                </c:pt>
                <c:pt idx="51">
                  <c:v>3.25</c:v>
                </c:pt>
                <c:pt idx="52">
                  <c:v>2.89</c:v>
                </c:pt>
                <c:pt idx="53">
                  <c:v>3.41</c:v>
                </c:pt>
                <c:pt idx="54">
                  <c:v>3.14</c:v>
                </c:pt>
                <c:pt idx="55">
                  <c:v>3.15</c:v>
                </c:pt>
                <c:pt idx="56">
                  <c:v>2.82</c:v>
                </c:pt>
                <c:pt idx="57">
                  <c:v>3</c:v>
                </c:pt>
                <c:pt idx="58">
                  <c:v>2.83</c:v>
                </c:pt>
                <c:pt idx="59">
                  <c:v>2.89</c:v>
                </c:pt>
                <c:pt idx="60">
                  <c:v>3.26</c:v>
                </c:pt>
                <c:pt idx="61">
                  <c:v>2.9</c:v>
                </c:pt>
                <c:pt idx="62">
                  <c:v>2.96</c:v>
                </c:pt>
                <c:pt idx="63">
                  <c:v>2.79</c:v>
                </c:pt>
                <c:pt idx="64">
                  <c:v>3.33</c:v>
                </c:pt>
                <c:pt idx="65">
                  <c:v>3.0899999999999994</c:v>
                </c:pt>
                <c:pt idx="66">
                  <c:v>3.78</c:v>
                </c:pt>
                <c:pt idx="67">
                  <c:v>3</c:v>
                </c:pt>
                <c:pt idx="68">
                  <c:v>3.25</c:v>
                </c:pt>
                <c:pt idx="69">
                  <c:v>3.19</c:v>
                </c:pt>
                <c:pt idx="70">
                  <c:v>3.13</c:v>
                </c:pt>
                <c:pt idx="71">
                  <c:v>3.65</c:v>
                </c:pt>
                <c:pt idx="72">
                  <c:v>3.25</c:v>
                </c:pt>
                <c:pt idx="73">
                  <c:v>2.73</c:v>
                </c:pt>
                <c:pt idx="74">
                  <c:v>3.5</c:v>
                </c:pt>
                <c:pt idx="75">
                  <c:v>2.94</c:v>
                </c:pt>
                <c:pt idx="76">
                  <c:v>2.78</c:v>
                </c:pt>
                <c:pt idx="77">
                  <c:v>2.79</c:v>
                </c:pt>
                <c:pt idx="78">
                  <c:v>2.8</c:v>
                </c:pt>
                <c:pt idx="79">
                  <c:v>3.4</c:v>
                </c:pt>
                <c:pt idx="80">
                  <c:v>2.87</c:v>
                </c:pt>
                <c:pt idx="81">
                  <c:v>2.38</c:v>
                </c:pt>
                <c:pt idx="82">
                  <c:v>3.1193103448275865</c:v>
                </c:pt>
                <c:pt idx="83">
                  <c:v>3.55</c:v>
                </c:pt>
                <c:pt idx="84">
                  <c:v>3.65</c:v>
                </c:pt>
                <c:pt idx="85">
                  <c:v>2.93</c:v>
                </c:pt>
                <c:pt idx="86">
                  <c:v>3.17</c:v>
                </c:pt>
                <c:pt idx="87">
                  <c:v>3.38</c:v>
                </c:pt>
                <c:pt idx="88">
                  <c:v>3.36</c:v>
                </c:pt>
                <c:pt idx="89">
                  <c:v>3.27</c:v>
                </c:pt>
                <c:pt idx="90">
                  <c:v>3.16</c:v>
                </c:pt>
                <c:pt idx="91">
                  <c:v>3.29</c:v>
                </c:pt>
                <c:pt idx="92">
                  <c:v>3.61</c:v>
                </c:pt>
                <c:pt idx="93">
                  <c:v>3.17</c:v>
                </c:pt>
                <c:pt idx="94">
                  <c:v>3</c:v>
                </c:pt>
                <c:pt idx="95">
                  <c:v>2.75</c:v>
                </c:pt>
                <c:pt idx="96">
                  <c:v>3.06</c:v>
                </c:pt>
                <c:pt idx="97">
                  <c:v>3.16</c:v>
                </c:pt>
                <c:pt idx="98">
                  <c:v>2.75</c:v>
                </c:pt>
                <c:pt idx="99">
                  <c:v>3.23</c:v>
                </c:pt>
                <c:pt idx="100">
                  <c:v>3.36</c:v>
                </c:pt>
                <c:pt idx="102">
                  <c:v>3.13</c:v>
                </c:pt>
                <c:pt idx="103">
                  <c:v>2.94</c:v>
                </c:pt>
                <c:pt idx="104">
                  <c:v>2.93</c:v>
                </c:pt>
                <c:pt idx="105">
                  <c:v>2.54</c:v>
                </c:pt>
                <c:pt idx="106">
                  <c:v>2.87</c:v>
                </c:pt>
                <c:pt idx="107">
                  <c:v>2.96</c:v>
                </c:pt>
                <c:pt idx="108">
                  <c:v>3</c:v>
                </c:pt>
                <c:pt idx="109">
                  <c:v>3.07</c:v>
                </c:pt>
                <c:pt idx="110">
                  <c:v>3.06</c:v>
                </c:pt>
                <c:pt idx="111">
                  <c:v>3.11</c:v>
                </c:pt>
                <c:pt idx="112">
                  <c:v>3</c:v>
                </c:pt>
                <c:pt idx="113">
                  <c:v>3.3190000000000004</c:v>
                </c:pt>
                <c:pt idx="114">
                  <c:v>4</c:v>
                </c:pt>
                <c:pt idx="115">
                  <c:v>3.64</c:v>
                </c:pt>
                <c:pt idx="116">
                  <c:v>3.5</c:v>
                </c:pt>
                <c:pt idx="117">
                  <c:v>2.82</c:v>
                </c:pt>
                <c:pt idx="118">
                  <c:v>3.53</c:v>
                </c:pt>
                <c:pt idx="119">
                  <c:v>3.6</c:v>
                </c:pt>
                <c:pt idx="120">
                  <c:v>3.2</c:v>
                </c:pt>
                <c:pt idx="121">
                  <c:v>2.69</c:v>
                </c:pt>
                <c:pt idx="122">
                  <c:v>3</c:v>
                </c:pt>
                <c:pt idx="123">
                  <c:v>3.21</c:v>
                </c:pt>
              </c:numCache>
            </c:numRef>
          </c:val>
          <c:smooth val="0"/>
        </c:ser>
        <c:ser>
          <c:idx val="8"/>
          <c:order val="8"/>
          <c:tx>
            <c:v>2015 ср. балл по городу</c:v>
          </c:tx>
          <c:spPr>
            <a:ln w="28575">
              <a:solidFill>
                <a:srgbClr val="660066"/>
              </a:solidFill>
            </a:ln>
          </c:spPr>
          <c:marker>
            <c:symbol val="none"/>
          </c:marker>
          <c:cat>
            <c:strRef>
              <c:f>'Биология-9 диаграмма'!$B$5:$B$128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Лицей № 28</c:v>
                </c:pt>
                <c:pt idx="3">
                  <c:v>МБОУ Гимназия № 8</c:v>
                </c:pt>
                <c:pt idx="4">
                  <c:v>МАОУ Лицей № 7 </c:v>
                </c:pt>
                <c:pt idx="5">
                  <c:v>МБОУ СШ № 19</c:v>
                </c:pt>
                <c:pt idx="6">
                  <c:v>МАОУ Гимназия № 9</c:v>
                </c:pt>
                <c:pt idx="7">
                  <c:v>МБОУ СШ № 12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10</c:v>
                </c:pt>
                <c:pt idx="12">
                  <c:v>МАОУ Лицей № 6 "Перспектива"</c:v>
                </c:pt>
                <c:pt idx="13">
                  <c:v>МБОУ СШ № 63</c:v>
                </c:pt>
                <c:pt idx="14">
                  <c:v>МАОУ Лицей № 11</c:v>
                </c:pt>
                <c:pt idx="15">
                  <c:v>МАОУ Гимназия № 6</c:v>
                </c:pt>
                <c:pt idx="16">
                  <c:v>МАОУ СШ № 55</c:v>
                </c:pt>
                <c:pt idx="17">
                  <c:v>МБОУ СШ № 46</c:v>
                </c:pt>
                <c:pt idx="18">
                  <c:v>МАОУ Гимназия № 4</c:v>
                </c:pt>
                <c:pt idx="19">
                  <c:v>МБОУ СШ № 90</c:v>
                </c:pt>
                <c:pt idx="20">
                  <c:v>МБОУ СШ № 8 "Созидание"</c:v>
                </c:pt>
                <c:pt idx="21">
                  <c:v>МБОУ СШ № 81</c:v>
                </c:pt>
                <c:pt idx="22">
                  <c:v>МБОУ СШ № 49</c:v>
                </c:pt>
                <c:pt idx="23">
                  <c:v>МБОУ СШ № 135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МБОУ СШ № 64</c:v>
                </c:pt>
                <c:pt idx="29">
                  <c:v>МАОУ Лицей № 12</c:v>
                </c:pt>
                <c:pt idx="30">
                  <c:v>МБОУ Лицей № 3</c:v>
                </c:pt>
                <c:pt idx="31">
                  <c:v>МБОУ СШ № 53</c:v>
                </c:pt>
                <c:pt idx="32">
                  <c:v>МБОУ СШ № 44</c:v>
                </c:pt>
                <c:pt idx="33">
                  <c:v>МБОУ СШ № 47</c:v>
                </c:pt>
                <c:pt idx="34">
                  <c:v>МБОУ СШ № 88</c:v>
                </c:pt>
                <c:pt idx="35">
                  <c:v>МАОУ Гимназия № 15</c:v>
                </c:pt>
                <c:pt idx="36">
                  <c:v>МБОУ СШ № 94</c:v>
                </c:pt>
                <c:pt idx="37">
                  <c:v>МБОУ СШ № 50</c:v>
                </c:pt>
                <c:pt idx="38">
                  <c:v>МБОУ СШ № 13</c:v>
                </c:pt>
                <c:pt idx="39">
                  <c:v>МБОУ СШ № 16</c:v>
                </c:pt>
                <c:pt idx="40">
                  <c:v>МАОУ СШ № 148</c:v>
                </c:pt>
                <c:pt idx="41">
                  <c:v>МБОУ СШ № 65</c:v>
                </c:pt>
                <c:pt idx="42">
                  <c:v>МБОУ СШ № 89</c:v>
                </c:pt>
                <c:pt idx="43">
                  <c:v>МБОУ СШ № 31</c:v>
                </c:pt>
                <c:pt idx="44">
                  <c:v>МБОУ СШ № 79</c:v>
                </c:pt>
                <c:pt idx="45">
                  <c:v>ОКТЯБРЬСКИЙ РАЙОН</c:v>
                </c:pt>
                <c:pt idx="46">
                  <c:v>МБОУ СШ № 73</c:v>
                </c:pt>
                <c:pt idx="47">
                  <c:v>МБОУ Школа-интернат № 1 </c:v>
                </c:pt>
                <c:pt idx="48">
                  <c:v>МАОУ Гимназия № 3</c:v>
                </c:pt>
                <c:pt idx="49">
                  <c:v>МБОУ СШ № 95</c:v>
                </c:pt>
                <c:pt idx="50">
                  <c:v>МАОУ "КУГ № 1 - Универс" </c:v>
                </c:pt>
                <c:pt idx="51">
                  <c:v>МБОУ СШ № 82</c:v>
                </c:pt>
                <c:pt idx="52">
                  <c:v>МБОУ Лицей № 8</c:v>
                </c:pt>
                <c:pt idx="53">
                  <c:v>МАОУ Лицей № 1</c:v>
                </c:pt>
                <c:pt idx="54">
                  <c:v>МБОУ Лицей № 10</c:v>
                </c:pt>
                <c:pt idx="55">
                  <c:v>МБОУ СШ № 99</c:v>
                </c:pt>
                <c:pt idx="56">
                  <c:v>МАОУ Гимназия № 13 "Академ"</c:v>
                </c:pt>
                <c:pt idx="57">
                  <c:v>МБОУ СШ № 30</c:v>
                </c:pt>
                <c:pt idx="58">
                  <c:v>МБОУ СШ № 39</c:v>
                </c:pt>
                <c:pt idx="59">
                  <c:v>МБОУ СШ № 84</c:v>
                </c:pt>
                <c:pt idx="60">
                  <c:v>МБОУ СШ № 3</c:v>
                </c:pt>
                <c:pt idx="61">
                  <c:v>МБОУ СШ № 72 </c:v>
                </c:pt>
                <c:pt idx="62">
                  <c:v>МБОУ СШ № 21</c:v>
                </c:pt>
                <c:pt idx="63">
                  <c:v>МБОУ СШ № 133 </c:v>
                </c:pt>
                <c:pt idx="64">
                  <c:v>МБОУ СШ № 36</c:v>
                </c:pt>
                <c:pt idx="65">
                  <c:v>СВЕРДЛОВСКИЙ РАЙОН</c:v>
                </c:pt>
                <c:pt idx="66">
                  <c:v>МАОУ Лицей № 9 "Лидер"</c:v>
                </c:pt>
                <c:pt idx="67">
                  <c:v>МБОУ СШ № 6</c:v>
                </c:pt>
                <c:pt idx="68">
                  <c:v>МАОУ Гимназия № 14</c:v>
                </c:pt>
                <c:pt idx="69">
                  <c:v>МБОУ СШ № 137</c:v>
                </c:pt>
                <c:pt idx="70">
                  <c:v>МБОУ СШ № 97</c:v>
                </c:pt>
                <c:pt idx="71">
                  <c:v>МБОУ СШ № 92</c:v>
                </c:pt>
                <c:pt idx="72">
                  <c:v>МБОУ СШ № 42</c:v>
                </c:pt>
                <c:pt idx="73">
                  <c:v>МБОУ СШ № 62</c:v>
                </c:pt>
                <c:pt idx="74">
                  <c:v>МБОУ СШ № 23</c:v>
                </c:pt>
                <c:pt idx="75">
                  <c:v>МБОУ СШ № 17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45</c:v>
                </c:pt>
                <c:pt idx="79">
                  <c:v>МБОУ СШ № 93</c:v>
                </c:pt>
                <c:pt idx="80">
                  <c:v>МБОУ СШ № 34</c:v>
                </c:pt>
                <c:pt idx="81">
                  <c:v>МБОУ СШ № 25</c:v>
                </c:pt>
                <c:pt idx="82">
                  <c:v>СОВЕТСКИЙ РАЙОН</c:v>
                </c:pt>
                <c:pt idx="83">
                  <c:v>МБОУ СШ № 18</c:v>
                </c:pt>
                <c:pt idx="84">
                  <c:v>МБОУ СШ № 91</c:v>
                </c:pt>
                <c:pt idx="85">
                  <c:v>МБОУ СШ № 5</c:v>
                </c:pt>
                <c:pt idx="86">
                  <c:v>МАОУ СШ № 152</c:v>
                </c:pt>
                <c:pt idx="87">
                  <c:v>МБОУ СШ № 7</c:v>
                </c:pt>
                <c:pt idx="88">
                  <c:v>МБОУ СШ № 24</c:v>
                </c:pt>
                <c:pt idx="89">
                  <c:v>МАОУ СШ № 149</c:v>
                </c:pt>
                <c:pt idx="90">
                  <c:v>МАОУ СШ № 151</c:v>
                </c:pt>
                <c:pt idx="91">
                  <c:v>МАОУ СШ № 150</c:v>
                </c:pt>
                <c:pt idx="92">
                  <c:v>МБОУ СШ № 108</c:v>
                </c:pt>
                <c:pt idx="93">
                  <c:v>МБОУ СШ № 144</c:v>
                </c:pt>
                <c:pt idx="94">
                  <c:v>МБОУ СШ № 147</c:v>
                </c:pt>
                <c:pt idx="95">
                  <c:v>МБОУ СШ № 85</c:v>
                </c:pt>
                <c:pt idx="96">
                  <c:v>МБОУ СШ № 66</c:v>
                </c:pt>
                <c:pt idx="97">
                  <c:v>МБОУ СШ № 22</c:v>
                </c:pt>
                <c:pt idx="98">
                  <c:v>МБОУ СШ № 121</c:v>
                </c:pt>
                <c:pt idx="99">
                  <c:v>МБОУ СШ № 98</c:v>
                </c:pt>
                <c:pt idx="100">
                  <c:v>МАОУ СШ № 143</c:v>
                </c:pt>
                <c:pt idx="101">
                  <c:v>МАОУ СШ № 154</c:v>
                </c:pt>
                <c:pt idx="102">
                  <c:v>МБОУ СШ № 134</c:v>
                </c:pt>
                <c:pt idx="103">
                  <c:v>МБОУ СШ № 139</c:v>
                </c:pt>
                <c:pt idx="104">
                  <c:v>МБОУ СШ № 56</c:v>
                </c:pt>
                <c:pt idx="105">
                  <c:v>МБОУ СШ № 70</c:v>
                </c:pt>
                <c:pt idx="106">
                  <c:v>МБОУ СШ № 115</c:v>
                </c:pt>
                <c:pt idx="107">
                  <c:v>МБОУ СШ № 129</c:v>
                </c:pt>
                <c:pt idx="108">
                  <c:v>МАОУ СШ № 145</c:v>
                </c:pt>
                <c:pt idx="109">
                  <c:v>МБОУ СШ № 69</c:v>
                </c:pt>
                <c:pt idx="110">
                  <c:v>МБОУ СШ № 141</c:v>
                </c:pt>
                <c:pt idx="111">
                  <c:v>МБОУ СШ № 2</c:v>
                </c:pt>
                <c:pt idx="112">
                  <c:v>МБОУ СШ № 1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СШ № 10 </c:v>
                </c:pt>
                <c:pt idx="116">
                  <c:v>МАОУ СШ "Комплекс Покровский"</c:v>
                </c:pt>
                <c:pt idx="117">
                  <c:v>МБОУ СШ № 27</c:v>
                </c:pt>
                <c:pt idx="118">
                  <c:v>МБОУ Лицей № 2</c:v>
                </c:pt>
                <c:pt idx="119">
                  <c:v>МБОУ СШ № 4</c:v>
                </c:pt>
                <c:pt idx="120">
                  <c:v>МБОУ Гимназия  № 16</c:v>
                </c:pt>
                <c:pt idx="121">
                  <c:v>МБОУ СШ № 51</c:v>
                </c:pt>
                <c:pt idx="122">
                  <c:v>МБОУ Гимназия № 12 "М и Т"</c:v>
                </c:pt>
                <c:pt idx="123">
                  <c:v>МБОУ СШ № 14 </c:v>
                </c:pt>
              </c:strCache>
            </c:strRef>
          </c:cat>
          <c:val>
            <c:numRef>
              <c:f>'Биология-9 диаграмма'!$U$5:$U$128</c:f>
              <c:numCache>
                <c:formatCode>Основной</c:formatCode>
                <c:ptCount val="124"/>
                <c:pt idx="0">
                  <c:v>3.89</c:v>
                </c:pt>
                <c:pt idx="1">
                  <c:v>3.89</c:v>
                </c:pt>
                <c:pt idx="2">
                  <c:v>3.89</c:v>
                </c:pt>
                <c:pt idx="3">
                  <c:v>3.89</c:v>
                </c:pt>
                <c:pt idx="4">
                  <c:v>3.89</c:v>
                </c:pt>
                <c:pt idx="5">
                  <c:v>3.89</c:v>
                </c:pt>
                <c:pt idx="6">
                  <c:v>3.89</c:v>
                </c:pt>
                <c:pt idx="7">
                  <c:v>3.89</c:v>
                </c:pt>
                <c:pt idx="8">
                  <c:v>3.89</c:v>
                </c:pt>
                <c:pt idx="9">
                  <c:v>3.89</c:v>
                </c:pt>
                <c:pt idx="10" formatCode="0,00">
                  <c:v>3.89</c:v>
                </c:pt>
                <c:pt idx="11">
                  <c:v>3.89</c:v>
                </c:pt>
                <c:pt idx="12">
                  <c:v>3.89</c:v>
                </c:pt>
                <c:pt idx="13">
                  <c:v>3.89</c:v>
                </c:pt>
                <c:pt idx="14">
                  <c:v>3.89</c:v>
                </c:pt>
                <c:pt idx="15">
                  <c:v>3.89</c:v>
                </c:pt>
                <c:pt idx="16">
                  <c:v>3.89</c:v>
                </c:pt>
                <c:pt idx="17">
                  <c:v>3.89</c:v>
                </c:pt>
                <c:pt idx="18">
                  <c:v>3.89</c:v>
                </c:pt>
                <c:pt idx="19">
                  <c:v>3.89</c:v>
                </c:pt>
                <c:pt idx="20">
                  <c:v>3.89</c:v>
                </c:pt>
                <c:pt idx="21">
                  <c:v>3.89</c:v>
                </c:pt>
                <c:pt idx="22">
                  <c:v>3.89</c:v>
                </c:pt>
                <c:pt idx="23">
                  <c:v>3.89</c:v>
                </c:pt>
                <c:pt idx="24">
                  <c:v>3.89</c:v>
                </c:pt>
                <c:pt idx="25" formatCode="0,00">
                  <c:v>3.89</c:v>
                </c:pt>
                <c:pt idx="26">
                  <c:v>3.89</c:v>
                </c:pt>
                <c:pt idx="27">
                  <c:v>3.89</c:v>
                </c:pt>
                <c:pt idx="28">
                  <c:v>3.89</c:v>
                </c:pt>
                <c:pt idx="29">
                  <c:v>3.89</c:v>
                </c:pt>
                <c:pt idx="30">
                  <c:v>3.89</c:v>
                </c:pt>
                <c:pt idx="31">
                  <c:v>3.89</c:v>
                </c:pt>
                <c:pt idx="32">
                  <c:v>3.89</c:v>
                </c:pt>
                <c:pt idx="33">
                  <c:v>3.89</c:v>
                </c:pt>
                <c:pt idx="34">
                  <c:v>3.89</c:v>
                </c:pt>
                <c:pt idx="35">
                  <c:v>3.89</c:v>
                </c:pt>
                <c:pt idx="36">
                  <c:v>3.89</c:v>
                </c:pt>
                <c:pt idx="37">
                  <c:v>3.89</c:v>
                </c:pt>
                <c:pt idx="38">
                  <c:v>3.89</c:v>
                </c:pt>
                <c:pt idx="39">
                  <c:v>3.89</c:v>
                </c:pt>
                <c:pt idx="40">
                  <c:v>3.89</c:v>
                </c:pt>
                <c:pt idx="41">
                  <c:v>3.89</c:v>
                </c:pt>
                <c:pt idx="42">
                  <c:v>3.89</c:v>
                </c:pt>
                <c:pt idx="43">
                  <c:v>3.89</c:v>
                </c:pt>
                <c:pt idx="44">
                  <c:v>3.89</c:v>
                </c:pt>
                <c:pt idx="45" formatCode="0,00">
                  <c:v>3.89</c:v>
                </c:pt>
                <c:pt idx="46">
                  <c:v>3.89</c:v>
                </c:pt>
                <c:pt idx="47">
                  <c:v>3.89</c:v>
                </c:pt>
                <c:pt idx="48">
                  <c:v>3.89</c:v>
                </c:pt>
                <c:pt idx="49">
                  <c:v>3.89</c:v>
                </c:pt>
                <c:pt idx="50">
                  <c:v>3.89</c:v>
                </c:pt>
                <c:pt idx="51">
                  <c:v>3.89</c:v>
                </c:pt>
                <c:pt idx="52">
                  <c:v>3.89</c:v>
                </c:pt>
                <c:pt idx="53">
                  <c:v>3.89</c:v>
                </c:pt>
                <c:pt idx="54">
                  <c:v>3.89</c:v>
                </c:pt>
                <c:pt idx="55">
                  <c:v>3.89</c:v>
                </c:pt>
                <c:pt idx="56">
                  <c:v>3.89</c:v>
                </c:pt>
                <c:pt idx="57">
                  <c:v>3.89</c:v>
                </c:pt>
                <c:pt idx="58">
                  <c:v>3.89</c:v>
                </c:pt>
                <c:pt idx="59">
                  <c:v>3.89</c:v>
                </c:pt>
                <c:pt idx="60">
                  <c:v>3.89</c:v>
                </c:pt>
                <c:pt idx="61">
                  <c:v>3.89</c:v>
                </c:pt>
                <c:pt idx="62">
                  <c:v>3.89</c:v>
                </c:pt>
                <c:pt idx="63">
                  <c:v>3.89</c:v>
                </c:pt>
                <c:pt idx="64">
                  <c:v>3.89</c:v>
                </c:pt>
                <c:pt idx="65" formatCode="0,00">
                  <c:v>3.89</c:v>
                </c:pt>
                <c:pt idx="66">
                  <c:v>3.89</c:v>
                </c:pt>
                <c:pt idx="67">
                  <c:v>3.89</c:v>
                </c:pt>
                <c:pt idx="68">
                  <c:v>3.89</c:v>
                </c:pt>
                <c:pt idx="69">
                  <c:v>3.89</c:v>
                </c:pt>
                <c:pt idx="70">
                  <c:v>3.89</c:v>
                </c:pt>
                <c:pt idx="71">
                  <c:v>3.89</c:v>
                </c:pt>
                <c:pt idx="72">
                  <c:v>3.89</c:v>
                </c:pt>
                <c:pt idx="73">
                  <c:v>3.89</c:v>
                </c:pt>
                <c:pt idx="74">
                  <c:v>3.89</c:v>
                </c:pt>
                <c:pt idx="75">
                  <c:v>3.89</c:v>
                </c:pt>
                <c:pt idx="76">
                  <c:v>3.89</c:v>
                </c:pt>
                <c:pt idx="77">
                  <c:v>3.89</c:v>
                </c:pt>
                <c:pt idx="78">
                  <c:v>3.89</c:v>
                </c:pt>
                <c:pt idx="79">
                  <c:v>3.89</c:v>
                </c:pt>
                <c:pt idx="80">
                  <c:v>3.89</c:v>
                </c:pt>
                <c:pt idx="81">
                  <c:v>3.89</c:v>
                </c:pt>
                <c:pt idx="82" formatCode="0,00">
                  <c:v>3.89</c:v>
                </c:pt>
                <c:pt idx="83">
                  <c:v>3.89</c:v>
                </c:pt>
                <c:pt idx="84">
                  <c:v>3.89</c:v>
                </c:pt>
                <c:pt idx="85">
                  <c:v>3.89</c:v>
                </c:pt>
                <c:pt idx="86">
                  <c:v>3.89</c:v>
                </c:pt>
                <c:pt idx="87">
                  <c:v>3.89</c:v>
                </c:pt>
                <c:pt idx="88">
                  <c:v>3.89</c:v>
                </c:pt>
                <c:pt idx="89">
                  <c:v>3.89</c:v>
                </c:pt>
                <c:pt idx="90">
                  <c:v>3.89</c:v>
                </c:pt>
                <c:pt idx="91">
                  <c:v>3.89</c:v>
                </c:pt>
                <c:pt idx="92">
                  <c:v>3.89</c:v>
                </c:pt>
                <c:pt idx="93">
                  <c:v>3.89</c:v>
                </c:pt>
                <c:pt idx="94">
                  <c:v>3.89</c:v>
                </c:pt>
                <c:pt idx="95">
                  <c:v>3.89</c:v>
                </c:pt>
                <c:pt idx="96">
                  <c:v>3.89</c:v>
                </c:pt>
                <c:pt idx="97">
                  <c:v>3.89</c:v>
                </c:pt>
                <c:pt idx="98">
                  <c:v>3.89</c:v>
                </c:pt>
                <c:pt idx="99">
                  <c:v>3.89</c:v>
                </c:pt>
                <c:pt idx="100">
                  <c:v>3.89</c:v>
                </c:pt>
                <c:pt idx="101">
                  <c:v>3.89</c:v>
                </c:pt>
                <c:pt idx="102">
                  <c:v>3.89</c:v>
                </c:pt>
                <c:pt idx="103">
                  <c:v>3.89</c:v>
                </c:pt>
                <c:pt idx="104">
                  <c:v>3.89</c:v>
                </c:pt>
                <c:pt idx="105">
                  <c:v>3.89</c:v>
                </c:pt>
                <c:pt idx="106">
                  <c:v>3.89</c:v>
                </c:pt>
                <c:pt idx="107">
                  <c:v>3.89</c:v>
                </c:pt>
                <c:pt idx="108">
                  <c:v>3.89</c:v>
                </c:pt>
                <c:pt idx="109">
                  <c:v>3.89</c:v>
                </c:pt>
                <c:pt idx="110">
                  <c:v>3.89</c:v>
                </c:pt>
                <c:pt idx="111">
                  <c:v>3.89</c:v>
                </c:pt>
                <c:pt idx="112">
                  <c:v>3.89</c:v>
                </c:pt>
                <c:pt idx="113" formatCode="0,00">
                  <c:v>3.89</c:v>
                </c:pt>
                <c:pt idx="114">
                  <c:v>3.89</c:v>
                </c:pt>
                <c:pt idx="115">
                  <c:v>3.89</c:v>
                </c:pt>
                <c:pt idx="116">
                  <c:v>3.89</c:v>
                </c:pt>
                <c:pt idx="117">
                  <c:v>3.89</c:v>
                </c:pt>
                <c:pt idx="118">
                  <c:v>3.89</c:v>
                </c:pt>
                <c:pt idx="119">
                  <c:v>3.89</c:v>
                </c:pt>
                <c:pt idx="120">
                  <c:v>3.89</c:v>
                </c:pt>
                <c:pt idx="121">
                  <c:v>3.89</c:v>
                </c:pt>
                <c:pt idx="122">
                  <c:v>3.89</c:v>
                </c:pt>
                <c:pt idx="123">
                  <c:v>3.89</c:v>
                </c:pt>
              </c:numCache>
            </c:numRef>
          </c:val>
          <c:smooth val="0"/>
        </c:ser>
        <c:ser>
          <c:idx val="9"/>
          <c:order val="9"/>
          <c:tx>
            <c:v>2015 ср. балл ОУ</c:v>
          </c:tx>
          <c:spPr>
            <a:ln w="25400">
              <a:solidFill>
                <a:srgbClr val="FF66CC"/>
              </a:solidFill>
            </a:ln>
          </c:spPr>
          <c:marker>
            <c:symbol val="none"/>
          </c:marker>
          <c:cat>
            <c:strRef>
              <c:f>'Биология-9 диаграмма'!$B$5:$B$128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Лицей № 28</c:v>
                </c:pt>
                <c:pt idx="3">
                  <c:v>МБОУ Гимназия № 8</c:v>
                </c:pt>
                <c:pt idx="4">
                  <c:v>МАОУ Лицей № 7 </c:v>
                </c:pt>
                <c:pt idx="5">
                  <c:v>МБОУ СШ № 19</c:v>
                </c:pt>
                <c:pt idx="6">
                  <c:v>МАОУ Гимназия № 9</c:v>
                </c:pt>
                <c:pt idx="7">
                  <c:v>МБОУ СШ № 12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10</c:v>
                </c:pt>
                <c:pt idx="12">
                  <c:v>МАОУ Лицей № 6 "Перспектива"</c:v>
                </c:pt>
                <c:pt idx="13">
                  <c:v>МБОУ СШ № 63</c:v>
                </c:pt>
                <c:pt idx="14">
                  <c:v>МАОУ Лицей № 11</c:v>
                </c:pt>
                <c:pt idx="15">
                  <c:v>МАОУ Гимназия № 6</c:v>
                </c:pt>
                <c:pt idx="16">
                  <c:v>МАОУ СШ № 55</c:v>
                </c:pt>
                <c:pt idx="17">
                  <c:v>МБОУ СШ № 46</c:v>
                </c:pt>
                <c:pt idx="18">
                  <c:v>МАОУ Гимназия № 4</c:v>
                </c:pt>
                <c:pt idx="19">
                  <c:v>МБОУ СШ № 90</c:v>
                </c:pt>
                <c:pt idx="20">
                  <c:v>МБОУ СШ № 8 "Созидание"</c:v>
                </c:pt>
                <c:pt idx="21">
                  <c:v>МБОУ СШ № 81</c:v>
                </c:pt>
                <c:pt idx="22">
                  <c:v>МБОУ СШ № 49</c:v>
                </c:pt>
                <c:pt idx="23">
                  <c:v>МБОУ СШ № 135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МБОУ СШ № 64</c:v>
                </c:pt>
                <c:pt idx="29">
                  <c:v>МАОУ Лицей № 12</c:v>
                </c:pt>
                <c:pt idx="30">
                  <c:v>МБОУ Лицей № 3</c:v>
                </c:pt>
                <c:pt idx="31">
                  <c:v>МБОУ СШ № 53</c:v>
                </c:pt>
                <c:pt idx="32">
                  <c:v>МБОУ СШ № 44</c:v>
                </c:pt>
                <c:pt idx="33">
                  <c:v>МБОУ СШ № 47</c:v>
                </c:pt>
                <c:pt idx="34">
                  <c:v>МБОУ СШ № 88</c:v>
                </c:pt>
                <c:pt idx="35">
                  <c:v>МАОУ Гимназия № 15</c:v>
                </c:pt>
                <c:pt idx="36">
                  <c:v>МБОУ СШ № 94</c:v>
                </c:pt>
                <c:pt idx="37">
                  <c:v>МБОУ СШ № 50</c:v>
                </c:pt>
                <c:pt idx="38">
                  <c:v>МБОУ СШ № 13</c:v>
                </c:pt>
                <c:pt idx="39">
                  <c:v>МБОУ СШ № 16</c:v>
                </c:pt>
                <c:pt idx="40">
                  <c:v>МАОУ СШ № 148</c:v>
                </c:pt>
                <c:pt idx="41">
                  <c:v>МБОУ СШ № 65</c:v>
                </c:pt>
                <c:pt idx="42">
                  <c:v>МБОУ СШ № 89</c:v>
                </c:pt>
                <c:pt idx="43">
                  <c:v>МБОУ СШ № 31</c:v>
                </c:pt>
                <c:pt idx="44">
                  <c:v>МБОУ СШ № 79</c:v>
                </c:pt>
                <c:pt idx="45">
                  <c:v>ОКТЯБРЬСКИЙ РАЙОН</c:v>
                </c:pt>
                <c:pt idx="46">
                  <c:v>МБОУ СШ № 73</c:v>
                </c:pt>
                <c:pt idx="47">
                  <c:v>МБОУ Школа-интернат № 1 </c:v>
                </c:pt>
                <c:pt idx="48">
                  <c:v>МАОУ Гимназия № 3</c:v>
                </c:pt>
                <c:pt idx="49">
                  <c:v>МБОУ СШ № 95</c:v>
                </c:pt>
                <c:pt idx="50">
                  <c:v>МАОУ "КУГ № 1 - Универс" </c:v>
                </c:pt>
                <c:pt idx="51">
                  <c:v>МБОУ СШ № 82</c:v>
                </c:pt>
                <c:pt idx="52">
                  <c:v>МБОУ Лицей № 8</c:v>
                </c:pt>
                <c:pt idx="53">
                  <c:v>МАОУ Лицей № 1</c:v>
                </c:pt>
                <c:pt idx="54">
                  <c:v>МБОУ Лицей № 10</c:v>
                </c:pt>
                <c:pt idx="55">
                  <c:v>МБОУ СШ № 99</c:v>
                </c:pt>
                <c:pt idx="56">
                  <c:v>МАОУ Гимназия № 13 "Академ"</c:v>
                </c:pt>
                <c:pt idx="57">
                  <c:v>МБОУ СШ № 30</c:v>
                </c:pt>
                <c:pt idx="58">
                  <c:v>МБОУ СШ № 39</c:v>
                </c:pt>
                <c:pt idx="59">
                  <c:v>МБОУ СШ № 84</c:v>
                </c:pt>
                <c:pt idx="60">
                  <c:v>МБОУ СШ № 3</c:v>
                </c:pt>
                <c:pt idx="61">
                  <c:v>МБОУ СШ № 72 </c:v>
                </c:pt>
                <c:pt idx="62">
                  <c:v>МБОУ СШ № 21</c:v>
                </c:pt>
                <c:pt idx="63">
                  <c:v>МБОУ СШ № 133 </c:v>
                </c:pt>
                <c:pt idx="64">
                  <c:v>МБОУ СШ № 36</c:v>
                </c:pt>
                <c:pt idx="65">
                  <c:v>СВЕРДЛОВСКИЙ РАЙОН</c:v>
                </c:pt>
                <c:pt idx="66">
                  <c:v>МАОУ Лицей № 9 "Лидер"</c:v>
                </c:pt>
                <c:pt idx="67">
                  <c:v>МБОУ СШ № 6</c:v>
                </c:pt>
                <c:pt idx="68">
                  <c:v>МАОУ Гимназия № 14</c:v>
                </c:pt>
                <c:pt idx="69">
                  <c:v>МБОУ СШ № 137</c:v>
                </c:pt>
                <c:pt idx="70">
                  <c:v>МБОУ СШ № 97</c:v>
                </c:pt>
                <c:pt idx="71">
                  <c:v>МБОУ СШ № 92</c:v>
                </c:pt>
                <c:pt idx="72">
                  <c:v>МБОУ СШ № 42</c:v>
                </c:pt>
                <c:pt idx="73">
                  <c:v>МБОУ СШ № 62</c:v>
                </c:pt>
                <c:pt idx="74">
                  <c:v>МБОУ СШ № 23</c:v>
                </c:pt>
                <c:pt idx="75">
                  <c:v>МБОУ СШ № 17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45</c:v>
                </c:pt>
                <c:pt idx="79">
                  <c:v>МБОУ СШ № 93</c:v>
                </c:pt>
                <c:pt idx="80">
                  <c:v>МБОУ СШ № 34</c:v>
                </c:pt>
                <c:pt idx="81">
                  <c:v>МБОУ СШ № 25</c:v>
                </c:pt>
                <c:pt idx="82">
                  <c:v>СОВЕТСКИЙ РАЙОН</c:v>
                </c:pt>
                <c:pt idx="83">
                  <c:v>МБОУ СШ № 18</c:v>
                </c:pt>
                <c:pt idx="84">
                  <c:v>МБОУ СШ № 91</c:v>
                </c:pt>
                <c:pt idx="85">
                  <c:v>МБОУ СШ № 5</c:v>
                </c:pt>
                <c:pt idx="86">
                  <c:v>МАОУ СШ № 152</c:v>
                </c:pt>
                <c:pt idx="87">
                  <c:v>МБОУ СШ № 7</c:v>
                </c:pt>
                <c:pt idx="88">
                  <c:v>МБОУ СШ № 24</c:v>
                </c:pt>
                <c:pt idx="89">
                  <c:v>МАОУ СШ № 149</c:v>
                </c:pt>
                <c:pt idx="90">
                  <c:v>МАОУ СШ № 151</c:v>
                </c:pt>
                <c:pt idx="91">
                  <c:v>МАОУ СШ № 150</c:v>
                </c:pt>
                <c:pt idx="92">
                  <c:v>МБОУ СШ № 108</c:v>
                </c:pt>
                <c:pt idx="93">
                  <c:v>МБОУ СШ № 144</c:v>
                </c:pt>
                <c:pt idx="94">
                  <c:v>МБОУ СШ № 147</c:v>
                </c:pt>
                <c:pt idx="95">
                  <c:v>МБОУ СШ № 85</c:v>
                </c:pt>
                <c:pt idx="96">
                  <c:v>МБОУ СШ № 66</c:v>
                </c:pt>
                <c:pt idx="97">
                  <c:v>МБОУ СШ № 22</c:v>
                </c:pt>
                <c:pt idx="98">
                  <c:v>МБОУ СШ № 121</c:v>
                </c:pt>
                <c:pt idx="99">
                  <c:v>МБОУ СШ № 98</c:v>
                </c:pt>
                <c:pt idx="100">
                  <c:v>МАОУ СШ № 143</c:v>
                </c:pt>
                <c:pt idx="101">
                  <c:v>МАОУ СШ № 154</c:v>
                </c:pt>
                <c:pt idx="102">
                  <c:v>МБОУ СШ № 134</c:v>
                </c:pt>
                <c:pt idx="103">
                  <c:v>МБОУ СШ № 139</c:v>
                </c:pt>
                <c:pt idx="104">
                  <c:v>МБОУ СШ № 56</c:v>
                </c:pt>
                <c:pt idx="105">
                  <c:v>МБОУ СШ № 70</c:v>
                </c:pt>
                <c:pt idx="106">
                  <c:v>МБОУ СШ № 115</c:v>
                </c:pt>
                <c:pt idx="107">
                  <c:v>МБОУ СШ № 129</c:v>
                </c:pt>
                <c:pt idx="108">
                  <c:v>МАОУ СШ № 145</c:v>
                </c:pt>
                <c:pt idx="109">
                  <c:v>МБОУ СШ № 69</c:v>
                </c:pt>
                <c:pt idx="110">
                  <c:v>МБОУ СШ № 141</c:v>
                </c:pt>
                <c:pt idx="111">
                  <c:v>МБОУ СШ № 2</c:v>
                </c:pt>
                <c:pt idx="112">
                  <c:v>МБОУ СШ № 1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СШ № 10 </c:v>
                </c:pt>
                <c:pt idx="116">
                  <c:v>МАОУ СШ "Комплекс Покровский"</c:v>
                </c:pt>
                <c:pt idx="117">
                  <c:v>МБОУ СШ № 27</c:v>
                </c:pt>
                <c:pt idx="118">
                  <c:v>МБОУ Лицей № 2</c:v>
                </c:pt>
                <c:pt idx="119">
                  <c:v>МБОУ СШ № 4</c:v>
                </c:pt>
                <c:pt idx="120">
                  <c:v>МБОУ Гимназия  № 16</c:v>
                </c:pt>
                <c:pt idx="121">
                  <c:v>МБОУ СШ № 51</c:v>
                </c:pt>
                <c:pt idx="122">
                  <c:v>МБОУ Гимназия № 12 "М и Т"</c:v>
                </c:pt>
                <c:pt idx="123">
                  <c:v>МБОУ СШ № 14 </c:v>
                </c:pt>
              </c:strCache>
            </c:strRef>
          </c:cat>
          <c:val>
            <c:numRef>
              <c:f>'Биология-9 диаграмма'!$T$5:$T$128</c:f>
              <c:numCache>
                <c:formatCode>Основной</c:formatCode>
                <c:ptCount val="124"/>
                <c:pt idx="1">
                  <c:v>3.95</c:v>
                </c:pt>
                <c:pt idx="2" formatCode="0,00">
                  <c:v>4</c:v>
                </c:pt>
                <c:pt idx="5" formatCode="0,00">
                  <c:v>4</c:v>
                </c:pt>
                <c:pt idx="6" formatCode="0,00">
                  <c:v>3.5</c:v>
                </c:pt>
                <c:pt idx="8" formatCode="0,00">
                  <c:v>4.3</c:v>
                </c:pt>
                <c:pt idx="10" formatCode="0,00">
                  <c:v>4.2</c:v>
                </c:pt>
                <c:pt idx="11" formatCode="0,00">
                  <c:v>5</c:v>
                </c:pt>
                <c:pt idx="12" formatCode="0,00">
                  <c:v>4</c:v>
                </c:pt>
                <c:pt idx="18" formatCode="0,00">
                  <c:v>3.6</c:v>
                </c:pt>
                <c:pt idx="25" formatCode="0,00">
                  <c:v>3.6749999999999998</c:v>
                </c:pt>
                <c:pt idx="26" formatCode="0,00">
                  <c:v>4.2</c:v>
                </c:pt>
                <c:pt idx="27" formatCode="0,00">
                  <c:v>3</c:v>
                </c:pt>
                <c:pt idx="30" formatCode="0,00">
                  <c:v>4</c:v>
                </c:pt>
                <c:pt idx="41" formatCode="0,00">
                  <c:v>3.5</c:v>
                </c:pt>
                <c:pt idx="45" formatCode="0,00">
                  <c:v>3.8624999999999998</c:v>
                </c:pt>
                <c:pt idx="47" formatCode="0,00">
                  <c:v>4.0999999999999996</c:v>
                </c:pt>
                <c:pt idx="48" formatCode="0,00">
                  <c:v>3.6</c:v>
                </c:pt>
                <c:pt idx="49" formatCode="0,00">
                  <c:v>3.5</c:v>
                </c:pt>
                <c:pt idx="50" formatCode="0,00">
                  <c:v>4</c:v>
                </c:pt>
                <c:pt idx="51" formatCode="0,00">
                  <c:v>4</c:v>
                </c:pt>
                <c:pt idx="55" formatCode="0,00">
                  <c:v>3.7</c:v>
                </c:pt>
                <c:pt idx="56" formatCode="0,00">
                  <c:v>4</c:v>
                </c:pt>
                <c:pt idx="61" formatCode="0,00">
                  <c:v>4</c:v>
                </c:pt>
                <c:pt idx="65" formatCode="0,00">
                  <c:v>3.9</c:v>
                </c:pt>
                <c:pt idx="67" formatCode="0,00">
                  <c:v>3.7</c:v>
                </c:pt>
                <c:pt idx="69" formatCode="0,00">
                  <c:v>4</c:v>
                </c:pt>
                <c:pt idx="74" formatCode="0,00">
                  <c:v>4</c:v>
                </c:pt>
                <c:pt idx="82" formatCode="0,00">
                  <c:v>3.6666666666666665</c:v>
                </c:pt>
                <c:pt idx="85" formatCode="0,00">
                  <c:v>4</c:v>
                </c:pt>
                <c:pt idx="90" formatCode="0,00">
                  <c:v>3</c:v>
                </c:pt>
                <c:pt idx="93" formatCode="0,00">
                  <c:v>4</c:v>
                </c:pt>
                <c:pt idx="113" formatCode="0,00">
                  <c:v>3.9</c:v>
                </c:pt>
                <c:pt idx="115" formatCode="0,00">
                  <c:v>3.8</c:v>
                </c:pt>
                <c:pt idx="120" formatCode="0,00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084480"/>
        <c:axId val="92094464"/>
      </c:lineChart>
      <c:catAx>
        <c:axId val="92084480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2094464"/>
        <c:crosses val="autoZero"/>
        <c:auto val="1"/>
        <c:lblAlgn val="ctr"/>
        <c:lblOffset val="100"/>
        <c:noMultiLvlLbl val="0"/>
      </c:catAx>
      <c:valAx>
        <c:axId val="92094464"/>
        <c:scaling>
          <c:orientation val="minMax"/>
          <c:max val="5"/>
          <c:min val="1"/>
        </c:scaling>
        <c:delete val="0"/>
        <c:axPos val="l"/>
        <c:majorGridlines>
          <c:spPr>
            <a:ln w="285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Основной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2084480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521636270247992"/>
          <c:y val="1.3309828808712348E-2"/>
          <c:w val="0.73542155539912857"/>
          <c:h val="4.28121532227374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66146</xdr:rowOff>
    </xdr:from>
    <xdr:to>
      <xdr:col>32</xdr:col>
      <xdr:colOff>559595</xdr:colOff>
      <xdr:row>0</xdr:row>
      <xdr:rowOff>5119687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4893A542-78A6-449C-9F01-EC1460327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0.03285</cdr:x>
      <cdr:y>0.06649</cdr:y>
    </cdr:from>
    <cdr:to>
      <cdr:x>0.03314</cdr:x>
      <cdr:y>0.67086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 flipH="1">
          <a:off x="639946" y="336021"/>
          <a:ext cx="5637" cy="305419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0.22055</cdr:x>
      <cdr:y>0.06021</cdr:y>
    </cdr:from>
    <cdr:to>
      <cdr:x>0.22174</cdr:x>
      <cdr:y>0.66038</cdr:y>
    </cdr:to>
    <cdr:cxnSp macro="">
      <cdr:nvCxnSpPr>
        <cdr:cNvPr id="5" name="Прямая соединительная линия 4">
          <a:extLst xmlns:a="http://schemas.openxmlformats.org/drawingml/2006/main">
            <a:ext uri="{FF2B5EF4-FFF2-40B4-BE49-F238E27FC236}">
              <a16:creationId xmlns:a16="http://schemas.microsoft.com/office/drawing/2014/main" xmlns="" id="{D28AE512-1B33-45A9-804C-371B7C77E461}"/>
            </a:ext>
          </a:extLst>
        </cdr:cNvPr>
        <cdr:cNvCxnSpPr/>
      </cdr:nvCxnSpPr>
      <cdr:spPr>
        <a:xfrm xmlns:a="http://schemas.openxmlformats.org/drawingml/2006/main">
          <a:off x="4296837" y="304274"/>
          <a:ext cx="23304" cy="303296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0.37761</cdr:x>
      <cdr:y>0.05984</cdr:y>
    </cdr:from>
    <cdr:to>
      <cdr:x>0.38013</cdr:x>
      <cdr:y>0.66248</cdr:y>
    </cdr:to>
    <cdr:cxnSp macro="">
      <cdr:nvCxnSpPr>
        <cdr:cNvPr id="6" name="Прямая соединительная линия 5">
          <a:extLst xmlns:a="http://schemas.openxmlformats.org/drawingml/2006/main">
            <a:ext uri="{FF2B5EF4-FFF2-40B4-BE49-F238E27FC236}">
              <a16:creationId xmlns:a16="http://schemas.microsoft.com/office/drawing/2014/main" xmlns="" id="{CE70001F-D757-4D82-BE10-4F2B74A73388}"/>
            </a:ext>
          </a:extLst>
        </cdr:cNvPr>
        <cdr:cNvCxnSpPr/>
      </cdr:nvCxnSpPr>
      <cdr:spPr>
        <a:xfrm xmlns:a="http://schemas.openxmlformats.org/drawingml/2006/main" rot="16200000" flipH="1">
          <a:off x="5858714" y="1800589"/>
          <a:ext cx="3045466" cy="4909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0.53895</cdr:x>
      <cdr:y>0.06708</cdr:y>
    </cdr:from>
    <cdr:to>
      <cdr:x>0.53955</cdr:x>
      <cdr:y>0.67924</cdr:y>
    </cdr:to>
    <cdr:cxnSp macro="">
      <cdr:nvCxnSpPr>
        <cdr:cNvPr id="7" name="Прямая соединительная линия 6">
          <a:extLst xmlns:a="http://schemas.openxmlformats.org/drawingml/2006/main">
            <a:ext uri="{FF2B5EF4-FFF2-40B4-BE49-F238E27FC236}">
              <a16:creationId xmlns:a16="http://schemas.microsoft.com/office/drawing/2014/main" xmlns="" id="{D9BB3FF8-3C56-42D3-AA33-D969C0CED666}"/>
            </a:ext>
          </a:extLst>
        </cdr:cNvPr>
        <cdr:cNvCxnSpPr/>
      </cdr:nvCxnSpPr>
      <cdr:spPr>
        <a:xfrm xmlns:a="http://schemas.openxmlformats.org/drawingml/2006/main" rot="5400000">
          <a:off x="8959278" y="1879957"/>
          <a:ext cx="3093575" cy="1169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0.6726</cdr:x>
      <cdr:y>0.06095</cdr:y>
    </cdr:from>
    <cdr:to>
      <cdr:x>0.67269</cdr:x>
      <cdr:y>0.66473</cdr:y>
    </cdr:to>
    <cdr:cxnSp macro="">
      <cdr:nvCxnSpPr>
        <cdr:cNvPr id="8" name="Прямая соединительная линия 7">
          <a:extLst xmlns:a="http://schemas.openxmlformats.org/drawingml/2006/main">
            <a:ext uri="{FF2B5EF4-FFF2-40B4-BE49-F238E27FC236}">
              <a16:creationId xmlns:a16="http://schemas.microsoft.com/office/drawing/2014/main" xmlns="" id="{7BB290B6-15AE-45EB-9A8A-919B64987878}"/>
            </a:ext>
          </a:extLst>
        </cdr:cNvPr>
        <cdr:cNvCxnSpPr/>
      </cdr:nvCxnSpPr>
      <cdr:spPr>
        <a:xfrm xmlns:a="http://schemas.openxmlformats.org/drawingml/2006/main" rot="5400000">
          <a:off x="11579276" y="1832751"/>
          <a:ext cx="3051227" cy="175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0.91512</cdr:x>
      <cdr:y>0.06306</cdr:y>
    </cdr:from>
    <cdr:to>
      <cdr:x>0.91787</cdr:x>
      <cdr:y>0.67925</cdr:y>
    </cdr:to>
    <cdr:cxnSp macro="">
      <cdr:nvCxnSpPr>
        <cdr:cNvPr id="9" name="Прямая соединительная линия 8">
          <a:extLst xmlns:a="http://schemas.openxmlformats.org/drawingml/2006/main">
            <a:ext uri="{FF2B5EF4-FFF2-40B4-BE49-F238E27FC236}">
              <a16:creationId xmlns:a16="http://schemas.microsoft.com/office/drawing/2014/main" xmlns="" id="{80FE0DEE-CC5C-4143-BE8B-02CB46498D4C}"/>
            </a:ext>
          </a:extLst>
        </cdr:cNvPr>
        <cdr:cNvCxnSpPr/>
      </cdr:nvCxnSpPr>
      <cdr:spPr>
        <a:xfrm xmlns:a="http://schemas.openxmlformats.org/drawingml/2006/main" rot="16200000" flipH="1">
          <a:off x="14507193" y="1849569"/>
          <a:ext cx="3110681" cy="4819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0.10211</cdr:x>
      <cdr:y>0.0596</cdr:y>
    </cdr:from>
    <cdr:to>
      <cdr:x>0.10376</cdr:x>
      <cdr:y>0.66335</cdr:y>
    </cdr:to>
    <cdr:cxnSp macro="">
      <cdr:nvCxnSpPr>
        <cdr:cNvPr id="15" name="Прямая соединительная линия 14"/>
        <cdr:cNvCxnSpPr/>
      </cdr:nvCxnSpPr>
      <cdr:spPr>
        <a:xfrm xmlns:a="http://schemas.openxmlformats.org/drawingml/2006/main">
          <a:off x="1989368" y="301191"/>
          <a:ext cx="32049" cy="305108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71439</xdr:colOff>
      <xdr:row>0</xdr:row>
      <xdr:rowOff>78054</xdr:rowOff>
    </xdr:from>
    <xdr:to>
      <xdr:col>32</xdr:col>
      <xdr:colOff>571500</xdr:colOff>
      <xdr:row>0</xdr:row>
      <xdr:rowOff>5083969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4893A542-78A6-449C-9F01-EC1460327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0.03204</cdr:x>
      <cdr:y>0.06167</cdr:y>
    </cdr:from>
    <cdr:to>
      <cdr:x>0.03272</cdr:x>
      <cdr:y>0.66094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624397" y="308702"/>
          <a:ext cx="13247" cy="299991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0.22172</cdr:x>
      <cdr:y>0.06897</cdr:y>
    </cdr:from>
    <cdr:to>
      <cdr:x>0.22227</cdr:x>
      <cdr:y>0.65671</cdr:y>
    </cdr:to>
    <cdr:cxnSp macro="">
      <cdr:nvCxnSpPr>
        <cdr:cNvPr id="5" name="Прямая соединительная линия 4">
          <a:extLst xmlns:a="http://schemas.openxmlformats.org/drawingml/2006/main">
            <a:ext uri="{FF2B5EF4-FFF2-40B4-BE49-F238E27FC236}">
              <a16:creationId xmlns:a16="http://schemas.microsoft.com/office/drawing/2014/main" xmlns="" id="{D28AE512-1B33-45A9-804C-371B7C77E461}"/>
            </a:ext>
          </a:extLst>
        </cdr:cNvPr>
        <cdr:cNvCxnSpPr/>
      </cdr:nvCxnSpPr>
      <cdr:spPr>
        <a:xfrm xmlns:a="http://schemas.openxmlformats.org/drawingml/2006/main">
          <a:off x="4320644" y="345279"/>
          <a:ext cx="10584" cy="294216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0.37852</cdr:x>
      <cdr:y>0.06403</cdr:y>
    </cdr:from>
    <cdr:to>
      <cdr:x>0.37977</cdr:x>
      <cdr:y>0.65883</cdr:y>
    </cdr:to>
    <cdr:cxnSp macro="">
      <cdr:nvCxnSpPr>
        <cdr:cNvPr id="6" name="Прямая соединительная линия 5">
          <a:extLst xmlns:a="http://schemas.openxmlformats.org/drawingml/2006/main">
            <a:ext uri="{FF2B5EF4-FFF2-40B4-BE49-F238E27FC236}">
              <a16:creationId xmlns:a16="http://schemas.microsoft.com/office/drawing/2014/main" xmlns="" id="{CE70001F-D757-4D82-BE10-4F2B74A73388}"/>
            </a:ext>
          </a:extLst>
        </cdr:cNvPr>
        <cdr:cNvCxnSpPr/>
      </cdr:nvCxnSpPr>
      <cdr:spPr>
        <a:xfrm xmlns:a="http://schemas.openxmlformats.org/drawingml/2006/main">
          <a:off x="7376053" y="320529"/>
          <a:ext cx="24341" cy="29775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0.53841</cdr:x>
      <cdr:y>0.06076</cdr:y>
    </cdr:from>
    <cdr:to>
      <cdr:x>0.53901</cdr:x>
      <cdr:y>0.67292</cdr:y>
    </cdr:to>
    <cdr:cxnSp macro="">
      <cdr:nvCxnSpPr>
        <cdr:cNvPr id="7" name="Прямая соединительная линия 6">
          <a:extLst xmlns:a="http://schemas.openxmlformats.org/drawingml/2006/main">
            <a:ext uri="{FF2B5EF4-FFF2-40B4-BE49-F238E27FC236}">
              <a16:creationId xmlns:a16="http://schemas.microsoft.com/office/drawing/2014/main" xmlns="" id="{D9BB3FF8-3C56-42D3-AA33-D969C0CED666}"/>
            </a:ext>
          </a:extLst>
        </cdr:cNvPr>
        <cdr:cNvCxnSpPr/>
      </cdr:nvCxnSpPr>
      <cdr:spPr>
        <a:xfrm xmlns:a="http://schemas.openxmlformats.org/drawingml/2006/main" rot="5400000">
          <a:off x="8965420" y="1830534"/>
          <a:ext cx="3064421" cy="1169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0.67224</cdr:x>
      <cdr:y>0.06502</cdr:y>
    </cdr:from>
    <cdr:to>
      <cdr:x>0.67233</cdr:x>
      <cdr:y>0.6688</cdr:y>
    </cdr:to>
    <cdr:cxnSp macro="">
      <cdr:nvCxnSpPr>
        <cdr:cNvPr id="8" name="Прямая соединительная линия 7">
          <a:extLst xmlns:a="http://schemas.openxmlformats.org/drawingml/2006/main">
            <a:ext uri="{FF2B5EF4-FFF2-40B4-BE49-F238E27FC236}">
              <a16:creationId xmlns:a16="http://schemas.microsoft.com/office/drawing/2014/main" xmlns="" id="{7BB290B6-15AE-45EB-9A8A-919B64987878}"/>
            </a:ext>
          </a:extLst>
        </cdr:cNvPr>
        <cdr:cNvCxnSpPr/>
      </cdr:nvCxnSpPr>
      <cdr:spPr>
        <a:xfrm xmlns:a="http://schemas.openxmlformats.org/drawingml/2006/main" rot="5400000">
          <a:off x="11589278" y="1835849"/>
          <a:ext cx="3022471" cy="175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0.91633</cdr:x>
      <cdr:y>0.06096</cdr:y>
    </cdr:from>
    <cdr:to>
      <cdr:x>0.91799</cdr:x>
      <cdr:y>0.66094</cdr:y>
    </cdr:to>
    <cdr:cxnSp macro="">
      <cdr:nvCxnSpPr>
        <cdr:cNvPr id="9" name="Прямая соединительная линия 8">
          <a:extLst xmlns:a="http://schemas.openxmlformats.org/drawingml/2006/main">
            <a:ext uri="{FF2B5EF4-FFF2-40B4-BE49-F238E27FC236}">
              <a16:creationId xmlns:a16="http://schemas.microsoft.com/office/drawing/2014/main" xmlns="" id="{80FE0DEE-CC5C-4143-BE8B-02CB46498D4C}"/>
            </a:ext>
          </a:extLst>
        </cdr:cNvPr>
        <cdr:cNvCxnSpPr/>
      </cdr:nvCxnSpPr>
      <cdr:spPr>
        <a:xfrm xmlns:a="http://schemas.openxmlformats.org/drawingml/2006/main">
          <a:off x="17856120" y="305161"/>
          <a:ext cx="32358" cy="300345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0.10224</cdr:x>
      <cdr:y>0.06263</cdr:y>
    </cdr:from>
    <cdr:to>
      <cdr:x>0.10387</cdr:x>
      <cdr:y>0.66094</cdr:y>
    </cdr:to>
    <cdr:cxnSp macro="">
      <cdr:nvCxnSpPr>
        <cdr:cNvPr id="15" name="Прямая соединительная линия 14"/>
        <cdr:cNvCxnSpPr/>
      </cdr:nvCxnSpPr>
      <cdr:spPr>
        <a:xfrm xmlns:a="http://schemas.openxmlformats.org/drawingml/2006/main">
          <a:off x="1992311" y="313529"/>
          <a:ext cx="31750" cy="299508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0"/>
  <sheetViews>
    <sheetView tabSelected="1" topLeftCell="A2" zoomScale="90" zoomScaleNormal="90" workbookViewId="0">
      <selection activeCell="B2" sqref="B2:B3"/>
    </sheetView>
  </sheetViews>
  <sheetFormatPr defaultRowHeight="15" x14ac:dyDescent="0.25"/>
  <cols>
    <col min="1" max="1" width="5.7109375" customWidth="1"/>
    <col min="2" max="2" width="32.85546875" customWidth="1"/>
    <col min="3" max="23" width="7.7109375" customWidth="1"/>
    <col min="24" max="24" width="9.140625" customWidth="1"/>
  </cols>
  <sheetData>
    <row r="1" spans="1:28" ht="409.5" customHeight="1" thickBot="1" x14ac:dyDescent="0.3"/>
    <row r="2" spans="1:28" ht="15" customHeight="1" x14ac:dyDescent="0.25">
      <c r="A2" s="620" t="s">
        <v>66</v>
      </c>
      <c r="B2" s="622" t="s">
        <v>129</v>
      </c>
      <c r="C2" s="624">
        <v>2019</v>
      </c>
      <c r="D2" s="625"/>
      <c r="E2" s="625"/>
      <c r="F2" s="626"/>
      <c r="G2" s="624">
        <v>2018</v>
      </c>
      <c r="H2" s="625"/>
      <c r="I2" s="625"/>
      <c r="J2" s="626"/>
      <c r="K2" s="624">
        <v>2017</v>
      </c>
      <c r="L2" s="625"/>
      <c r="M2" s="625"/>
      <c r="N2" s="626"/>
      <c r="O2" s="627">
        <v>2016</v>
      </c>
      <c r="P2" s="628"/>
      <c r="Q2" s="628"/>
      <c r="R2" s="629"/>
      <c r="S2" s="627">
        <v>2015</v>
      </c>
      <c r="T2" s="628"/>
      <c r="U2" s="628"/>
      <c r="V2" s="629"/>
      <c r="W2" s="618" t="s">
        <v>91</v>
      </c>
    </row>
    <row r="3" spans="1:28" ht="45" customHeight="1" thickBot="1" x14ac:dyDescent="0.3">
      <c r="A3" s="621"/>
      <c r="B3" s="623"/>
      <c r="C3" s="758" t="s">
        <v>84</v>
      </c>
      <c r="D3" s="180" t="s">
        <v>92</v>
      </c>
      <c r="E3" s="764" t="s">
        <v>93</v>
      </c>
      <c r="F3" s="759" t="s">
        <v>132</v>
      </c>
      <c r="G3" s="181" t="s">
        <v>84</v>
      </c>
      <c r="H3" s="180" t="s">
        <v>92</v>
      </c>
      <c r="I3" s="180" t="s">
        <v>93</v>
      </c>
      <c r="J3" s="182" t="s">
        <v>132</v>
      </c>
      <c r="K3" s="181" t="s">
        <v>84</v>
      </c>
      <c r="L3" s="180" t="s">
        <v>92</v>
      </c>
      <c r="M3" s="180" t="s">
        <v>93</v>
      </c>
      <c r="N3" s="182" t="s">
        <v>132</v>
      </c>
      <c r="O3" s="181" t="s">
        <v>84</v>
      </c>
      <c r="P3" s="180" t="s">
        <v>92</v>
      </c>
      <c r="Q3" s="180" t="s">
        <v>93</v>
      </c>
      <c r="R3" s="182" t="s">
        <v>132</v>
      </c>
      <c r="S3" s="181" t="s">
        <v>84</v>
      </c>
      <c r="T3" s="180" t="s">
        <v>92</v>
      </c>
      <c r="U3" s="180" t="s">
        <v>93</v>
      </c>
      <c r="V3" s="182" t="s">
        <v>132</v>
      </c>
      <c r="W3" s="619"/>
    </row>
    <row r="4" spans="1:28" ht="15" customHeight="1" thickBot="1" x14ac:dyDescent="0.3">
      <c r="A4" s="471"/>
      <c r="B4" s="473" t="s">
        <v>137</v>
      </c>
      <c r="C4" s="752">
        <f>C5+C6+C15+C30+C50+C70+C87+C118</f>
        <v>1920</v>
      </c>
      <c r="D4" s="776">
        <f>AVERAGE(D5,D7:D14,D16:D29,D31:D49,D51:D69,D71:D86,D88:D117,D119:D128)</f>
        <v>3.5400000000000005</v>
      </c>
      <c r="E4" s="760">
        <v>3.52</v>
      </c>
      <c r="F4" s="753"/>
      <c r="G4" s="474">
        <f>G5+G6+G15+G30+G50+G70+G87+G118</f>
        <v>1911</v>
      </c>
      <c r="H4" s="571">
        <f>AVERAGE(H5,H7:H14,H16:H29,H31:H49,H51:H69,H71:H86,H88:H117,H119:H128)</f>
        <v>3.5683775618362907</v>
      </c>
      <c r="I4" s="475">
        <f t="shared" ref="I4:I35" si="0">$H$130</f>
        <v>3.86</v>
      </c>
      <c r="J4" s="476"/>
      <c r="K4" s="474">
        <f>K5+K6+K15+K30+K50+K70+K87+K118</f>
        <v>1880</v>
      </c>
      <c r="L4" s="571">
        <f>AVERAGE(L5,L7:L14,L16:L29,L31:L49,L51:L69,L71:L86,L88:L117,L119:L128)</f>
        <v>3.4428695652173911</v>
      </c>
      <c r="M4" s="475">
        <f t="shared" ref="M4:M35" si="1">$L$130</f>
        <v>3.45</v>
      </c>
      <c r="N4" s="477"/>
      <c r="O4" s="474">
        <f>O5+O6+O15+O30+O50+O70+O87+O118</f>
        <v>2148</v>
      </c>
      <c r="P4" s="571">
        <f>AVERAGE(P5,P7:P14,P16:P29,P31:P49,P51:P69,P71:P86,P88:P117,P119:P128)</f>
        <v>3.0993965517241375</v>
      </c>
      <c r="Q4" s="571">
        <f t="shared" ref="Q4:Q35" si="2">$P$130</f>
        <v>3.09</v>
      </c>
      <c r="R4" s="476"/>
      <c r="S4" s="474">
        <f>S5+S6+S15+S30+S50+S70+S87+S118</f>
        <v>96</v>
      </c>
      <c r="T4" s="571">
        <f>AVERAGE(T5,T7:T14,T16:T29,T31:T49,T51:T69,T71:T86,T88:T117,T119:T128)</f>
        <v>3.8703703703703707</v>
      </c>
      <c r="U4" s="571">
        <f t="shared" ref="U4:U35" si="3">$T$130</f>
        <v>3.89</v>
      </c>
      <c r="V4" s="476"/>
      <c r="W4" s="477"/>
      <c r="Y4" s="265"/>
      <c r="Z4" s="22" t="s">
        <v>86</v>
      </c>
    </row>
    <row r="5" spans="1:28" ht="15" customHeight="1" thickBot="1" x14ac:dyDescent="0.3">
      <c r="A5" s="472">
        <v>1</v>
      </c>
      <c r="B5" s="509" t="s">
        <v>28</v>
      </c>
      <c r="C5" s="508">
        <v>28</v>
      </c>
      <c r="D5" s="392">
        <v>3.43</v>
      </c>
      <c r="E5" s="507">
        <v>3.52</v>
      </c>
      <c r="F5" s="533">
        <v>75</v>
      </c>
      <c r="G5" s="508">
        <v>7</v>
      </c>
      <c r="H5" s="392">
        <v>3.57</v>
      </c>
      <c r="I5" s="507">
        <v>3.86</v>
      </c>
      <c r="J5" s="533">
        <v>59</v>
      </c>
      <c r="K5" s="508">
        <v>15</v>
      </c>
      <c r="L5" s="511">
        <v>3.73</v>
      </c>
      <c r="M5" s="512">
        <v>3.45</v>
      </c>
      <c r="N5" s="145">
        <v>22</v>
      </c>
      <c r="O5" s="543">
        <v>20</v>
      </c>
      <c r="P5" s="513">
        <v>3.45</v>
      </c>
      <c r="Q5" s="408">
        <v>3.09</v>
      </c>
      <c r="R5" s="145">
        <v>15</v>
      </c>
      <c r="S5" s="548"/>
      <c r="T5" s="572"/>
      <c r="U5" s="412">
        <v>3.89</v>
      </c>
      <c r="V5" s="145">
        <v>28</v>
      </c>
      <c r="W5" s="187">
        <f>V5+R5+N5+J5+F5</f>
        <v>199</v>
      </c>
      <c r="Y5" s="264"/>
      <c r="Z5" s="22" t="s">
        <v>87</v>
      </c>
    </row>
    <row r="6" spans="1:28" ht="15" customHeight="1" thickBot="1" x14ac:dyDescent="0.3">
      <c r="A6" s="471"/>
      <c r="B6" s="478" t="s">
        <v>138</v>
      </c>
      <c r="C6" s="754">
        <f>SUM(C7:C14)</f>
        <v>131</v>
      </c>
      <c r="D6" s="556">
        <f>AVERAGE(D7:D14)</f>
        <v>3.7787500000000001</v>
      </c>
      <c r="E6" s="761">
        <v>3.52</v>
      </c>
      <c r="F6" s="755"/>
      <c r="G6" s="479">
        <f>SUM(G7:G14)</f>
        <v>145</v>
      </c>
      <c r="H6" s="555">
        <f>AVERAGE(H7:H14)</f>
        <v>3.7565148944193063</v>
      </c>
      <c r="I6" s="230">
        <f t="shared" si="0"/>
        <v>3.86</v>
      </c>
      <c r="J6" s="480"/>
      <c r="K6" s="479">
        <f>SUM(K7:K14)</f>
        <v>125</v>
      </c>
      <c r="L6" s="555">
        <f>AVERAGE(L7:L14)</f>
        <v>3.4874999999999998</v>
      </c>
      <c r="M6" s="230">
        <f t="shared" si="1"/>
        <v>3.45</v>
      </c>
      <c r="N6" s="481"/>
      <c r="O6" s="479">
        <f>SUM(O7:O14)</f>
        <v>171</v>
      </c>
      <c r="P6" s="555">
        <f>AVERAGE(P7:P14)</f>
        <v>3.085</v>
      </c>
      <c r="Q6" s="555">
        <f t="shared" si="2"/>
        <v>3.09</v>
      </c>
      <c r="R6" s="480"/>
      <c r="S6" s="479">
        <f>SUM(S7:S14)</f>
        <v>9</v>
      </c>
      <c r="T6" s="230">
        <f>AVERAGE(T7:T14)</f>
        <v>3.95</v>
      </c>
      <c r="U6" s="555">
        <f t="shared" si="3"/>
        <v>3.89</v>
      </c>
      <c r="V6" s="480"/>
      <c r="W6" s="481"/>
      <c r="Y6" s="598"/>
      <c r="Z6" s="22" t="s">
        <v>88</v>
      </c>
    </row>
    <row r="7" spans="1:28" ht="15" customHeight="1" x14ac:dyDescent="0.25">
      <c r="A7" s="192">
        <v>1</v>
      </c>
      <c r="B7" s="53" t="s">
        <v>64</v>
      </c>
      <c r="C7" s="532">
        <v>7</v>
      </c>
      <c r="D7" s="262">
        <v>3.86</v>
      </c>
      <c r="E7" s="510">
        <v>3.52</v>
      </c>
      <c r="F7" s="533">
        <v>19</v>
      </c>
      <c r="G7" s="532">
        <v>7</v>
      </c>
      <c r="H7" s="262">
        <v>3.7142857142857144</v>
      </c>
      <c r="I7" s="510">
        <v>3.86</v>
      </c>
      <c r="J7" s="533">
        <v>41</v>
      </c>
      <c r="K7" s="508">
        <v>11</v>
      </c>
      <c r="L7" s="511">
        <v>3.36</v>
      </c>
      <c r="M7" s="512">
        <v>3.45</v>
      </c>
      <c r="N7" s="145">
        <v>68</v>
      </c>
      <c r="O7" s="539">
        <v>26</v>
      </c>
      <c r="P7" s="513">
        <v>3.19</v>
      </c>
      <c r="Q7" s="408">
        <v>3.09</v>
      </c>
      <c r="R7" s="145">
        <v>43</v>
      </c>
      <c r="S7" s="548"/>
      <c r="T7" s="572"/>
      <c r="U7" s="412">
        <v>3.89</v>
      </c>
      <c r="V7" s="145">
        <v>28</v>
      </c>
      <c r="W7" s="184">
        <f>V7+R7+N7+J7+F7</f>
        <v>199</v>
      </c>
      <c r="Y7" s="23"/>
      <c r="Z7" s="22" t="s">
        <v>89</v>
      </c>
    </row>
    <row r="8" spans="1:28" x14ac:dyDescent="0.25">
      <c r="A8" s="192">
        <v>2</v>
      </c>
      <c r="B8" s="53" t="s">
        <v>95</v>
      </c>
      <c r="C8" s="532">
        <v>27</v>
      </c>
      <c r="D8" s="391">
        <v>3.74</v>
      </c>
      <c r="E8" s="510">
        <v>3.52</v>
      </c>
      <c r="F8" s="533">
        <v>28</v>
      </c>
      <c r="G8" s="532">
        <v>29</v>
      </c>
      <c r="H8" s="391">
        <v>4</v>
      </c>
      <c r="I8" s="510">
        <v>3.86</v>
      </c>
      <c r="J8" s="533">
        <v>6</v>
      </c>
      <c r="K8" s="508">
        <v>15</v>
      </c>
      <c r="L8" s="511">
        <v>3.13</v>
      </c>
      <c r="M8" s="512">
        <v>3.45</v>
      </c>
      <c r="N8" s="145">
        <v>98</v>
      </c>
      <c r="O8" s="539">
        <v>32</v>
      </c>
      <c r="P8" s="513">
        <v>2.88</v>
      </c>
      <c r="Q8" s="408">
        <v>3.09</v>
      </c>
      <c r="R8" s="145">
        <v>88</v>
      </c>
      <c r="S8" s="549">
        <v>2</v>
      </c>
      <c r="T8" s="572">
        <v>3.5</v>
      </c>
      <c r="U8" s="412">
        <v>3.89</v>
      </c>
      <c r="V8" s="145">
        <v>23</v>
      </c>
      <c r="W8" s="189">
        <f t="shared" ref="W8:W14" si="4">V8+R8+N8+J8+F8</f>
        <v>243</v>
      </c>
      <c r="AB8" s="185"/>
    </row>
    <row r="9" spans="1:28" x14ac:dyDescent="0.25">
      <c r="A9" s="186">
        <v>3</v>
      </c>
      <c r="B9" s="100" t="s">
        <v>94</v>
      </c>
      <c r="C9" s="532">
        <v>24</v>
      </c>
      <c r="D9" s="262">
        <v>3.83</v>
      </c>
      <c r="E9" s="510">
        <v>3.52</v>
      </c>
      <c r="F9" s="533">
        <v>20</v>
      </c>
      <c r="G9" s="532">
        <v>26</v>
      </c>
      <c r="H9" s="262">
        <v>4.0769230769230766</v>
      </c>
      <c r="I9" s="510">
        <v>3.86</v>
      </c>
      <c r="J9" s="533">
        <v>4</v>
      </c>
      <c r="K9" s="508">
        <v>24</v>
      </c>
      <c r="L9" s="511">
        <v>3.96</v>
      </c>
      <c r="M9" s="512">
        <v>3.45</v>
      </c>
      <c r="N9" s="145">
        <v>9</v>
      </c>
      <c r="O9" s="539">
        <v>15</v>
      </c>
      <c r="P9" s="513">
        <v>3.2</v>
      </c>
      <c r="Q9" s="408">
        <v>3.09</v>
      </c>
      <c r="R9" s="145">
        <v>41</v>
      </c>
      <c r="S9" s="548"/>
      <c r="T9" s="572"/>
      <c r="U9" s="412">
        <v>3.89</v>
      </c>
      <c r="V9" s="145">
        <v>28</v>
      </c>
      <c r="W9" s="189">
        <f t="shared" si="4"/>
        <v>102</v>
      </c>
      <c r="AB9" s="185"/>
    </row>
    <row r="10" spans="1:28" x14ac:dyDescent="0.25">
      <c r="A10" s="186">
        <v>4</v>
      </c>
      <c r="B10" s="531" t="s">
        <v>65</v>
      </c>
      <c r="C10" s="532">
        <v>6</v>
      </c>
      <c r="D10" s="514">
        <v>4.5</v>
      </c>
      <c r="E10" s="766">
        <v>3.52</v>
      </c>
      <c r="F10" s="533">
        <v>2</v>
      </c>
      <c r="G10" s="534">
        <v>6</v>
      </c>
      <c r="H10" s="514">
        <v>4</v>
      </c>
      <c r="I10" s="510">
        <v>3.86</v>
      </c>
      <c r="J10" s="533">
        <v>8</v>
      </c>
      <c r="K10" s="508">
        <v>10</v>
      </c>
      <c r="L10" s="511">
        <v>3.3</v>
      </c>
      <c r="M10" s="512">
        <v>3.45</v>
      </c>
      <c r="N10" s="145">
        <v>80</v>
      </c>
      <c r="O10" s="539">
        <v>13</v>
      </c>
      <c r="P10" s="513">
        <v>3.08</v>
      </c>
      <c r="Q10" s="408">
        <v>3.09</v>
      </c>
      <c r="R10" s="145">
        <v>61</v>
      </c>
      <c r="S10" s="549">
        <v>3</v>
      </c>
      <c r="T10" s="572">
        <v>4</v>
      </c>
      <c r="U10" s="412">
        <v>3.89</v>
      </c>
      <c r="V10" s="145">
        <v>8</v>
      </c>
      <c r="W10" s="187">
        <f t="shared" si="4"/>
        <v>159</v>
      </c>
      <c r="Z10" s="185"/>
      <c r="AB10" s="185"/>
    </row>
    <row r="11" spans="1:28" x14ac:dyDescent="0.25">
      <c r="A11" s="186">
        <v>5</v>
      </c>
      <c r="B11" s="100" t="s">
        <v>96</v>
      </c>
      <c r="C11" s="534">
        <v>9</v>
      </c>
      <c r="D11" s="391">
        <v>3.67</v>
      </c>
      <c r="E11" s="510">
        <v>3.52</v>
      </c>
      <c r="F11" s="533">
        <v>39</v>
      </c>
      <c r="G11" s="532">
        <v>8</v>
      </c>
      <c r="H11" s="391">
        <v>3.625</v>
      </c>
      <c r="I11" s="510">
        <v>3.86</v>
      </c>
      <c r="J11" s="533">
        <v>50</v>
      </c>
      <c r="K11" s="508">
        <v>25</v>
      </c>
      <c r="L11" s="511">
        <v>3.56</v>
      </c>
      <c r="M11" s="512">
        <v>3.45</v>
      </c>
      <c r="N11" s="145">
        <v>35</v>
      </c>
      <c r="O11" s="539">
        <v>21</v>
      </c>
      <c r="P11" s="513">
        <v>3.1</v>
      </c>
      <c r="Q11" s="408">
        <v>3.09</v>
      </c>
      <c r="R11" s="145">
        <v>60</v>
      </c>
      <c r="S11" s="548"/>
      <c r="T11" s="572"/>
      <c r="U11" s="412">
        <v>3.89</v>
      </c>
      <c r="V11" s="145">
        <v>28</v>
      </c>
      <c r="W11" s="187">
        <f t="shared" si="4"/>
        <v>212</v>
      </c>
      <c r="Z11" s="185"/>
      <c r="AB11" s="185"/>
    </row>
    <row r="12" spans="1:28" x14ac:dyDescent="0.25">
      <c r="A12" s="186">
        <v>6</v>
      </c>
      <c r="B12" s="100" t="s">
        <v>72</v>
      </c>
      <c r="C12" s="532">
        <v>20</v>
      </c>
      <c r="D12" s="391">
        <v>3.75</v>
      </c>
      <c r="E12" s="510">
        <v>3.52</v>
      </c>
      <c r="F12" s="533">
        <v>26</v>
      </c>
      <c r="G12" s="532">
        <v>34</v>
      </c>
      <c r="H12" s="391">
        <v>3.3235294117647061</v>
      </c>
      <c r="I12" s="510">
        <v>3.86</v>
      </c>
      <c r="J12" s="533">
        <v>87</v>
      </c>
      <c r="K12" s="508">
        <v>3</v>
      </c>
      <c r="L12" s="511">
        <v>4</v>
      </c>
      <c r="M12" s="512">
        <v>3.45</v>
      </c>
      <c r="N12" s="145">
        <v>5</v>
      </c>
      <c r="O12" s="539">
        <v>32</v>
      </c>
      <c r="P12" s="513">
        <v>2.91</v>
      </c>
      <c r="Q12" s="408">
        <v>3.09</v>
      </c>
      <c r="R12" s="145">
        <v>82</v>
      </c>
      <c r="S12" s="549">
        <v>1</v>
      </c>
      <c r="T12" s="572">
        <v>4</v>
      </c>
      <c r="U12" s="412">
        <v>3.89</v>
      </c>
      <c r="V12" s="145">
        <v>11</v>
      </c>
      <c r="W12" s="189">
        <f t="shared" si="4"/>
        <v>211</v>
      </c>
      <c r="Z12" s="185"/>
      <c r="AB12" s="185"/>
    </row>
    <row r="13" spans="1:28" x14ac:dyDescent="0.25">
      <c r="A13" s="186">
        <v>7</v>
      </c>
      <c r="B13" s="100" t="s">
        <v>97</v>
      </c>
      <c r="C13" s="532">
        <v>17</v>
      </c>
      <c r="D13" s="391">
        <v>3.59</v>
      </c>
      <c r="E13" s="510">
        <v>3.52</v>
      </c>
      <c r="F13" s="533">
        <v>47</v>
      </c>
      <c r="G13" s="532">
        <v>21</v>
      </c>
      <c r="H13" s="391">
        <v>3.9523809523809526</v>
      </c>
      <c r="I13" s="510">
        <v>3.86</v>
      </c>
      <c r="J13" s="533">
        <v>14</v>
      </c>
      <c r="K13" s="508">
        <v>20</v>
      </c>
      <c r="L13" s="511">
        <v>3.3</v>
      </c>
      <c r="M13" s="512">
        <v>3.45</v>
      </c>
      <c r="N13" s="145">
        <v>79</v>
      </c>
      <c r="O13" s="539">
        <v>26</v>
      </c>
      <c r="P13" s="513">
        <v>3.15</v>
      </c>
      <c r="Q13" s="408">
        <v>3.09</v>
      </c>
      <c r="R13" s="145">
        <v>50</v>
      </c>
      <c r="S13" s="549">
        <v>3</v>
      </c>
      <c r="T13" s="572">
        <v>4.3</v>
      </c>
      <c r="U13" s="412">
        <v>3.89</v>
      </c>
      <c r="V13" s="145">
        <v>2</v>
      </c>
      <c r="W13" s="187">
        <f t="shared" si="4"/>
        <v>192</v>
      </c>
      <c r="Z13" s="185"/>
      <c r="AB13" s="185"/>
    </row>
    <row r="14" spans="1:28" ht="15.75" thickBot="1" x14ac:dyDescent="0.3">
      <c r="A14" s="186">
        <v>8</v>
      </c>
      <c r="B14" s="100" t="s">
        <v>142</v>
      </c>
      <c r="C14" s="532">
        <v>21</v>
      </c>
      <c r="D14" s="391">
        <v>3.29</v>
      </c>
      <c r="E14" s="510">
        <v>3.52</v>
      </c>
      <c r="F14" s="533">
        <v>88</v>
      </c>
      <c r="G14" s="532">
        <v>14</v>
      </c>
      <c r="H14" s="391">
        <v>3.36</v>
      </c>
      <c r="I14" s="510">
        <v>3.86</v>
      </c>
      <c r="J14" s="533">
        <v>81</v>
      </c>
      <c r="K14" s="508">
        <v>17</v>
      </c>
      <c r="L14" s="511">
        <v>3.29</v>
      </c>
      <c r="M14" s="512">
        <v>3.45</v>
      </c>
      <c r="N14" s="145">
        <v>81</v>
      </c>
      <c r="O14" s="539">
        <v>6</v>
      </c>
      <c r="P14" s="513">
        <v>3.17</v>
      </c>
      <c r="Q14" s="408">
        <v>3.09</v>
      </c>
      <c r="R14" s="145">
        <v>47</v>
      </c>
      <c r="S14" s="548"/>
      <c r="T14" s="572"/>
      <c r="U14" s="412">
        <v>3.89</v>
      </c>
      <c r="V14" s="145">
        <v>28</v>
      </c>
      <c r="W14" s="187">
        <f t="shared" si="4"/>
        <v>325</v>
      </c>
      <c r="Z14" s="185"/>
      <c r="AB14" s="185"/>
    </row>
    <row r="15" spans="1:28" ht="15.75" thickBot="1" x14ac:dyDescent="0.3">
      <c r="A15" s="470"/>
      <c r="B15" s="478" t="s">
        <v>139</v>
      </c>
      <c r="C15" s="754">
        <f>SUM(C16:C29)</f>
        <v>237</v>
      </c>
      <c r="D15" s="220">
        <f>AVERAGE(D16:D29)</f>
        <v>3.3699999999999997</v>
      </c>
      <c r="E15" s="761">
        <v>3.52</v>
      </c>
      <c r="F15" s="755"/>
      <c r="G15" s="484">
        <f>SUM(G16:G29)</f>
        <v>197</v>
      </c>
      <c r="H15" s="556">
        <f>AVERAGE(H16:H29)</f>
        <v>3.4291501913405935</v>
      </c>
      <c r="I15" s="220">
        <f t="shared" si="0"/>
        <v>3.86</v>
      </c>
      <c r="J15" s="223"/>
      <c r="K15" s="482">
        <f>SUM(K16:K29)</f>
        <v>259</v>
      </c>
      <c r="L15" s="485">
        <f>AVERAGE(L16:L29)</f>
        <v>3.4492857142857143</v>
      </c>
      <c r="M15" s="483">
        <f t="shared" si="1"/>
        <v>3.45</v>
      </c>
      <c r="N15" s="486"/>
      <c r="O15" s="540">
        <f>SUM(O16:O29)</f>
        <v>257</v>
      </c>
      <c r="P15" s="487">
        <f>AVERAGE(P16:P29)</f>
        <v>2.9457142857142853</v>
      </c>
      <c r="Q15" s="488">
        <f t="shared" si="2"/>
        <v>3.09</v>
      </c>
      <c r="R15" s="541"/>
      <c r="S15" s="489">
        <f>SUM(S16:S29)</f>
        <v>16</v>
      </c>
      <c r="T15" s="490">
        <f>AVERAGE(T16:T29)</f>
        <v>4.2</v>
      </c>
      <c r="U15" s="521">
        <f t="shared" si="3"/>
        <v>3.89</v>
      </c>
      <c r="V15" s="491"/>
      <c r="W15" s="492"/>
      <c r="Z15" s="185"/>
      <c r="AB15" s="185"/>
    </row>
    <row r="16" spans="1:28" x14ac:dyDescent="0.25">
      <c r="A16" s="192">
        <v>1</v>
      </c>
      <c r="B16" s="100" t="s">
        <v>56</v>
      </c>
      <c r="C16" s="508">
        <v>12</v>
      </c>
      <c r="D16" s="392">
        <v>3.33</v>
      </c>
      <c r="E16" s="510">
        <v>3.52</v>
      </c>
      <c r="F16" s="533">
        <v>83</v>
      </c>
      <c r="G16" s="508">
        <v>17</v>
      </c>
      <c r="H16" s="392">
        <v>3.7058823529411766</v>
      </c>
      <c r="I16" s="510">
        <v>3.86</v>
      </c>
      <c r="J16" s="533">
        <v>40</v>
      </c>
      <c r="K16" s="508">
        <v>40</v>
      </c>
      <c r="L16" s="511">
        <v>3.73</v>
      </c>
      <c r="M16" s="512">
        <v>3.45</v>
      </c>
      <c r="N16" s="145">
        <v>21</v>
      </c>
      <c r="O16" s="542">
        <v>34</v>
      </c>
      <c r="P16" s="513">
        <v>3.38</v>
      </c>
      <c r="Q16" s="408">
        <v>3.09</v>
      </c>
      <c r="R16" s="145">
        <v>18</v>
      </c>
      <c r="S16" s="549">
        <v>11</v>
      </c>
      <c r="T16" s="572">
        <v>3.6</v>
      </c>
      <c r="U16" s="412">
        <v>3.89</v>
      </c>
      <c r="V16" s="145">
        <v>21</v>
      </c>
      <c r="W16" s="187">
        <f t="shared" ref="W16:W79" si="5">V16+R16+N16+J16+F16</f>
        <v>183</v>
      </c>
      <c r="Z16" s="185"/>
      <c r="AB16" s="185"/>
    </row>
    <row r="17" spans="1:28" x14ac:dyDescent="0.25">
      <c r="A17" s="186">
        <v>2</v>
      </c>
      <c r="B17" s="100" t="s">
        <v>54</v>
      </c>
      <c r="C17" s="508">
        <v>6</v>
      </c>
      <c r="D17" s="392">
        <v>3.5</v>
      </c>
      <c r="E17" s="510">
        <v>3.52</v>
      </c>
      <c r="F17" s="533">
        <v>65</v>
      </c>
      <c r="G17" s="508">
        <v>1</v>
      </c>
      <c r="H17" s="392">
        <v>3</v>
      </c>
      <c r="I17" s="510">
        <v>3.86</v>
      </c>
      <c r="J17" s="533">
        <v>110</v>
      </c>
      <c r="K17" s="508">
        <v>14</v>
      </c>
      <c r="L17" s="511">
        <v>3.21</v>
      </c>
      <c r="M17" s="512">
        <v>3.45</v>
      </c>
      <c r="N17" s="145">
        <v>89</v>
      </c>
      <c r="O17" s="542">
        <v>18</v>
      </c>
      <c r="P17" s="513">
        <v>2.83</v>
      </c>
      <c r="Q17" s="408">
        <v>3.09</v>
      </c>
      <c r="R17" s="145">
        <v>93</v>
      </c>
      <c r="S17" s="548"/>
      <c r="T17" s="572"/>
      <c r="U17" s="412">
        <v>3.89</v>
      </c>
      <c r="V17" s="145">
        <v>28</v>
      </c>
      <c r="W17" s="187">
        <f t="shared" si="5"/>
        <v>385</v>
      </c>
      <c r="Y17" s="185"/>
      <c r="Z17" s="185"/>
      <c r="AB17" s="185"/>
    </row>
    <row r="18" spans="1:28" x14ac:dyDescent="0.25">
      <c r="A18" s="186">
        <v>3</v>
      </c>
      <c r="B18" s="100" t="s">
        <v>48</v>
      </c>
      <c r="C18" s="508">
        <v>23</v>
      </c>
      <c r="D18" s="392">
        <v>3.87</v>
      </c>
      <c r="E18" s="510">
        <v>3.52</v>
      </c>
      <c r="F18" s="533">
        <v>16</v>
      </c>
      <c r="G18" s="508">
        <v>28</v>
      </c>
      <c r="H18" s="392">
        <v>3.8571428571428572</v>
      </c>
      <c r="I18" s="510">
        <v>3.86</v>
      </c>
      <c r="J18" s="533">
        <v>23</v>
      </c>
      <c r="K18" s="508">
        <v>38</v>
      </c>
      <c r="L18" s="511">
        <v>3.63</v>
      </c>
      <c r="M18" s="512">
        <v>3.45</v>
      </c>
      <c r="N18" s="145">
        <v>30</v>
      </c>
      <c r="O18" s="542">
        <v>31</v>
      </c>
      <c r="P18" s="513">
        <v>3.26</v>
      </c>
      <c r="Q18" s="408">
        <v>3.09</v>
      </c>
      <c r="R18" s="145">
        <v>32</v>
      </c>
      <c r="S18" s="549">
        <v>1</v>
      </c>
      <c r="T18" s="572">
        <v>5</v>
      </c>
      <c r="U18" s="412">
        <v>3.89</v>
      </c>
      <c r="V18" s="145">
        <v>1</v>
      </c>
      <c r="W18" s="189">
        <f t="shared" si="5"/>
        <v>102</v>
      </c>
      <c r="Y18" s="185"/>
      <c r="Z18" s="185"/>
      <c r="AB18" s="185"/>
    </row>
    <row r="19" spans="1:28" x14ac:dyDescent="0.25">
      <c r="A19" s="186">
        <v>4</v>
      </c>
      <c r="B19" s="100" t="s">
        <v>55</v>
      </c>
      <c r="C19" s="508">
        <v>29</v>
      </c>
      <c r="D19" s="392">
        <v>3.62</v>
      </c>
      <c r="E19" s="510">
        <v>3.52</v>
      </c>
      <c r="F19" s="533">
        <v>41</v>
      </c>
      <c r="G19" s="508">
        <v>32</v>
      </c>
      <c r="H19" s="392">
        <v>3.5625</v>
      </c>
      <c r="I19" s="510">
        <v>3.86</v>
      </c>
      <c r="J19" s="533">
        <v>62</v>
      </c>
      <c r="K19" s="508">
        <v>26</v>
      </c>
      <c r="L19" s="511">
        <v>3.58</v>
      </c>
      <c r="M19" s="512">
        <v>3.45</v>
      </c>
      <c r="N19" s="145">
        <v>34</v>
      </c>
      <c r="O19" s="542">
        <v>24</v>
      </c>
      <c r="P19" s="513">
        <v>3.13</v>
      </c>
      <c r="Q19" s="408">
        <v>3.09</v>
      </c>
      <c r="R19" s="145">
        <v>55</v>
      </c>
      <c r="S19" s="549">
        <v>4</v>
      </c>
      <c r="T19" s="572">
        <v>4</v>
      </c>
      <c r="U19" s="412">
        <v>3.89</v>
      </c>
      <c r="V19" s="145">
        <v>7</v>
      </c>
      <c r="W19" s="187">
        <f t="shared" si="5"/>
        <v>199</v>
      </c>
      <c r="Y19" s="185"/>
      <c r="Z19" s="185"/>
      <c r="AB19" s="185"/>
    </row>
    <row r="20" spans="1:28" x14ac:dyDescent="0.25">
      <c r="A20" s="186">
        <v>5</v>
      </c>
      <c r="B20" s="100" t="s">
        <v>53</v>
      </c>
      <c r="C20" s="508">
        <v>27</v>
      </c>
      <c r="D20" s="392">
        <v>3.56</v>
      </c>
      <c r="E20" s="510">
        <v>3.52</v>
      </c>
      <c r="F20" s="533">
        <v>52</v>
      </c>
      <c r="G20" s="508">
        <v>27</v>
      </c>
      <c r="H20" s="392">
        <v>3.7037037037037037</v>
      </c>
      <c r="I20" s="510">
        <v>3.86</v>
      </c>
      <c r="J20" s="533">
        <v>43</v>
      </c>
      <c r="K20" s="508">
        <v>16</v>
      </c>
      <c r="L20" s="511">
        <v>4.0599999999999996</v>
      </c>
      <c r="M20" s="512">
        <v>3.45</v>
      </c>
      <c r="N20" s="145">
        <v>4</v>
      </c>
      <c r="O20" s="542">
        <v>23</v>
      </c>
      <c r="P20" s="513">
        <v>3.13</v>
      </c>
      <c r="Q20" s="408">
        <v>3.09</v>
      </c>
      <c r="R20" s="145">
        <v>56</v>
      </c>
      <c r="S20" s="548"/>
      <c r="T20" s="572"/>
      <c r="U20" s="412">
        <v>3.89</v>
      </c>
      <c r="V20" s="145">
        <v>28</v>
      </c>
      <c r="W20" s="187">
        <f t="shared" si="5"/>
        <v>183</v>
      </c>
      <c r="Y20" s="185"/>
      <c r="Z20" s="185"/>
      <c r="AB20" s="185"/>
    </row>
    <row r="21" spans="1:28" x14ac:dyDescent="0.25">
      <c r="A21" s="186">
        <v>6</v>
      </c>
      <c r="B21" s="100" t="s">
        <v>99</v>
      </c>
      <c r="C21" s="508">
        <v>17</v>
      </c>
      <c r="D21" s="392">
        <v>3.12</v>
      </c>
      <c r="E21" s="510">
        <v>3.52</v>
      </c>
      <c r="F21" s="533">
        <v>103</v>
      </c>
      <c r="G21" s="508">
        <v>6</v>
      </c>
      <c r="H21" s="392">
        <v>3.5</v>
      </c>
      <c r="I21" s="510">
        <v>3.86</v>
      </c>
      <c r="J21" s="533">
        <v>68</v>
      </c>
      <c r="K21" s="508">
        <v>8</v>
      </c>
      <c r="L21" s="511">
        <v>3.13</v>
      </c>
      <c r="M21" s="512">
        <v>3.45</v>
      </c>
      <c r="N21" s="145">
        <v>99</v>
      </c>
      <c r="O21" s="542">
        <v>7</v>
      </c>
      <c r="P21" s="513">
        <v>3.14</v>
      </c>
      <c r="Q21" s="408">
        <v>3.09</v>
      </c>
      <c r="R21" s="145">
        <v>54</v>
      </c>
      <c r="S21" s="548"/>
      <c r="T21" s="572"/>
      <c r="U21" s="412">
        <v>3.89</v>
      </c>
      <c r="V21" s="145">
        <v>28</v>
      </c>
      <c r="W21" s="187">
        <f t="shared" si="5"/>
        <v>352</v>
      </c>
      <c r="Y21" s="185"/>
      <c r="Z21" s="185"/>
      <c r="AB21" s="185"/>
    </row>
    <row r="22" spans="1:28" x14ac:dyDescent="0.25">
      <c r="A22" s="186">
        <v>7</v>
      </c>
      <c r="B22" s="100" t="s">
        <v>52</v>
      </c>
      <c r="C22" s="508">
        <v>25</v>
      </c>
      <c r="D22" s="392">
        <v>3.36</v>
      </c>
      <c r="E22" s="510">
        <v>3.52</v>
      </c>
      <c r="F22" s="533">
        <v>79</v>
      </c>
      <c r="G22" s="508">
        <v>23</v>
      </c>
      <c r="H22" s="392">
        <v>3</v>
      </c>
      <c r="I22" s="510">
        <v>3.86</v>
      </c>
      <c r="J22" s="533">
        <v>106</v>
      </c>
      <c r="K22" s="508">
        <v>16</v>
      </c>
      <c r="L22" s="511">
        <v>3.38</v>
      </c>
      <c r="M22" s="512">
        <v>3.45</v>
      </c>
      <c r="N22" s="145">
        <v>65</v>
      </c>
      <c r="O22" s="542">
        <v>28</v>
      </c>
      <c r="P22" s="513">
        <v>2.89</v>
      </c>
      <c r="Q22" s="408">
        <v>3.09</v>
      </c>
      <c r="R22" s="145">
        <v>85</v>
      </c>
      <c r="S22" s="548"/>
      <c r="T22" s="572"/>
      <c r="U22" s="412">
        <v>3.89</v>
      </c>
      <c r="V22" s="145">
        <v>28</v>
      </c>
      <c r="W22" s="187">
        <f t="shared" si="5"/>
        <v>363</v>
      </c>
      <c r="Y22" s="185"/>
      <c r="Z22" s="185"/>
      <c r="AB22" s="185"/>
    </row>
    <row r="23" spans="1:28" x14ac:dyDescent="0.25">
      <c r="A23" s="186">
        <v>8</v>
      </c>
      <c r="B23" s="100" t="s">
        <v>63</v>
      </c>
      <c r="C23" s="508">
        <v>10</v>
      </c>
      <c r="D23" s="392">
        <v>3.1</v>
      </c>
      <c r="E23" s="510">
        <v>3.52</v>
      </c>
      <c r="F23" s="533">
        <v>104</v>
      </c>
      <c r="G23" s="508">
        <v>8</v>
      </c>
      <c r="H23" s="392">
        <v>3.625</v>
      </c>
      <c r="I23" s="510">
        <v>3.86</v>
      </c>
      <c r="J23" s="533">
        <v>51</v>
      </c>
      <c r="K23" s="508">
        <v>6</v>
      </c>
      <c r="L23" s="511">
        <v>3.5</v>
      </c>
      <c r="M23" s="512">
        <v>3.45</v>
      </c>
      <c r="N23" s="145">
        <v>42</v>
      </c>
      <c r="O23" s="542">
        <v>6</v>
      </c>
      <c r="P23" s="513">
        <v>3.33</v>
      </c>
      <c r="Q23" s="408">
        <v>3.09</v>
      </c>
      <c r="R23" s="145">
        <v>28</v>
      </c>
      <c r="S23" s="548"/>
      <c r="T23" s="572"/>
      <c r="U23" s="412">
        <v>3.89</v>
      </c>
      <c r="V23" s="145">
        <v>28</v>
      </c>
      <c r="W23" s="187">
        <f t="shared" si="5"/>
        <v>253</v>
      </c>
      <c r="Y23" s="185"/>
      <c r="Z23" s="185"/>
      <c r="AB23" s="185"/>
    </row>
    <row r="24" spans="1:28" x14ac:dyDescent="0.25">
      <c r="A24" s="186">
        <v>9</v>
      </c>
      <c r="B24" s="100" t="s">
        <v>51</v>
      </c>
      <c r="C24" s="508">
        <v>15</v>
      </c>
      <c r="D24" s="392">
        <v>3.47</v>
      </c>
      <c r="E24" s="510">
        <v>3.52</v>
      </c>
      <c r="F24" s="533">
        <v>68</v>
      </c>
      <c r="G24" s="508">
        <v>7</v>
      </c>
      <c r="H24" s="392">
        <v>3.2857142857142856</v>
      </c>
      <c r="I24" s="510">
        <v>3.86</v>
      </c>
      <c r="J24" s="533">
        <v>92</v>
      </c>
      <c r="K24" s="508">
        <v>17</v>
      </c>
      <c r="L24" s="511">
        <v>3.41</v>
      </c>
      <c r="M24" s="512">
        <v>3.45</v>
      </c>
      <c r="N24" s="145">
        <v>58</v>
      </c>
      <c r="O24" s="542">
        <v>17</v>
      </c>
      <c r="P24" s="513">
        <v>2.71</v>
      </c>
      <c r="Q24" s="408">
        <v>3.09</v>
      </c>
      <c r="R24" s="145">
        <v>105</v>
      </c>
      <c r="S24" s="548"/>
      <c r="T24" s="572"/>
      <c r="U24" s="412">
        <v>3.89</v>
      </c>
      <c r="V24" s="145">
        <v>28</v>
      </c>
      <c r="W24" s="187">
        <f t="shared" si="5"/>
        <v>351</v>
      </c>
      <c r="Y24" s="185"/>
      <c r="Z24" s="185"/>
      <c r="AB24" s="185"/>
    </row>
    <row r="25" spans="1:28" x14ac:dyDescent="0.25">
      <c r="A25" s="186">
        <v>10</v>
      </c>
      <c r="B25" s="100" t="s">
        <v>50</v>
      </c>
      <c r="C25" s="508">
        <v>7</v>
      </c>
      <c r="D25" s="392">
        <v>3.57</v>
      </c>
      <c r="E25" s="510">
        <v>3.52</v>
      </c>
      <c r="F25" s="533">
        <v>51</v>
      </c>
      <c r="G25" s="508">
        <v>4</v>
      </c>
      <c r="H25" s="392">
        <v>3.25</v>
      </c>
      <c r="I25" s="510">
        <v>3.86</v>
      </c>
      <c r="J25" s="533">
        <v>98</v>
      </c>
      <c r="K25" s="508">
        <v>11</v>
      </c>
      <c r="L25" s="511">
        <v>3.36</v>
      </c>
      <c r="M25" s="512">
        <v>3.45</v>
      </c>
      <c r="N25" s="145">
        <v>69</v>
      </c>
      <c r="O25" s="542">
        <v>3</v>
      </c>
      <c r="P25" s="513">
        <v>3</v>
      </c>
      <c r="Q25" s="408">
        <v>3.09</v>
      </c>
      <c r="R25" s="145">
        <v>72</v>
      </c>
      <c r="S25" s="548"/>
      <c r="T25" s="572"/>
      <c r="U25" s="412">
        <v>3.89</v>
      </c>
      <c r="V25" s="145">
        <v>28</v>
      </c>
      <c r="W25" s="187">
        <f t="shared" si="5"/>
        <v>318</v>
      </c>
      <c r="Y25" s="185"/>
      <c r="Z25" s="185"/>
      <c r="AB25" s="185"/>
    </row>
    <row r="26" spans="1:28" x14ac:dyDescent="0.25">
      <c r="A26" s="186">
        <v>11</v>
      </c>
      <c r="B26" s="101" t="s">
        <v>62</v>
      </c>
      <c r="C26" s="40"/>
      <c r="D26" s="349"/>
      <c r="E26" s="349">
        <v>3.52</v>
      </c>
      <c r="F26" s="533">
        <v>114</v>
      </c>
      <c r="G26" s="40"/>
      <c r="H26" s="349"/>
      <c r="I26" s="349">
        <v>3.86</v>
      </c>
      <c r="J26" s="533">
        <v>115</v>
      </c>
      <c r="K26" s="508">
        <v>2</v>
      </c>
      <c r="L26" s="511">
        <v>3.5</v>
      </c>
      <c r="M26" s="512">
        <v>3.45</v>
      </c>
      <c r="N26" s="145">
        <v>46</v>
      </c>
      <c r="O26" s="542">
        <v>14</v>
      </c>
      <c r="P26" s="513">
        <v>2.64</v>
      </c>
      <c r="Q26" s="408">
        <v>3.09</v>
      </c>
      <c r="R26" s="145">
        <v>110</v>
      </c>
      <c r="S26" s="548"/>
      <c r="T26" s="572"/>
      <c r="U26" s="412">
        <v>3.89</v>
      </c>
      <c r="V26" s="145">
        <v>28</v>
      </c>
      <c r="W26" s="187">
        <f t="shared" si="5"/>
        <v>413</v>
      </c>
      <c r="Y26" s="185"/>
      <c r="Z26" s="185"/>
      <c r="AB26" s="185"/>
    </row>
    <row r="27" spans="1:28" x14ac:dyDescent="0.25">
      <c r="A27" s="186">
        <v>12</v>
      </c>
      <c r="B27" s="101" t="s">
        <v>61</v>
      </c>
      <c r="C27" s="508">
        <v>25</v>
      </c>
      <c r="D27" s="392">
        <v>3.12</v>
      </c>
      <c r="E27" s="349">
        <v>3.52</v>
      </c>
      <c r="F27" s="533">
        <v>102</v>
      </c>
      <c r="G27" s="508">
        <v>8</v>
      </c>
      <c r="H27" s="392">
        <v>3.25</v>
      </c>
      <c r="I27" s="349">
        <v>3.86</v>
      </c>
      <c r="J27" s="533">
        <v>96</v>
      </c>
      <c r="K27" s="508">
        <v>30</v>
      </c>
      <c r="L27" s="511">
        <v>3.47</v>
      </c>
      <c r="M27" s="512">
        <v>3.45</v>
      </c>
      <c r="N27" s="145">
        <v>48</v>
      </c>
      <c r="O27" s="542">
        <v>12</v>
      </c>
      <c r="P27" s="513">
        <v>2.5</v>
      </c>
      <c r="Q27" s="408">
        <v>3.09</v>
      </c>
      <c r="R27" s="145">
        <v>113</v>
      </c>
      <c r="S27" s="548"/>
      <c r="T27" s="572"/>
      <c r="U27" s="412">
        <v>3.89</v>
      </c>
      <c r="V27" s="145">
        <v>28</v>
      </c>
      <c r="W27" s="187">
        <f t="shared" si="5"/>
        <v>387</v>
      </c>
      <c r="Y27" s="185"/>
      <c r="Z27" s="185"/>
      <c r="AB27" s="185"/>
    </row>
    <row r="28" spans="1:28" x14ac:dyDescent="0.25">
      <c r="A28" s="186">
        <v>13</v>
      </c>
      <c r="B28" s="100" t="s">
        <v>49</v>
      </c>
      <c r="C28" s="508">
        <v>37</v>
      </c>
      <c r="D28" s="392">
        <v>3.19</v>
      </c>
      <c r="E28" s="510">
        <v>3.52</v>
      </c>
      <c r="F28" s="533">
        <v>95</v>
      </c>
      <c r="G28" s="508">
        <v>19</v>
      </c>
      <c r="H28" s="392">
        <v>3.3684210526315788</v>
      </c>
      <c r="I28" s="510">
        <v>3.86</v>
      </c>
      <c r="J28" s="533">
        <v>80</v>
      </c>
      <c r="K28" s="508">
        <v>21</v>
      </c>
      <c r="L28" s="511">
        <v>3.19</v>
      </c>
      <c r="M28" s="512">
        <v>3.45</v>
      </c>
      <c r="N28" s="145">
        <v>92</v>
      </c>
      <c r="O28" s="542">
        <v>22</v>
      </c>
      <c r="P28" s="513">
        <v>2.91</v>
      </c>
      <c r="Q28" s="408">
        <v>3.09</v>
      </c>
      <c r="R28" s="145">
        <v>83</v>
      </c>
      <c r="S28" s="548"/>
      <c r="T28" s="572"/>
      <c r="U28" s="412">
        <v>3.89</v>
      </c>
      <c r="V28" s="145">
        <v>28</v>
      </c>
      <c r="W28" s="187">
        <f t="shared" si="5"/>
        <v>378</v>
      </c>
      <c r="Y28" s="185"/>
      <c r="Z28" s="185"/>
      <c r="AB28" s="185"/>
    </row>
    <row r="29" spans="1:28" ht="15.75" thickBot="1" x14ac:dyDescent="0.3">
      <c r="A29" s="199">
        <v>14</v>
      </c>
      <c r="B29" s="100" t="s">
        <v>47</v>
      </c>
      <c r="C29" s="508">
        <v>4</v>
      </c>
      <c r="D29" s="392">
        <v>3</v>
      </c>
      <c r="E29" s="510">
        <v>3.52</v>
      </c>
      <c r="F29" s="533">
        <v>108</v>
      </c>
      <c r="G29" s="508">
        <v>17</v>
      </c>
      <c r="H29" s="392">
        <v>3.4705882352941178</v>
      </c>
      <c r="I29" s="510">
        <v>3.86</v>
      </c>
      <c r="J29" s="533">
        <v>70</v>
      </c>
      <c r="K29" s="508">
        <v>14</v>
      </c>
      <c r="L29" s="511">
        <v>3.14</v>
      </c>
      <c r="M29" s="512">
        <v>3.45</v>
      </c>
      <c r="N29" s="145">
        <v>97</v>
      </c>
      <c r="O29" s="542">
        <v>18</v>
      </c>
      <c r="P29" s="513">
        <v>2.39</v>
      </c>
      <c r="Q29" s="408">
        <v>3.09</v>
      </c>
      <c r="R29" s="145">
        <v>115</v>
      </c>
      <c r="S29" s="548"/>
      <c r="T29" s="572"/>
      <c r="U29" s="412">
        <v>3.89</v>
      </c>
      <c r="V29" s="145">
        <v>28</v>
      </c>
      <c r="W29" s="189">
        <f t="shared" si="5"/>
        <v>418</v>
      </c>
      <c r="Y29" s="185"/>
      <c r="Z29" s="185"/>
      <c r="AB29" s="185"/>
    </row>
    <row r="30" spans="1:28" ht="15.75" thickBot="1" x14ac:dyDescent="0.3">
      <c r="A30" s="494"/>
      <c r="B30" s="478" t="s">
        <v>140</v>
      </c>
      <c r="C30" s="754">
        <f>SUM(C31:C49)</f>
        <v>306</v>
      </c>
      <c r="D30" s="556">
        <f>AVERAGE(D31:D49)</f>
        <v>3.3221052631578947</v>
      </c>
      <c r="E30" s="761">
        <v>3.52</v>
      </c>
      <c r="F30" s="755"/>
      <c r="G30" s="484">
        <f>SUM(G31:G49)</f>
        <v>279</v>
      </c>
      <c r="H30" s="556">
        <f>AVERAGE(H31:H49)</f>
        <v>3.5250722626493336</v>
      </c>
      <c r="I30" s="220">
        <f t="shared" si="0"/>
        <v>3.86</v>
      </c>
      <c r="J30" s="223"/>
      <c r="K30" s="482">
        <f>SUM(K31:K49)</f>
        <v>260</v>
      </c>
      <c r="L30" s="485">
        <f>AVERAGE(L31:L49)</f>
        <v>3.400526315789473</v>
      </c>
      <c r="M30" s="483">
        <f t="shared" si="1"/>
        <v>3.45</v>
      </c>
      <c r="N30" s="486"/>
      <c r="O30" s="489">
        <f>SUM(O31:O49)</f>
        <v>356</v>
      </c>
      <c r="P30" s="487">
        <f>AVERAGE(P31:P49)</f>
        <v>3.03</v>
      </c>
      <c r="Q30" s="488">
        <f t="shared" si="2"/>
        <v>3.09</v>
      </c>
      <c r="R30" s="541"/>
      <c r="S30" s="489">
        <f>SUM(S31:S49)</f>
        <v>9</v>
      </c>
      <c r="T30" s="490">
        <f>AVERAGE(T31:T49)</f>
        <v>3.6749999999999998</v>
      </c>
      <c r="U30" s="521">
        <f t="shared" si="3"/>
        <v>3.89</v>
      </c>
      <c r="V30" s="491"/>
      <c r="W30" s="492"/>
      <c r="Y30" s="185"/>
      <c r="Z30" s="185"/>
      <c r="AB30" s="185"/>
    </row>
    <row r="31" spans="1:28" x14ac:dyDescent="0.25">
      <c r="A31" s="192">
        <v>1</v>
      </c>
      <c r="B31" s="100" t="s">
        <v>69</v>
      </c>
      <c r="C31" s="508">
        <v>16</v>
      </c>
      <c r="D31" s="392">
        <v>3.88</v>
      </c>
      <c r="E31" s="510">
        <v>3.52</v>
      </c>
      <c r="F31" s="533">
        <v>14</v>
      </c>
      <c r="G31" s="508">
        <v>22</v>
      </c>
      <c r="H31" s="392">
        <v>3.7272727272727271</v>
      </c>
      <c r="I31" s="510">
        <v>3.86</v>
      </c>
      <c r="J31" s="533">
        <v>39</v>
      </c>
      <c r="K31" s="508">
        <v>17</v>
      </c>
      <c r="L31" s="511">
        <v>3.88</v>
      </c>
      <c r="M31" s="512">
        <v>3.45</v>
      </c>
      <c r="N31" s="145">
        <v>11</v>
      </c>
      <c r="O31" s="539">
        <v>26</v>
      </c>
      <c r="P31" s="513">
        <v>3.38</v>
      </c>
      <c r="Q31" s="408">
        <v>3.09</v>
      </c>
      <c r="R31" s="145">
        <v>19</v>
      </c>
      <c r="S31" s="549">
        <v>5</v>
      </c>
      <c r="T31" s="572">
        <v>4.2</v>
      </c>
      <c r="U31" s="412">
        <v>3.89</v>
      </c>
      <c r="V31" s="145">
        <v>3</v>
      </c>
      <c r="W31" s="187">
        <f t="shared" si="5"/>
        <v>86</v>
      </c>
      <c r="Y31" s="185"/>
      <c r="Z31" s="185"/>
      <c r="AB31" s="185"/>
    </row>
    <row r="32" spans="1:28" ht="15" customHeight="1" x14ac:dyDescent="0.25">
      <c r="A32" s="186">
        <v>2</v>
      </c>
      <c r="B32" s="100" t="s">
        <v>141</v>
      </c>
      <c r="C32" s="508">
        <v>12</v>
      </c>
      <c r="D32" s="392">
        <v>3.58</v>
      </c>
      <c r="E32" s="510">
        <v>3.52</v>
      </c>
      <c r="F32" s="533">
        <v>48</v>
      </c>
      <c r="G32" s="508">
        <v>18</v>
      </c>
      <c r="H32" s="392">
        <v>3.8333333333333335</v>
      </c>
      <c r="I32" s="510">
        <v>3.86</v>
      </c>
      <c r="J32" s="533">
        <v>31</v>
      </c>
      <c r="K32" s="508">
        <v>19</v>
      </c>
      <c r="L32" s="511">
        <v>3.47</v>
      </c>
      <c r="M32" s="512">
        <v>3.45</v>
      </c>
      <c r="N32" s="145">
        <v>49</v>
      </c>
      <c r="O32" s="539">
        <v>12</v>
      </c>
      <c r="P32" s="513">
        <v>3.25</v>
      </c>
      <c r="Q32" s="408">
        <v>3.09</v>
      </c>
      <c r="R32" s="145">
        <v>35</v>
      </c>
      <c r="S32" s="549">
        <v>1</v>
      </c>
      <c r="T32" s="572">
        <v>3</v>
      </c>
      <c r="U32" s="412">
        <v>3.89</v>
      </c>
      <c r="V32" s="145">
        <v>26</v>
      </c>
      <c r="W32" s="189">
        <f t="shared" si="5"/>
        <v>189</v>
      </c>
      <c r="Y32" s="185"/>
      <c r="Z32" s="185"/>
      <c r="AB32" s="185"/>
    </row>
    <row r="33" spans="1:28" ht="15" customHeight="1" x14ac:dyDescent="0.25">
      <c r="A33" s="186">
        <v>3</v>
      </c>
      <c r="B33" s="100" t="s">
        <v>100</v>
      </c>
      <c r="C33" s="508">
        <v>30</v>
      </c>
      <c r="D33" s="392">
        <v>3.33</v>
      </c>
      <c r="E33" s="510">
        <v>3.52</v>
      </c>
      <c r="F33" s="533">
        <v>82</v>
      </c>
      <c r="G33" s="508">
        <v>38</v>
      </c>
      <c r="H33" s="392">
        <v>3.3421052631578947</v>
      </c>
      <c r="I33" s="510">
        <v>3.86</v>
      </c>
      <c r="J33" s="533">
        <v>84</v>
      </c>
      <c r="K33" s="508">
        <v>51</v>
      </c>
      <c r="L33" s="511">
        <v>3.25</v>
      </c>
      <c r="M33" s="512">
        <v>3.45</v>
      </c>
      <c r="N33" s="145">
        <v>84</v>
      </c>
      <c r="O33" s="539">
        <v>65</v>
      </c>
      <c r="P33" s="513">
        <v>2.83</v>
      </c>
      <c r="Q33" s="408">
        <v>3.09</v>
      </c>
      <c r="R33" s="145">
        <v>92</v>
      </c>
      <c r="S33" s="549"/>
      <c r="T33" s="572"/>
      <c r="U33" s="412">
        <v>3.89</v>
      </c>
      <c r="V33" s="145">
        <v>28</v>
      </c>
      <c r="W33" s="187">
        <f t="shared" si="5"/>
        <v>370</v>
      </c>
      <c r="Y33" s="185"/>
      <c r="Z33" s="185"/>
      <c r="AB33" s="185"/>
    </row>
    <row r="34" spans="1:28" ht="15" customHeight="1" x14ac:dyDescent="0.25">
      <c r="A34" s="186">
        <v>4</v>
      </c>
      <c r="B34" s="100" t="s">
        <v>70</v>
      </c>
      <c r="C34" s="508">
        <v>10</v>
      </c>
      <c r="D34" s="392">
        <v>3.5</v>
      </c>
      <c r="E34" s="510">
        <v>3.52</v>
      </c>
      <c r="F34" s="533">
        <v>60</v>
      </c>
      <c r="G34" s="508">
        <v>7</v>
      </c>
      <c r="H34" s="392">
        <v>3.8571428571428572</v>
      </c>
      <c r="I34" s="510">
        <v>3.86</v>
      </c>
      <c r="J34" s="533">
        <v>25</v>
      </c>
      <c r="K34" s="508">
        <v>10</v>
      </c>
      <c r="L34" s="511">
        <v>3.6</v>
      </c>
      <c r="M34" s="512">
        <v>3.45</v>
      </c>
      <c r="N34" s="145">
        <v>32</v>
      </c>
      <c r="O34" s="539">
        <v>23</v>
      </c>
      <c r="P34" s="513">
        <v>3.35</v>
      </c>
      <c r="Q34" s="408">
        <v>3.09</v>
      </c>
      <c r="R34" s="145">
        <v>24</v>
      </c>
      <c r="S34" s="549">
        <v>1</v>
      </c>
      <c r="T34" s="572">
        <v>4</v>
      </c>
      <c r="U34" s="412">
        <v>3.89</v>
      </c>
      <c r="V34" s="145">
        <v>12</v>
      </c>
      <c r="W34" s="187">
        <f t="shared" si="5"/>
        <v>153</v>
      </c>
      <c r="Y34" s="185"/>
      <c r="Z34" s="185"/>
      <c r="AB34" s="185"/>
    </row>
    <row r="35" spans="1:28" ht="15" customHeight="1" x14ac:dyDescent="0.25">
      <c r="A35" s="186">
        <v>5</v>
      </c>
      <c r="B35" s="101" t="s">
        <v>103</v>
      </c>
      <c r="C35" s="508">
        <v>26</v>
      </c>
      <c r="D35" s="392">
        <v>3.5</v>
      </c>
      <c r="E35" s="349">
        <v>3.52</v>
      </c>
      <c r="F35" s="533">
        <v>58</v>
      </c>
      <c r="G35" s="508">
        <v>28</v>
      </c>
      <c r="H35" s="392">
        <v>3.6071428571428572</v>
      </c>
      <c r="I35" s="349">
        <v>3.86</v>
      </c>
      <c r="J35" s="533">
        <v>55</v>
      </c>
      <c r="K35" s="508">
        <v>15</v>
      </c>
      <c r="L35" s="511">
        <v>4.07</v>
      </c>
      <c r="M35" s="512">
        <v>3.45</v>
      </c>
      <c r="N35" s="145">
        <v>3</v>
      </c>
      <c r="O35" s="539">
        <v>42</v>
      </c>
      <c r="P35" s="513">
        <v>3.24</v>
      </c>
      <c r="Q35" s="408">
        <v>3.09</v>
      </c>
      <c r="R35" s="145">
        <v>38</v>
      </c>
      <c r="S35" s="549"/>
      <c r="T35" s="572"/>
      <c r="U35" s="412">
        <v>3.89</v>
      </c>
      <c r="V35" s="145">
        <v>28</v>
      </c>
      <c r="W35" s="187">
        <f t="shared" si="5"/>
        <v>182</v>
      </c>
      <c r="Y35" s="185"/>
      <c r="Z35" s="185"/>
      <c r="AB35" s="185"/>
    </row>
    <row r="36" spans="1:28" ht="15" customHeight="1" x14ac:dyDescent="0.25">
      <c r="A36" s="186">
        <v>6</v>
      </c>
      <c r="B36" s="100" t="s">
        <v>46</v>
      </c>
      <c r="C36" s="508">
        <v>6</v>
      </c>
      <c r="D36" s="392">
        <v>3.17</v>
      </c>
      <c r="E36" s="510">
        <v>3.52</v>
      </c>
      <c r="F36" s="533">
        <v>98</v>
      </c>
      <c r="G36" s="508">
        <v>5</v>
      </c>
      <c r="H36" s="392">
        <v>3.4</v>
      </c>
      <c r="I36" s="510">
        <v>3.86</v>
      </c>
      <c r="J36" s="533">
        <v>78</v>
      </c>
      <c r="K36" s="508">
        <v>16</v>
      </c>
      <c r="L36" s="511">
        <v>3.25</v>
      </c>
      <c r="M36" s="512">
        <v>3.45</v>
      </c>
      <c r="N36" s="145">
        <v>85</v>
      </c>
      <c r="O36" s="539">
        <v>4</v>
      </c>
      <c r="P36" s="513">
        <v>2.75</v>
      </c>
      <c r="Q36" s="408">
        <v>3.09</v>
      </c>
      <c r="R36" s="145">
        <v>103</v>
      </c>
      <c r="S36" s="549"/>
      <c r="T36" s="572"/>
      <c r="U36" s="412">
        <v>3.89</v>
      </c>
      <c r="V36" s="145">
        <v>28</v>
      </c>
      <c r="W36" s="187">
        <f t="shared" si="5"/>
        <v>392</v>
      </c>
      <c r="Y36" s="185"/>
      <c r="Z36" s="185"/>
      <c r="AB36" s="185"/>
    </row>
    <row r="37" spans="1:28" ht="15" customHeight="1" x14ac:dyDescent="0.25">
      <c r="A37" s="186">
        <v>7</v>
      </c>
      <c r="B37" s="100" t="s">
        <v>45</v>
      </c>
      <c r="C37" s="508">
        <v>32</v>
      </c>
      <c r="D37" s="392">
        <v>3.16</v>
      </c>
      <c r="E37" s="510">
        <v>3.52</v>
      </c>
      <c r="F37" s="533">
        <v>99</v>
      </c>
      <c r="G37" s="508">
        <v>31</v>
      </c>
      <c r="H37" s="392">
        <v>3.225806451612903</v>
      </c>
      <c r="I37" s="510">
        <v>3.86</v>
      </c>
      <c r="J37" s="533">
        <v>99</v>
      </c>
      <c r="K37" s="508">
        <v>37</v>
      </c>
      <c r="L37" s="511">
        <v>3.24</v>
      </c>
      <c r="M37" s="512">
        <v>3.45</v>
      </c>
      <c r="N37" s="145">
        <v>88</v>
      </c>
      <c r="O37" s="539">
        <v>21</v>
      </c>
      <c r="P37" s="513">
        <v>3</v>
      </c>
      <c r="Q37" s="408">
        <v>3.09</v>
      </c>
      <c r="R37" s="145">
        <v>65</v>
      </c>
      <c r="S37" s="549"/>
      <c r="T37" s="572"/>
      <c r="U37" s="412">
        <v>3.89</v>
      </c>
      <c r="V37" s="145">
        <v>28</v>
      </c>
      <c r="W37" s="187">
        <f t="shared" si="5"/>
        <v>379</v>
      </c>
      <c r="Y37" s="185"/>
      <c r="Z37" s="185"/>
      <c r="AB37" s="185"/>
    </row>
    <row r="38" spans="1:28" ht="15" customHeight="1" x14ac:dyDescent="0.25">
      <c r="A38" s="186">
        <v>8</v>
      </c>
      <c r="B38" s="100" t="s">
        <v>44</v>
      </c>
      <c r="C38" s="508">
        <v>3</v>
      </c>
      <c r="D38" s="392">
        <v>3</v>
      </c>
      <c r="E38" s="510">
        <v>3.52</v>
      </c>
      <c r="F38" s="533">
        <v>110</v>
      </c>
      <c r="G38" s="508">
        <v>3</v>
      </c>
      <c r="H38" s="392">
        <v>3.6666666666666665</v>
      </c>
      <c r="I38" s="510">
        <v>3.86</v>
      </c>
      <c r="J38" s="533">
        <v>47</v>
      </c>
      <c r="K38" s="508">
        <v>2</v>
      </c>
      <c r="L38" s="511">
        <v>3.5</v>
      </c>
      <c r="M38" s="512">
        <v>3.45</v>
      </c>
      <c r="N38" s="145">
        <v>47</v>
      </c>
      <c r="O38" s="539">
        <v>6</v>
      </c>
      <c r="P38" s="513">
        <v>2.5</v>
      </c>
      <c r="Q38" s="408">
        <v>3.09</v>
      </c>
      <c r="R38" s="145">
        <v>114</v>
      </c>
      <c r="S38" s="549"/>
      <c r="T38" s="572"/>
      <c r="U38" s="412">
        <v>3.89</v>
      </c>
      <c r="V38" s="145">
        <v>28</v>
      </c>
      <c r="W38" s="187">
        <f t="shared" si="5"/>
        <v>346</v>
      </c>
      <c r="Y38" s="185"/>
      <c r="Z38" s="185"/>
      <c r="AB38" s="185"/>
    </row>
    <row r="39" spans="1:28" ht="15" customHeight="1" x14ac:dyDescent="0.25">
      <c r="A39" s="186">
        <v>9</v>
      </c>
      <c r="B39" s="100" t="s">
        <v>43</v>
      </c>
      <c r="C39" s="508">
        <v>11</v>
      </c>
      <c r="D39" s="392">
        <v>3.45</v>
      </c>
      <c r="E39" s="510">
        <v>3.52</v>
      </c>
      <c r="F39" s="533">
        <v>70</v>
      </c>
      <c r="G39" s="508">
        <v>19</v>
      </c>
      <c r="H39" s="392">
        <v>3.6842105263157894</v>
      </c>
      <c r="I39" s="510">
        <v>3.86</v>
      </c>
      <c r="J39" s="533">
        <v>44</v>
      </c>
      <c r="K39" s="508">
        <v>10</v>
      </c>
      <c r="L39" s="511">
        <v>3.2</v>
      </c>
      <c r="M39" s="512">
        <v>3.45</v>
      </c>
      <c r="N39" s="145">
        <v>91</v>
      </c>
      <c r="O39" s="539">
        <v>14</v>
      </c>
      <c r="P39" s="513">
        <v>3.14</v>
      </c>
      <c r="Q39" s="408">
        <v>3.09</v>
      </c>
      <c r="R39" s="145">
        <v>53</v>
      </c>
      <c r="S39" s="549"/>
      <c r="T39" s="572"/>
      <c r="U39" s="412">
        <v>3.89</v>
      </c>
      <c r="V39" s="145">
        <v>28</v>
      </c>
      <c r="W39" s="187">
        <f t="shared" si="5"/>
        <v>286</v>
      </c>
      <c r="Y39" s="185"/>
      <c r="Z39" s="185"/>
      <c r="AB39" s="185"/>
    </row>
    <row r="40" spans="1:28" ht="15" customHeight="1" x14ac:dyDescent="0.25">
      <c r="A40" s="186">
        <v>10</v>
      </c>
      <c r="B40" s="100" t="s">
        <v>60</v>
      </c>
      <c r="C40" s="508">
        <v>9</v>
      </c>
      <c r="D40" s="392">
        <v>3.44</v>
      </c>
      <c r="E40" s="510">
        <v>3.52</v>
      </c>
      <c r="F40" s="533">
        <v>71</v>
      </c>
      <c r="G40" s="508">
        <v>4</v>
      </c>
      <c r="H40" s="392">
        <v>4</v>
      </c>
      <c r="I40" s="510">
        <v>3.86</v>
      </c>
      <c r="J40" s="533">
        <v>10</v>
      </c>
      <c r="K40" s="508">
        <v>12</v>
      </c>
      <c r="L40" s="511">
        <v>3.25</v>
      </c>
      <c r="M40" s="512">
        <v>3.45</v>
      </c>
      <c r="N40" s="145">
        <v>86</v>
      </c>
      <c r="O40" s="539">
        <v>14</v>
      </c>
      <c r="P40" s="513">
        <v>2.86</v>
      </c>
      <c r="Q40" s="408">
        <v>3.09</v>
      </c>
      <c r="R40" s="145">
        <v>91</v>
      </c>
      <c r="S40" s="549"/>
      <c r="T40" s="572"/>
      <c r="U40" s="412">
        <v>3.89</v>
      </c>
      <c r="V40" s="145">
        <v>28</v>
      </c>
      <c r="W40" s="187">
        <f t="shared" si="5"/>
        <v>286</v>
      </c>
      <c r="Y40" s="185"/>
      <c r="Z40" s="185"/>
      <c r="AB40" s="185"/>
    </row>
    <row r="41" spans="1:28" ht="15" customHeight="1" x14ac:dyDescent="0.25">
      <c r="A41" s="186">
        <v>11</v>
      </c>
      <c r="B41" s="101" t="s">
        <v>59</v>
      </c>
      <c r="C41" s="508">
        <v>28</v>
      </c>
      <c r="D41" s="392">
        <v>3.18</v>
      </c>
      <c r="E41" s="349">
        <v>3.52</v>
      </c>
      <c r="F41" s="533">
        <v>96</v>
      </c>
      <c r="G41" s="508">
        <v>10</v>
      </c>
      <c r="H41" s="392">
        <v>3.2</v>
      </c>
      <c r="I41" s="349">
        <v>3.86</v>
      </c>
      <c r="J41" s="533">
        <v>102</v>
      </c>
      <c r="K41" s="508">
        <v>8</v>
      </c>
      <c r="L41" s="511">
        <v>3.25</v>
      </c>
      <c r="M41" s="512">
        <v>3.45</v>
      </c>
      <c r="N41" s="145">
        <v>87</v>
      </c>
      <c r="O41" s="539">
        <v>20</v>
      </c>
      <c r="P41" s="513">
        <v>2.7</v>
      </c>
      <c r="Q41" s="408">
        <v>3.09</v>
      </c>
      <c r="R41" s="145">
        <v>106</v>
      </c>
      <c r="S41" s="549"/>
      <c r="T41" s="572"/>
      <c r="U41" s="412">
        <v>3.89</v>
      </c>
      <c r="V41" s="145">
        <v>28</v>
      </c>
      <c r="W41" s="187">
        <f t="shared" si="5"/>
        <v>419</v>
      </c>
      <c r="Y41" s="185"/>
      <c r="Z41" s="185"/>
      <c r="AB41" s="185"/>
    </row>
    <row r="42" spans="1:28" ht="15" customHeight="1" x14ac:dyDescent="0.25">
      <c r="A42" s="186">
        <v>12</v>
      </c>
      <c r="B42" s="101" t="s">
        <v>42</v>
      </c>
      <c r="C42" s="508">
        <v>8</v>
      </c>
      <c r="D42" s="392">
        <v>3.5</v>
      </c>
      <c r="E42" s="349">
        <v>3.52</v>
      </c>
      <c r="F42" s="533">
        <v>62</v>
      </c>
      <c r="G42" s="508">
        <v>11</v>
      </c>
      <c r="H42" s="392">
        <v>3.3636363636363638</v>
      </c>
      <c r="I42" s="349">
        <v>3.86</v>
      </c>
      <c r="J42" s="533">
        <v>82</v>
      </c>
      <c r="K42" s="508">
        <v>19</v>
      </c>
      <c r="L42" s="511">
        <v>2.89</v>
      </c>
      <c r="M42" s="512">
        <v>3.45</v>
      </c>
      <c r="N42" s="145">
        <v>112</v>
      </c>
      <c r="O42" s="539">
        <v>16</v>
      </c>
      <c r="P42" s="513">
        <v>2.94</v>
      </c>
      <c r="Q42" s="408">
        <v>3.09</v>
      </c>
      <c r="R42" s="145">
        <v>79</v>
      </c>
      <c r="S42" s="549"/>
      <c r="T42" s="572"/>
      <c r="U42" s="412">
        <v>3.89</v>
      </c>
      <c r="V42" s="145">
        <v>28</v>
      </c>
      <c r="W42" s="187">
        <f t="shared" si="5"/>
        <v>363</v>
      </c>
      <c r="Y42" s="185"/>
      <c r="Z42" s="185"/>
      <c r="AB42" s="185"/>
    </row>
    <row r="43" spans="1:28" ht="15" customHeight="1" x14ac:dyDescent="0.25">
      <c r="A43" s="186">
        <v>13</v>
      </c>
      <c r="B43" s="101" t="s">
        <v>41</v>
      </c>
      <c r="C43" s="508">
        <v>12</v>
      </c>
      <c r="D43" s="392">
        <v>3.58</v>
      </c>
      <c r="E43" s="349">
        <v>3.52</v>
      </c>
      <c r="F43" s="533">
        <v>49</v>
      </c>
      <c r="G43" s="508">
        <v>7</v>
      </c>
      <c r="H43" s="392">
        <v>3.8571428571428572</v>
      </c>
      <c r="I43" s="349">
        <v>3.86</v>
      </c>
      <c r="J43" s="533">
        <v>26</v>
      </c>
      <c r="K43" s="508">
        <v>10</v>
      </c>
      <c r="L43" s="511">
        <v>3.8</v>
      </c>
      <c r="M43" s="512">
        <v>3.45</v>
      </c>
      <c r="N43" s="145">
        <v>16</v>
      </c>
      <c r="O43" s="539">
        <v>15</v>
      </c>
      <c r="P43" s="513">
        <v>3.67</v>
      </c>
      <c r="Q43" s="408">
        <v>3.09</v>
      </c>
      <c r="R43" s="145">
        <v>4</v>
      </c>
      <c r="S43" s="549"/>
      <c r="T43" s="572"/>
      <c r="U43" s="412">
        <v>3.89</v>
      </c>
      <c r="V43" s="145">
        <v>28</v>
      </c>
      <c r="W43" s="187">
        <f t="shared" si="5"/>
        <v>123</v>
      </c>
      <c r="Y43" s="185"/>
      <c r="Z43" s="185"/>
      <c r="AB43" s="185"/>
    </row>
    <row r="44" spans="1:28" ht="15" customHeight="1" x14ac:dyDescent="0.25">
      <c r="A44" s="186">
        <v>14</v>
      </c>
      <c r="B44" s="101" t="s">
        <v>101</v>
      </c>
      <c r="C44" s="508">
        <v>31</v>
      </c>
      <c r="D44" s="392">
        <v>3.03</v>
      </c>
      <c r="E44" s="349">
        <v>3.52</v>
      </c>
      <c r="F44" s="533">
        <v>106</v>
      </c>
      <c r="G44" s="508">
        <v>22</v>
      </c>
      <c r="H44" s="392">
        <v>3.1363636363636362</v>
      </c>
      <c r="I44" s="349">
        <v>3.86</v>
      </c>
      <c r="J44" s="533">
        <v>104</v>
      </c>
      <c r="K44" s="508">
        <v>12</v>
      </c>
      <c r="L44" s="511">
        <v>3.08</v>
      </c>
      <c r="M44" s="512">
        <v>3.45</v>
      </c>
      <c r="N44" s="145">
        <v>102</v>
      </c>
      <c r="O44" s="539">
        <v>36</v>
      </c>
      <c r="P44" s="513">
        <v>2.61</v>
      </c>
      <c r="Q44" s="408">
        <v>3.09</v>
      </c>
      <c r="R44" s="145">
        <v>111</v>
      </c>
      <c r="S44" s="549">
        <v>2</v>
      </c>
      <c r="T44" s="572">
        <v>3.5</v>
      </c>
      <c r="U44" s="412">
        <v>3.89</v>
      </c>
      <c r="V44" s="145">
        <v>24</v>
      </c>
      <c r="W44" s="187">
        <f t="shared" si="5"/>
        <v>447</v>
      </c>
      <c r="Y44" s="185"/>
      <c r="Z44" s="185"/>
      <c r="AB44" s="185"/>
    </row>
    <row r="45" spans="1:28" ht="15" customHeight="1" x14ac:dyDescent="0.25">
      <c r="A45" s="186">
        <v>15</v>
      </c>
      <c r="B45" s="101" t="s">
        <v>102</v>
      </c>
      <c r="C45" s="508">
        <v>13</v>
      </c>
      <c r="D45" s="392">
        <v>2.92</v>
      </c>
      <c r="E45" s="349">
        <v>3.52</v>
      </c>
      <c r="F45" s="533">
        <v>111</v>
      </c>
      <c r="G45" s="508">
        <v>7</v>
      </c>
      <c r="H45" s="392">
        <v>3.1428571428571428</v>
      </c>
      <c r="I45" s="349">
        <v>3.86</v>
      </c>
      <c r="J45" s="533">
        <v>105</v>
      </c>
      <c r="K45" s="508">
        <v>2</v>
      </c>
      <c r="L45" s="511">
        <v>3</v>
      </c>
      <c r="M45" s="512">
        <v>3.45</v>
      </c>
      <c r="N45" s="145">
        <v>110</v>
      </c>
      <c r="O45" s="539">
        <v>1</v>
      </c>
      <c r="P45" s="513">
        <v>3</v>
      </c>
      <c r="Q45" s="408">
        <v>3.09</v>
      </c>
      <c r="R45" s="145">
        <v>73</v>
      </c>
      <c r="S45" s="549"/>
      <c r="T45" s="572"/>
      <c r="U45" s="412">
        <v>3.89</v>
      </c>
      <c r="V45" s="145">
        <v>28</v>
      </c>
      <c r="W45" s="187">
        <f t="shared" si="5"/>
        <v>427</v>
      </c>
      <c r="Y45" s="185"/>
      <c r="Z45" s="185"/>
      <c r="AB45" s="185"/>
    </row>
    <row r="46" spans="1:28" ht="15" customHeight="1" x14ac:dyDescent="0.25">
      <c r="A46" s="186">
        <v>16</v>
      </c>
      <c r="B46" s="101" t="s">
        <v>40</v>
      </c>
      <c r="C46" s="508">
        <v>9</v>
      </c>
      <c r="D46" s="392">
        <v>3.44</v>
      </c>
      <c r="E46" s="349">
        <v>3.52</v>
      </c>
      <c r="F46" s="533">
        <v>72</v>
      </c>
      <c r="G46" s="508">
        <v>12</v>
      </c>
      <c r="H46" s="392">
        <v>3.6666666666666665</v>
      </c>
      <c r="I46" s="349">
        <v>3.86</v>
      </c>
      <c r="J46" s="533">
        <v>45</v>
      </c>
      <c r="K46" s="508">
        <v>4</v>
      </c>
      <c r="L46" s="511">
        <v>3.75</v>
      </c>
      <c r="M46" s="512">
        <v>3.45</v>
      </c>
      <c r="N46" s="145">
        <v>20</v>
      </c>
      <c r="O46" s="539">
        <v>6</v>
      </c>
      <c r="P46" s="513">
        <v>3</v>
      </c>
      <c r="Q46" s="408">
        <v>3.09</v>
      </c>
      <c r="R46" s="145">
        <v>70</v>
      </c>
      <c r="S46" s="549"/>
      <c r="T46" s="572"/>
      <c r="U46" s="412">
        <v>3.89</v>
      </c>
      <c r="V46" s="145">
        <v>28</v>
      </c>
      <c r="W46" s="187">
        <f t="shared" si="5"/>
        <v>235</v>
      </c>
      <c r="Y46" s="185"/>
      <c r="Z46" s="185"/>
      <c r="AB46" s="185"/>
    </row>
    <row r="47" spans="1:28" ht="15" customHeight="1" x14ac:dyDescent="0.25">
      <c r="A47" s="186">
        <v>17</v>
      </c>
      <c r="B47" s="101" t="s">
        <v>39</v>
      </c>
      <c r="C47" s="508">
        <v>36</v>
      </c>
      <c r="D47" s="392">
        <v>3.03</v>
      </c>
      <c r="E47" s="349">
        <v>3.52</v>
      </c>
      <c r="F47" s="533">
        <v>105</v>
      </c>
      <c r="G47" s="508">
        <v>13</v>
      </c>
      <c r="H47" s="392">
        <v>3.3076923076923075</v>
      </c>
      <c r="I47" s="349">
        <v>3.86</v>
      </c>
      <c r="J47" s="533">
        <v>89</v>
      </c>
      <c r="K47" s="508">
        <v>6</v>
      </c>
      <c r="L47" s="511">
        <v>3.33</v>
      </c>
      <c r="M47" s="512">
        <v>3.45</v>
      </c>
      <c r="N47" s="145">
        <v>76</v>
      </c>
      <c r="O47" s="539">
        <v>12</v>
      </c>
      <c r="P47" s="513">
        <v>2.67</v>
      </c>
      <c r="Q47" s="408">
        <v>3.09</v>
      </c>
      <c r="R47" s="145">
        <v>108</v>
      </c>
      <c r="S47" s="549"/>
      <c r="T47" s="572"/>
      <c r="U47" s="412">
        <v>3.89</v>
      </c>
      <c r="V47" s="145">
        <v>28</v>
      </c>
      <c r="W47" s="187">
        <f t="shared" si="5"/>
        <v>406</v>
      </c>
      <c r="Y47" s="185"/>
      <c r="Z47" s="185"/>
      <c r="AB47" s="185"/>
    </row>
    <row r="48" spans="1:28" ht="15" customHeight="1" x14ac:dyDescent="0.25">
      <c r="A48" s="186">
        <v>18</v>
      </c>
      <c r="B48" s="101" t="s">
        <v>38</v>
      </c>
      <c r="C48" s="508">
        <v>7</v>
      </c>
      <c r="D48" s="392">
        <v>3.29</v>
      </c>
      <c r="E48" s="349">
        <v>3.52</v>
      </c>
      <c r="F48" s="533">
        <v>89</v>
      </c>
      <c r="G48" s="508">
        <v>16</v>
      </c>
      <c r="H48" s="392">
        <v>3.625</v>
      </c>
      <c r="I48" s="349">
        <v>3.86</v>
      </c>
      <c r="J48" s="533">
        <v>49</v>
      </c>
      <c r="K48" s="508">
        <v>5</v>
      </c>
      <c r="L48" s="511">
        <v>3.4</v>
      </c>
      <c r="M48" s="512">
        <v>3.45</v>
      </c>
      <c r="N48" s="145">
        <v>61</v>
      </c>
      <c r="O48" s="539">
        <v>20</v>
      </c>
      <c r="P48" s="513">
        <v>3.35</v>
      </c>
      <c r="Q48" s="408">
        <v>3.09</v>
      </c>
      <c r="R48" s="145">
        <v>25</v>
      </c>
      <c r="S48" s="549"/>
      <c r="T48" s="572"/>
      <c r="U48" s="412">
        <v>3.89</v>
      </c>
      <c r="V48" s="145">
        <v>28</v>
      </c>
      <c r="W48" s="493">
        <f t="shared" si="5"/>
        <v>252</v>
      </c>
      <c r="Y48" s="185"/>
      <c r="Z48" s="185"/>
      <c r="AB48" s="185"/>
    </row>
    <row r="49" spans="1:28" ht="15" customHeight="1" thickBot="1" x14ac:dyDescent="0.3">
      <c r="A49" s="199">
        <v>19</v>
      </c>
      <c r="B49" s="101" t="s">
        <v>37</v>
      </c>
      <c r="C49" s="508">
        <v>7</v>
      </c>
      <c r="D49" s="392">
        <v>3.14</v>
      </c>
      <c r="E49" s="349">
        <v>3.52</v>
      </c>
      <c r="F49" s="533">
        <v>101</v>
      </c>
      <c r="G49" s="508">
        <v>6</v>
      </c>
      <c r="H49" s="392">
        <v>3.3333333333333335</v>
      </c>
      <c r="I49" s="349">
        <v>3.86</v>
      </c>
      <c r="J49" s="533">
        <v>86</v>
      </c>
      <c r="K49" s="508">
        <v>5</v>
      </c>
      <c r="L49" s="511">
        <v>3.4</v>
      </c>
      <c r="M49" s="512">
        <v>3.45</v>
      </c>
      <c r="N49" s="145">
        <v>62</v>
      </c>
      <c r="O49" s="539">
        <v>3</v>
      </c>
      <c r="P49" s="513">
        <v>3.33</v>
      </c>
      <c r="Q49" s="408">
        <v>3.09</v>
      </c>
      <c r="R49" s="145">
        <v>29</v>
      </c>
      <c r="S49" s="549"/>
      <c r="T49" s="572"/>
      <c r="U49" s="412">
        <v>3.89</v>
      </c>
      <c r="V49" s="145">
        <v>28</v>
      </c>
      <c r="W49" s="187">
        <f t="shared" si="5"/>
        <v>306</v>
      </c>
      <c r="Y49" s="185"/>
      <c r="Z49" s="185"/>
      <c r="AB49" s="185"/>
    </row>
    <row r="50" spans="1:28" ht="15" customHeight="1" thickBot="1" x14ac:dyDescent="0.3">
      <c r="A50" s="494"/>
      <c r="B50" s="495" t="s">
        <v>144</v>
      </c>
      <c r="C50" s="496">
        <f>SUM(C51:C69)</f>
        <v>282</v>
      </c>
      <c r="D50" s="221">
        <f>AVERAGE(D51:D69)</f>
        <v>3.6863157894736847</v>
      </c>
      <c r="E50" s="222">
        <v>3.52</v>
      </c>
      <c r="F50" s="756"/>
      <c r="G50" s="496">
        <f>SUM(G51:G69)</f>
        <v>263</v>
      </c>
      <c r="H50" s="557">
        <f>AVERAGE(H51:H69)</f>
        <v>3.6318629152065691</v>
      </c>
      <c r="I50" s="523">
        <f t="shared" ref="I36:I67" si="6">$H$130</f>
        <v>3.86</v>
      </c>
      <c r="J50" s="491"/>
      <c r="K50" s="482">
        <f>SUM(K51:K69)</f>
        <v>283</v>
      </c>
      <c r="L50" s="485">
        <f>AVERAGE(L51:L69)</f>
        <v>3.5172222222222227</v>
      </c>
      <c r="M50" s="483">
        <f t="shared" ref="M36:M67" si="7">$L$130</f>
        <v>3.45</v>
      </c>
      <c r="N50" s="486"/>
      <c r="O50" s="540">
        <f>SUM(O51:O69)</f>
        <v>345</v>
      </c>
      <c r="P50" s="487">
        <f>AVERAGE(P51:P69)</f>
        <v>3.1315789473684212</v>
      </c>
      <c r="Q50" s="488">
        <f t="shared" ref="Q36:Q67" si="8">$P$130</f>
        <v>3.09</v>
      </c>
      <c r="R50" s="541"/>
      <c r="S50" s="489">
        <f>SUM(S51:S69)</f>
        <v>43</v>
      </c>
      <c r="T50" s="490">
        <f>AVERAGE(T51:T69)</f>
        <v>3.8624999999999998</v>
      </c>
      <c r="U50" s="521">
        <f t="shared" ref="U36:U67" si="9">$T$130</f>
        <v>3.89</v>
      </c>
      <c r="V50" s="491"/>
      <c r="W50" s="492"/>
      <c r="Y50" s="185"/>
      <c r="Z50" s="185"/>
      <c r="AB50" s="185"/>
    </row>
    <row r="51" spans="1:28" ht="15" customHeight="1" x14ac:dyDescent="0.25">
      <c r="A51" s="192">
        <v>1</v>
      </c>
      <c r="B51" s="100" t="s">
        <v>104</v>
      </c>
      <c r="C51" s="508">
        <v>27</v>
      </c>
      <c r="D51" s="406">
        <v>3.89</v>
      </c>
      <c r="E51" s="510">
        <v>3.52</v>
      </c>
      <c r="F51" s="533">
        <v>12</v>
      </c>
      <c r="G51" s="508">
        <v>39</v>
      </c>
      <c r="H51" s="406">
        <v>3.8717948717948718</v>
      </c>
      <c r="I51" s="510">
        <v>3.86</v>
      </c>
      <c r="J51" s="533">
        <v>22</v>
      </c>
      <c r="K51" s="508">
        <v>42</v>
      </c>
      <c r="L51" s="511">
        <v>3.76</v>
      </c>
      <c r="M51" s="512">
        <v>3.45</v>
      </c>
      <c r="N51" s="145">
        <v>19</v>
      </c>
      <c r="O51" s="539">
        <v>55</v>
      </c>
      <c r="P51" s="513">
        <v>3.33</v>
      </c>
      <c r="Q51" s="408">
        <v>3.09</v>
      </c>
      <c r="R51" s="145">
        <v>26</v>
      </c>
      <c r="S51" s="548">
        <v>11</v>
      </c>
      <c r="T51" s="572">
        <v>4</v>
      </c>
      <c r="U51" s="412">
        <v>3.89</v>
      </c>
      <c r="V51" s="145">
        <v>5</v>
      </c>
      <c r="W51" s="189">
        <f t="shared" si="5"/>
        <v>84</v>
      </c>
      <c r="Y51" s="185"/>
      <c r="Z51" s="185"/>
      <c r="AB51" s="185"/>
    </row>
    <row r="52" spans="1:28" ht="15" customHeight="1" x14ac:dyDescent="0.25">
      <c r="A52" s="186">
        <v>2</v>
      </c>
      <c r="B52" s="100" t="s">
        <v>153</v>
      </c>
      <c r="C52" s="508">
        <v>9</v>
      </c>
      <c r="D52" s="406">
        <v>4</v>
      </c>
      <c r="E52" s="510">
        <v>3.52</v>
      </c>
      <c r="F52" s="533">
        <v>7</v>
      </c>
      <c r="G52" s="508">
        <v>8</v>
      </c>
      <c r="H52" s="406">
        <v>3.625</v>
      </c>
      <c r="I52" s="510">
        <v>3.86</v>
      </c>
      <c r="J52" s="533">
        <v>52</v>
      </c>
      <c r="K52" s="508">
        <v>4</v>
      </c>
      <c r="L52" s="511">
        <v>4.25</v>
      </c>
      <c r="M52" s="512">
        <v>3.45</v>
      </c>
      <c r="N52" s="145">
        <v>1</v>
      </c>
      <c r="O52" s="539">
        <v>6</v>
      </c>
      <c r="P52" s="513">
        <v>3.67</v>
      </c>
      <c r="Q52" s="408">
        <v>3.09</v>
      </c>
      <c r="R52" s="145">
        <v>5</v>
      </c>
      <c r="S52" s="548">
        <v>5</v>
      </c>
      <c r="T52" s="572">
        <v>3.6</v>
      </c>
      <c r="U52" s="412">
        <v>3.89</v>
      </c>
      <c r="V52" s="145">
        <v>22</v>
      </c>
      <c r="W52" s="187">
        <f t="shared" si="5"/>
        <v>87</v>
      </c>
      <c r="Y52" s="185"/>
      <c r="Z52" s="185"/>
      <c r="AB52" s="185"/>
    </row>
    <row r="53" spans="1:28" ht="15" customHeight="1" x14ac:dyDescent="0.25">
      <c r="A53" s="186">
        <v>3</v>
      </c>
      <c r="B53" s="105" t="s">
        <v>107</v>
      </c>
      <c r="C53" s="508">
        <v>15</v>
      </c>
      <c r="D53" s="406">
        <v>3.53</v>
      </c>
      <c r="E53" s="767">
        <v>3.52</v>
      </c>
      <c r="F53" s="533">
        <v>54</v>
      </c>
      <c r="G53" s="508">
        <v>20</v>
      </c>
      <c r="H53" s="406">
        <v>3.9</v>
      </c>
      <c r="I53" s="767">
        <v>3.86</v>
      </c>
      <c r="J53" s="533">
        <v>19</v>
      </c>
      <c r="K53" s="508">
        <v>22</v>
      </c>
      <c r="L53" s="511">
        <v>3.82</v>
      </c>
      <c r="M53" s="512">
        <v>3.45</v>
      </c>
      <c r="N53" s="145">
        <v>15</v>
      </c>
      <c r="O53" s="539">
        <v>11</v>
      </c>
      <c r="P53" s="513">
        <v>2.82</v>
      </c>
      <c r="Q53" s="408">
        <v>3.09</v>
      </c>
      <c r="R53" s="145">
        <v>96</v>
      </c>
      <c r="S53" s="548">
        <v>9</v>
      </c>
      <c r="T53" s="572">
        <v>4</v>
      </c>
      <c r="U53" s="412">
        <v>3.89</v>
      </c>
      <c r="V53" s="145">
        <v>6</v>
      </c>
      <c r="W53" s="187">
        <f t="shared" si="5"/>
        <v>190</v>
      </c>
      <c r="Y53" s="185"/>
      <c r="Z53" s="185"/>
      <c r="AB53" s="185"/>
    </row>
    <row r="54" spans="1:28" ht="15" customHeight="1" x14ac:dyDescent="0.25">
      <c r="A54" s="186">
        <v>4</v>
      </c>
      <c r="B54" s="100" t="s">
        <v>105</v>
      </c>
      <c r="C54" s="508">
        <v>33</v>
      </c>
      <c r="D54" s="406">
        <v>3.73</v>
      </c>
      <c r="E54" s="510">
        <v>3.52</v>
      </c>
      <c r="F54" s="533">
        <v>29</v>
      </c>
      <c r="G54" s="508">
        <v>34</v>
      </c>
      <c r="H54" s="406">
        <v>3.8529411764705883</v>
      </c>
      <c r="I54" s="510">
        <v>3.86</v>
      </c>
      <c r="J54" s="533">
        <v>28</v>
      </c>
      <c r="K54" s="508">
        <v>42</v>
      </c>
      <c r="L54" s="511">
        <v>3.67</v>
      </c>
      <c r="M54" s="512">
        <v>3.45</v>
      </c>
      <c r="N54" s="145">
        <v>27</v>
      </c>
      <c r="O54" s="539">
        <v>29</v>
      </c>
      <c r="P54" s="513">
        <v>3.41</v>
      </c>
      <c r="Q54" s="408">
        <v>3.09</v>
      </c>
      <c r="R54" s="145">
        <v>16</v>
      </c>
      <c r="S54" s="548"/>
      <c r="T54" s="572"/>
      <c r="U54" s="412">
        <v>3.89</v>
      </c>
      <c r="V54" s="145">
        <v>28</v>
      </c>
      <c r="W54" s="187">
        <f t="shared" si="5"/>
        <v>128</v>
      </c>
      <c r="Y54" s="185"/>
      <c r="Z54" s="185"/>
      <c r="AB54" s="185"/>
    </row>
    <row r="55" spans="1:28" ht="15" customHeight="1" x14ac:dyDescent="0.25">
      <c r="A55" s="186">
        <v>5</v>
      </c>
      <c r="B55" s="100" t="s">
        <v>35</v>
      </c>
      <c r="C55" s="508">
        <v>23</v>
      </c>
      <c r="D55" s="406">
        <v>3.87</v>
      </c>
      <c r="E55" s="510">
        <v>3.52</v>
      </c>
      <c r="F55" s="533">
        <v>17</v>
      </c>
      <c r="G55" s="508">
        <v>21</v>
      </c>
      <c r="H55" s="406">
        <v>3.6190476190476191</v>
      </c>
      <c r="I55" s="510">
        <v>3.86</v>
      </c>
      <c r="J55" s="533">
        <v>53</v>
      </c>
      <c r="K55" s="508">
        <v>20</v>
      </c>
      <c r="L55" s="511">
        <v>3.35</v>
      </c>
      <c r="M55" s="512">
        <v>3.45</v>
      </c>
      <c r="N55" s="145">
        <v>70</v>
      </c>
      <c r="O55" s="539">
        <v>18</v>
      </c>
      <c r="P55" s="513">
        <v>2.89</v>
      </c>
      <c r="Q55" s="408">
        <v>3.09</v>
      </c>
      <c r="R55" s="145">
        <v>86</v>
      </c>
      <c r="S55" s="548"/>
      <c r="T55" s="572"/>
      <c r="U55" s="412">
        <v>3.89</v>
      </c>
      <c r="V55" s="145">
        <v>28</v>
      </c>
      <c r="W55" s="187">
        <f t="shared" si="5"/>
        <v>254</v>
      </c>
      <c r="Y55" s="185"/>
      <c r="Z55" s="185"/>
      <c r="AB55" s="185"/>
    </row>
    <row r="56" spans="1:28" ht="15" customHeight="1" x14ac:dyDescent="0.25">
      <c r="A56" s="186">
        <v>6</v>
      </c>
      <c r="B56" s="100" t="s">
        <v>34</v>
      </c>
      <c r="C56" s="508">
        <v>34</v>
      </c>
      <c r="D56" s="406">
        <v>3.59</v>
      </c>
      <c r="E56" s="510">
        <v>3.52</v>
      </c>
      <c r="F56" s="533">
        <v>46</v>
      </c>
      <c r="G56" s="508">
        <v>21</v>
      </c>
      <c r="H56" s="406">
        <v>3.9523809523809526</v>
      </c>
      <c r="I56" s="510">
        <v>3.86</v>
      </c>
      <c r="J56" s="533">
        <v>15</v>
      </c>
      <c r="K56" s="508">
        <v>26</v>
      </c>
      <c r="L56" s="511">
        <v>3.92</v>
      </c>
      <c r="M56" s="512">
        <v>3.45</v>
      </c>
      <c r="N56" s="145">
        <v>10</v>
      </c>
      <c r="O56" s="539">
        <v>22</v>
      </c>
      <c r="P56" s="513">
        <v>3.14</v>
      </c>
      <c r="Q56" s="408">
        <v>3.09</v>
      </c>
      <c r="R56" s="145">
        <v>52</v>
      </c>
      <c r="S56" s="548"/>
      <c r="T56" s="572"/>
      <c r="U56" s="412">
        <v>3.89</v>
      </c>
      <c r="V56" s="145">
        <v>28</v>
      </c>
      <c r="W56" s="187">
        <f t="shared" si="5"/>
        <v>151</v>
      </c>
      <c r="Y56" s="185"/>
      <c r="Z56" s="185"/>
      <c r="AB56" s="185"/>
    </row>
    <row r="57" spans="1:28" ht="15" customHeight="1" x14ac:dyDescent="0.25">
      <c r="A57" s="186">
        <v>7</v>
      </c>
      <c r="B57" s="100" t="s">
        <v>143</v>
      </c>
      <c r="C57" s="508">
        <v>10</v>
      </c>
      <c r="D57" s="406">
        <v>4.2</v>
      </c>
      <c r="E57" s="510">
        <v>3.52</v>
      </c>
      <c r="F57" s="533">
        <v>5</v>
      </c>
      <c r="G57" s="508">
        <v>8</v>
      </c>
      <c r="H57" s="406">
        <v>3.875</v>
      </c>
      <c r="I57" s="510">
        <v>3.86</v>
      </c>
      <c r="J57" s="533">
        <v>21</v>
      </c>
      <c r="K57" s="508">
        <v>15</v>
      </c>
      <c r="L57" s="511">
        <v>3.67</v>
      </c>
      <c r="M57" s="512">
        <v>3.45</v>
      </c>
      <c r="N57" s="145">
        <v>29</v>
      </c>
      <c r="O57" s="539">
        <v>18</v>
      </c>
      <c r="P57" s="513">
        <v>3.83</v>
      </c>
      <c r="Q57" s="408">
        <v>3.09</v>
      </c>
      <c r="R57" s="145">
        <v>2</v>
      </c>
      <c r="S57" s="548">
        <v>9</v>
      </c>
      <c r="T57" s="572">
        <v>4.0999999999999996</v>
      </c>
      <c r="U57" s="412">
        <v>3.89</v>
      </c>
      <c r="V57" s="145">
        <v>4</v>
      </c>
      <c r="W57" s="493">
        <f t="shared" si="5"/>
        <v>61</v>
      </c>
      <c r="Y57" s="185"/>
      <c r="Z57" s="185"/>
      <c r="AB57" s="185"/>
    </row>
    <row r="58" spans="1:28" ht="15" customHeight="1" x14ac:dyDescent="0.25">
      <c r="A58" s="186">
        <v>8</v>
      </c>
      <c r="B58" s="100" t="s">
        <v>36</v>
      </c>
      <c r="C58" s="508">
        <v>30</v>
      </c>
      <c r="D58" s="406">
        <v>3.43</v>
      </c>
      <c r="E58" s="510">
        <v>3.52</v>
      </c>
      <c r="F58" s="533">
        <v>74</v>
      </c>
      <c r="G58" s="508">
        <v>15</v>
      </c>
      <c r="H58" s="406">
        <v>3.2666666666666666</v>
      </c>
      <c r="I58" s="510">
        <v>3.86</v>
      </c>
      <c r="J58" s="533">
        <v>93</v>
      </c>
      <c r="K58" s="508">
        <v>16</v>
      </c>
      <c r="L58" s="511">
        <v>3.44</v>
      </c>
      <c r="M58" s="512">
        <v>3.45</v>
      </c>
      <c r="N58" s="145">
        <v>54</v>
      </c>
      <c r="O58" s="539">
        <v>19</v>
      </c>
      <c r="P58" s="513">
        <v>3.26</v>
      </c>
      <c r="Q58" s="408">
        <v>3.09</v>
      </c>
      <c r="R58" s="145">
        <v>33</v>
      </c>
      <c r="S58" s="548"/>
      <c r="T58" s="572"/>
      <c r="U58" s="412">
        <v>3.89</v>
      </c>
      <c r="V58" s="145">
        <v>28</v>
      </c>
      <c r="W58" s="187">
        <f t="shared" si="5"/>
        <v>282</v>
      </c>
      <c r="Y58" s="185"/>
      <c r="Z58" s="185"/>
      <c r="AB58" s="185"/>
    </row>
    <row r="59" spans="1:28" ht="15" customHeight="1" x14ac:dyDescent="0.25">
      <c r="A59" s="186">
        <v>9</v>
      </c>
      <c r="B59" s="100" t="s">
        <v>106</v>
      </c>
      <c r="C59" s="508">
        <v>12</v>
      </c>
      <c r="D59" s="406">
        <v>3.33</v>
      </c>
      <c r="E59" s="510">
        <v>3.52</v>
      </c>
      <c r="F59" s="533">
        <v>84</v>
      </c>
      <c r="G59" s="508">
        <v>13</v>
      </c>
      <c r="H59" s="406">
        <v>3.7692307692307692</v>
      </c>
      <c r="I59" s="510">
        <v>3.86</v>
      </c>
      <c r="J59" s="533">
        <v>35</v>
      </c>
      <c r="K59" s="508">
        <v>6</v>
      </c>
      <c r="L59" s="511">
        <v>3.5</v>
      </c>
      <c r="M59" s="512">
        <v>3.45</v>
      </c>
      <c r="N59" s="145">
        <v>43</v>
      </c>
      <c r="O59" s="539">
        <v>23</v>
      </c>
      <c r="P59" s="513">
        <v>2.96</v>
      </c>
      <c r="Q59" s="408">
        <v>3.09</v>
      </c>
      <c r="R59" s="145">
        <v>76</v>
      </c>
      <c r="S59" s="548"/>
      <c r="T59" s="572"/>
      <c r="U59" s="412">
        <v>3.89</v>
      </c>
      <c r="V59" s="145">
        <v>28</v>
      </c>
      <c r="W59" s="187">
        <f t="shared" si="5"/>
        <v>266</v>
      </c>
      <c r="Y59" s="185"/>
      <c r="Z59" s="185"/>
      <c r="AB59" s="185"/>
    </row>
    <row r="60" spans="1:28" ht="15" customHeight="1" x14ac:dyDescent="0.25">
      <c r="A60" s="186">
        <v>10</v>
      </c>
      <c r="B60" s="411" t="s">
        <v>152</v>
      </c>
      <c r="C60" s="508">
        <v>2</v>
      </c>
      <c r="D60" s="406">
        <v>3.5</v>
      </c>
      <c r="E60" s="769">
        <v>3.52</v>
      </c>
      <c r="F60" s="533">
        <v>67</v>
      </c>
      <c r="G60" s="508">
        <v>1</v>
      </c>
      <c r="H60" s="406">
        <v>3</v>
      </c>
      <c r="I60" s="767">
        <v>3.86</v>
      </c>
      <c r="J60" s="533">
        <v>111</v>
      </c>
      <c r="K60" s="508"/>
      <c r="L60" s="511"/>
      <c r="M60" s="512">
        <v>3.45</v>
      </c>
      <c r="N60" s="538">
        <v>116</v>
      </c>
      <c r="O60" s="539">
        <v>4</v>
      </c>
      <c r="P60" s="513">
        <v>3</v>
      </c>
      <c r="Q60" s="408">
        <v>3.09</v>
      </c>
      <c r="R60" s="145">
        <v>71</v>
      </c>
      <c r="S60" s="548"/>
      <c r="T60" s="572"/>
      <c r="U60" s="412">
        <v>3.89</v>
      </c>
      <c r="V60" s="145">
        <v>28</v>
      </c>
      <c r="W60" s="187">
        <f t="shared" si="5"/>
        <v>393</v>
      </c>
      <c r="Y60" s="185"/>
      <c r="Z60" s="185"/>
      <c r="AB60" s="185"/>
    </row>
    <row r="61" spans="1:28" ht="15" customHeight="1" x14ac:dyDescent="0.25">
      <c r="A61" s="186">
        <v>11</v>
      </c>
      <c r="B61" s="104" t="s">
        <v>32</v>
      </c>
      <c r="C61" s="508">
        <v>8</v>
      </c>
      <c r="D61" s="406">
        <v>3</v>
      </c>
      <c r="E61" s="770">
        <v>3.52</v>
      </c>
      <c r="F61" s="533">
        <v>107</v>
      </c>
      <c r="G61" s="508">
        <v>11</v>
      </c>
      <c r="H61" s="406">
        <v>3</v>
      </c>
      <c r="I61" s="770">
        <v>3.86</v>
      </c>
      <c r="J61" s="533">
        <v>107</v>
      </c>
      <c r="K61" s="508">
        <v>12</v>
      </c>
      <c r="L61" s="511">
        <v>2.83</v>
      </c>
      <c r="M61" s="512">
        <v>3.45</v>
      </c>
      <c r="N61" s="145">
        <v>115</v>
      </c>
      <c r="O61" s="539">
        <v>15</v>
      </c>
      <c r="P61" s="513">
        <v>3.33</v>
      </c>
      <c r="Q61" s="408">
        <v>3.09</v>
      </c>
      <c r="R61" s="145">
        <v>27</v>
      </c>
      <c r="S61" s="548"/>
      <c r="T61" s="572"/>
      <c r="U61" s="412">
        <v>3.89</v>
      </c>
      <c r="V61" s="145">
        <v>28</v>
      </c>
      <c r="W61" s="187">
        <f t="shared" si="5"/>
        <v>384</v>
      </c>
      <c r="Y61" s="185"/>
      <c r="Z61" s="185"/>
      <c r="AB61" s="185"/>
    </row>
    <row r="62" spans="1:28" ht="15" customHeight="1" x14ac:dyDescent="0.25">
      <c r="A62" s="186">
        <v>12</v>
      </c>
      <c r="B62" s="104" t="s">
        <v>58</v>
      </c>
      <c r="C62" s="508">
        <v>8</v>
      </c>
      <c r="D62" s="406">
        <v>3.5</v>
      </c>
      <c r="E62" s="770">
        <v>3.52</v>
      </c>
      <c r="F62" s="533">
        <v>63</v>
      </c>
      <c r="G62" s="508">
        <v>1</v>
      </c>
      <c r="H62" s="406">
        <v>3</v>
      </c>
      <c r="I62" s="770">
        <v>3.86</v>
      </c>
      <c r="J62" s="533">
        <v>112</v>
      </c>
      <c r="K62" s="508">
        <v>3</v>
      </c>
      <c r="L62" s="511">
        <v>3</v>
      </c>
      <c r="M62" s="512">
        <v>3.45</v>
      </c>
      <c r="N62" s="145">
        <v>109</v>
      </c>
      <c r="O62" s="539">
        <v>6</v>
      </c>
      <c r="P62" s="513">
        <v>2.83</v>
      </c>
      <c r="Q62" s="408">
        <v>3.09</v>
      </c>
      <c r="R62" s="145">
        <v>94</v>
      </c>
      <c r="S62" s="548"/>
      <c r="T62" s="572"/>
      <c r="U62" s="412">
        <v>3.89</v>
      </c>
      <c r="V62" s="145">
        <v>28</v>
      </c>
      <c r="W62" s="187">
        <f t="shared" si="5"/>
        <v>406</v>
      </c>
      <c r="Y62" s="185"/>
      <c r="Z62" s="185"/>
      <c r="AB62" s="185"/>
    </row>
    <row r="63" spans="1:28" ht="15" customHeight="1" x14ac:dyDescent="0.25">
      <c r="A63" s="186">
        <v>13</v>
      </c>
      <c r="B63" s="342" t="s">
        <v>134</v>
      </c>
      <c r="C63" s="508">
        <v>16</v>
      </c>
      <c r="D63" s="410">
        <v>3.38</v>
      </c>
      <c r="E63" s="771">
        <v>3.52</v>
      </c>
      <c r="F63" s="533">
        <v>77</v>
      </c>
      <c r="G63" s="508">
        <v>10</v>
      </c>
      <c r="H63" s="410">
        <v>3.5</v>
      </c>
      <c r="I63" s="772">
        <v>3.86</v>
      </c>
      <c r="J63" s="533">
        <v>66</v>
      </c>
      <c r="K63" s="508">
        <v>16</v>
      </c>
      <c r="L63" s="515">
        <v>3.5</v>
      </c>
      <c r="M63" s="512">
        <v>3.45</v>
      </c>
      <c r="N63" s="145">
        <v>40</v>
      </c>
      <c r="O63" s="539">
        <v>20</v>
      </c>
      <c r="P63" s="513">
        <v>2.9</v>
      </c>
      <c r="Q63" s="408">
        <v>3.09</v>
      </c>
      <c r="R63" s="145">
        <v>84</v>
      </c>
      <c r="S63" s="550">
        <v>2</v>
      </c>
      <c r="T63" s="572">
        <v>4</v>
      </c>
      <c r="U63" s="412">
        <v>3.89</v>
      </c>
      <c r="V63" s="145">
        <v>9</v>
      </c>
      <c r="W63" s="187">
        <f t="shared" si="5"/>
        <v>276</v>
      </c>
      <c r="Y63" s="185"/>
      <c r="Z63" s="185"/>
      <c r="AB63" s="185"/>
    </row>
    <row r="64" spans="1:28" ht="15" customHeight="1" x14ac:dyDescent="0.25">
      <c r="A64" s="186">
        <v>14</v>
      </c>
      <c r="B64" s="105" t="s">
        <v>108</v>
      </c>
      <c r="C64" s="508">
        <v>2</v>
      </c>
      <c r="D64" s="406">
        <v>5</v>
      </c>
      <c r="E64" s="767">
        <v>3.52</v>
      </c>
      <c r="F64" s="533">
        <v>1</v>
      </c>
      <c r="G64" s="508">
        <v>3</v>
      </c>
      <c r="H64" s="406">
        <v>4.333333333333333</v>
      </c>
      <c r="I64" s="767">
        <v>3.86</v>
      </c>
      <c r="J64" s="533">
        <v>1</v>
      </c>
      <c r="K64" s="508">
        <v>3</v>
      </c>
      <c r="L64" s="511">
        <v>4</v>
      </c>
      <c r="M64" s="512">
        <v>3.45</v>
      </c>
      <c r="N64" s="145">
        <v>6</v>
      </c>
      <c r="O64" s="543">
        <v>6</v>
      </c>
      <c r="P64" s="513">
        <v>2.67</v>
      </c>
      <c r="Q64" s="408">
        <v>3.09</v>
      </c>
      <c r="R64" s="145">
        <v>109</v>
      </c>
      <c r="S64" s="548"/>
      <c r="T64" s="572"/>
      <c r="U64" s="412">
        <v>3.89</v>
      </c>
      <c r="V64" s="145">
        <v>28</v>
      </c>
      <c r="W64" s="187">
        <f t="shared" si="5"/>
        <v>145</v>
      </c>
      <c r="Y64" s="185"/>
      <c r="Z64" s="185"/>
      <c r="AB64" s="185"/>
    </row>
    <row r="65" spans="1:28" ht="15" customHeight="1" x14ac:dyDescent="0.25">
      <c r="A65" s="186">
        <v>15</v>
      </c>
      <c r="B65" s="104" t="s">
        <v>31</v>
      </c>
      <c r="C65" s="508">
        <v>8</v>
      </c>
      <c r="D65" s="406">
        <v>3.88</v>
      </c>
      <c r="E65" s="770">
        <v>3.52</v>
      </c>
      <c r="F65" s="533">
        <v>15</v>
      </c>
      <c r="G65" s="508">
        <v>3</v>
      </c>
      <c r="H65" s="406">
        <v>4.333333333333333</v>
      </c>
      <c r="I65" s="770">
        <v>3.86</v>
      </c>
      <c r="J65" s="533">
        <v>2</v>
      </c>
      <c r="K65" s="508">
        <v>6</v>
      </c>
      <c r="L65" s="511">
        <v>3.5</v>
      </c>
      <c r="M65" s="512">
        <v>3.45</v>
      </c>
      <c r="N65" s="145">
        <v>44</v>
      </c>
      <c r="O65" s="539">
        <v>12</v>
      </c>
      <c r="P65" s="513">
        <v>3.25</v>
      </c>
      <c r="Q65" s="408">
        <v>3.09</v>
      </c>
      <c r="R65" s="145">
        <v>34</v>
      </c>
      <c r="S65" s="548">
        <v>2</v>
      </c>
      <c r="T65" s="572">
        <v>4</v>
      </c>
      <c r="U65" s="412">
        <v>3.89</v>
      </c>
      <c r="V65" s="145">
        <v>10</v>
      </c>
      <c r="W65" s="187">
        <f t="shared" si="5"/>
        <v>105</v>
      </c>
      <c r="Y65" s="185"/>
      <c r="Z65" s="185"/>
      <c r="AB65" s="185"/>
    </row>
    <row r="66" spans="1:28" ht="15" customHeight="1" x14ac:dyDescent="0.25">
      <c r="A66" s="186">
        <v>16</v>
      </c>
      <c r="B66" s="104" t="s">
        <v>30</v>
      </c>
      <c r="C66" s="508">
        <v>8</v>
      </c>
      <c r="D66" s="406">
        <v>3.5</v>
      </c>
      <c r="E66" s="770">
        <v>3.52</v>
      </c>
      <c r="F66" s="533">
        <v>64</v>
      </c>
      <c r="G66" s="508">
        <v>18</v>
      </c>
      <c r="H66" s="406">
        <v>3.1666666666666665</v>
      </c>
      <c r="I66" s="770">
        <v>3.86</v>
      </c>
      <c r="J66" s="533">
        <v>103</v>
      </c>
      <c r="K66" s="508">
        <v>13</v>
      </c>
      <c r="L66" s="511">
        <v>3.15</v>
      </c>
      <c r="M66" s="512">
        <v>3.45</v>
      </c>
      <c r="N66" s="145">
        <v>94</v>
      </c>
      <c r="O66" s="539">
        <v>18</v>
      </c>
      <c r="P66" s="513">
        <v>2.89</v>
      </c>
      <c r="Q66" s="408">
        <v>3.09</v>
      </c>
      <c r="R66" s="145">
        <v>87</v>
      </c>
      <c r="S66" s="548"/>
      <c r="T66" s="572"/>
      <c r="U66" s="412">
        <v>3.89</v>
      </c>
      <c r="V66" s="145">
        <v>28</v>
      </c>
      <c r="W66" s="187">
        <f t="shared" si="5"/>
        <v>376</v>
      </c>
      <c r="Y66" s="185"/>
      <c r="Z66" s="185"/>
      <c r="AB66" s="185"/>
    </row>
    <row r="67" spans="1:28" ht="15" customHeight="1" x14ac:dyDescent="0.25">
      <c r="A67" s="186">
        <v>17</v>
      </c>
      <c r="B67" s="105" t="s">
        <v>109</v>
      </c>
      <c r="C67" s="508">
        <v>2</v>
      </c>
      <c r="D67" s="406">
        <v>4</v>
      </c>
      <c r="E67" s="767">
        <v>3.52</v>
      </c>
      <c r="F67" s="533">
        <v>9</v>
      </c>
      <c r="G67" s="508">
        <v>6</v>
      </c>
      <c r="H67" s="406">
        <v>4</v>
      </c>
      <c r="I67" s="767">
        <v>3.86</v>
      </c>
      <c r="J67" s="533">
        <v>9</v>
      </c>
      <c r="K67" s="508">
        <v>5</v>
      </c>
      <c r="L67" s="511">
        <v>3.4</v>
      </c>
      <c r="M67" s="512">
        <v>3.45</v>
      </c>
      <c r="N67" s="145">
        <v>63</v>
      </c>
      <c r="O67" s="539">
        <v>8</v>
      </c>
      <c r="P67" s="513">
        <v>3.38</v>
      </c>
      <c r="Q67" s="408">
        <v>3.09</v>
      </c>
      <c r="R67" s="145">
        <v>21</v>
      </c>
      <c r="S67" s="548">
        <v>2</v>
      </c>
      <c r="T67" s="572">
        <v>3.5</v>
      </c>
      <c r="U67" s="412">
        <v>3.89</v>
      </c>
      <c r="V67" s="145">
        <v>25</v>
      </c>
      <c r="W67" s="187">
        <f t="shared" si="5"/>
        <v>127</v>
      </c>
      <c r="Y67" s="185"/>
      <c r="Z67" s="185"/>
      <c r="AB67" s="185"/>
    </row>
    <row r="68" spans="1:28" ht="15" customHeight="1" x14ac:dyDescent="0.25">
      <c r="A68" s="186">
        <v>18</v>
      </c>
      <c r="B68" s="105" t="s">
        <v>29</v>
      </c>
      <c r="C68" s="508">
        <v>21</v>
      </c>
      <c r="D68" s="406">
        <v>3.57</v>
      </c>
      <c r="E68" s="767">
        <v>3.52</v>
      </c>
      <c r="F68" s="533">
        <v>50</v>
      </c>
      <c r="G68" s="508">
        <v>25</v>
      </c>
      <c r="H68" s="406">
        <v>3.44</v>
      </c>
      <c r="I68" s="767">
        <v>3.86</v>
      </c>
      <c r="J68" s="533">
        <v>73</v>
      </c>
      <c r="K68" s="508">
        <v>26</v>
      </c>
      <c r="L68" s="511">
        <v>3.38</v>
      </c>
      <c r="M68" s="512">
        <v>3.45</v>
      </c>
      <c r="N68" s="145">
        <v>64</v>
      </c>
      <c r="O68" s="544">
        <v>26</v>
      </c>
      <c r="P68" s="513">
        <v>3.15</v>
      </c>
      <c r="Q68" s="408">
        <v>3.09</v>
      </c>
      <c r="R68" s="145">
        <v>51</v>
      </c>
      <c r="S68" s="548">
        <v>3</v>
      </c>
      <c r="T68" s="572">
        <v>3.7</v>
      </c>
      <c r="U68" s="412">
        <v>3.89</v>
      </c>
      <c r="V68" s="145">
        <v>19</v>
      </c>
      <c r="W68" s="189">
        <f t="shared" si="5"/>
        <v>257</v>
      </c>
      <c r="Y68" s="185"/>
      <c r="Z68" s="185"/>
      <c r="AB68" s="185"/>
    </row>
    <row r="69" spans="1:28" ht="15" customHeight="1" thickBot="1" x14ac:dyDescent="0.3">
      <c r="A69" s="199">
        <v>19</v>
      </c>
      <c r="B69" s="111" t="s">
        <v>33</v>
      </c>
      <c r="C69" s="508">
        <v>14</v>
      </c>
      <c r="D69" s="406">
        <v>3.14</v>
      </c>
      <c r="E69" s="768">
        <v>3.52</v>
      </c>
      <c r="F69" s="533">
        <v>100</v>
      </c>
      <c r="G69" s="508">
        <v>6</v>
      </c>
      <c r="H69" s="406">
        <v>3.5</v>
      </c>
      <c r="I69" s="768">
        <v>3.86</v>
      </c>
      <c r="J69" s="533">
        <v>69</v>
      </c>
      <c r="K69" s="508">
        <v>6</v>
      </c>
      <c r="L69" s="511">
        <v>3.17</v>
      </c>
      <c r="M69" s="512">
        <v>3.45</v>
      </c>
      <c r="N69" s="145">
        <v>93</v>
      </c>
      <c r="O69" s="539">
        <v>29</v>
      </c>
      <c r="P69" s="513">
        <v>2.79</v>
      </c>
      <c r="Q69" s="408">
        <v>3.09</v>
      </c>
      <c r="R69" s="145">
        <v>98</v>
      </c>
      <c r="S69" s="548"/>
      <c r="T69" s="572"/>
      <c r="U69" s="412">
        <v>3.89</v>
      </c>
      <c r="V69" s="145">
        <v>28</v>
      </c>
      <c r="W69" s="187">
        <f t="shared" si="5"/>
        <v>388</v>
      </c>
      <c r="Y69" s="185"/>
      <c r="Z69" s="185"/>
      <c r="AB69" s="185"/>
    </row>
    <row r="70" spans="1:28" ht="15" customHeight="1" thickBot="1" x14ac:dyDescent="0.3">
      <c r="A70" s="494"/>
      <c r="B70" s="497" t="s">
        <v>145</v>
      </c>
      <c r="C70" s="498">
        <f>SUM(C71:C86)</f>
        <v>227</v>
      </c>
      <c r="D70" s="558">
        <f>AVERAGE(D71:D86)</f>
        <v>3.7353333333333336</v>
      </c>
      <c r="E70" s="762">
        <v>3.52</v>
      </c>
      <c r="F70" s="500"/>
      <c r="G70" s="498">
        <f>SUM(G71:G86)</f>
        <v>245</v>
      </c>
      <c r="H70" s="558">
        <f>AVERAGE(H71:H86)</f>
        <v>3.5715965000485128</v>
      </c>
      <c r="I70" s="586">
        <f t="shared" ref="I68:I99" si="10">$H$130</f>
        <v>3.86</v>
      </c>
      <c r="J70" s="500"/>
      <c r="K70" s="482">
        <f>SUM(K71:K86)</f>
        <v>276</v>
      </c>
      <c r="L70" s="485">
        <f>AVERAGE(L71:L86)</f>
        <v>3.5237499999999997</v>
      </c>
      <c r="M70" s="483">
        <f t="shared" ref="M68:M99" si="11">$L$130</f>
        <v>3.45</v>
      </c>
      <c r="N70" s="501"/>
      <c r="O70" s="540">
        <f>SUM(O71:O86)</f>
        <v>275</v>
      </c>
      <c r="P70" s="487">
        <f>AVERAGE(P71:P86)</f>
        <v>3.09</v>
      </c>
      <c r="Q70" s="488">
        <f t="shared" ref="Q68:Q99" si="12">$P$130</f>
        <v>3.09</v>
      </c>
      <c r="R70" s="541"/>
      <c r="S70" s="489">
        <f>SUM(S71:S86)</f>
        <v>7</v>
      </c>
      <c r="T70" s="490">
        <f>AVERAGE(T71:T86)</f>
        <v>3.9</v>
      </c>
      <c r="U70" s="521">
        <f t="shared" ref="U68:U99" si="13">$T$130</f>
        <v>3.89</v>
      </c>
      <c r="V70" s="491"/>
      <c r="W70" s="492"/>
      <c r="Y70" s="185"/>
      <c r="Z70" s="185"/>
      <c r="AB70" s="185"/>
    </row>
    <row r="71" spans="1:28" ht="15" customHeight="1" x14ac:dyDescent="0.25">
      <c r="A71" s="183">
        <v>1</v>
      </c>
      <c r="B71" s="48" t="s">
        <v>112</v>
      </c>
      <c r="C71" s="508">
        <v>11</v>
      </c>
      <c r="D71" s="392">
        <v>4.09</v>
      </c>
      <c r="E71" s="507">
        <v>3.52</v>
      </c>
      <c r="F71" s="533">
        <v>6</v>
      </c>
      <c r="G71" s="508">
        <v>17</v>
      </c>
      <c r="H71" s="392">
        <v>3.9411764705882355</v>
      </c>
      <c r="I71" s="507">
        <v>3.86</v>
      </c>
      <c r="J71" s="533">
        <v>16</v>
      </c>
      <c r="K71" s="508">
        <v>14</v>
      </c>
      <c r="L71" s="511">
        <v>3.71</v>
      </c>
      <c r="M71" s="512">
        <v>3.45</v>
      </c>
      <c r="N71" s="145">
        <v>24</v>
      </c>
      <c r="O71" s="545">
        <v>8</v>
      </c>
      <c r="P71" s="513">
        <v>3.25</v>
      </c>
      <c r="Q71" s="408">
        <v>3.09</v>
      </c>
      <c r="R71" s="145">
        <v>36</v>
      </c>
      <c r="S71" s="548"/>
      <c r="T71" s="572"/>
      <c r="U71" s="412">
        <v>3.89</v>
      </c>
      <c r="V71" s="145">
        <v>28</v>
      </c>
      <c r="W71" s="184">
        <f t="shared" si="5"/>
        <v>110</v>
      </c>
      <c r="Y71" s="185"/>
      <c r="Z71" s="185"/>
      <c r="AB71" s="185"/>
    </row>
    <row r="72" spans="1:28" ht="15" customHeight="1" x14ac:dyDescent="0.25">
      <c r="A72" s="186">
        <v>2</v>
      </c>
      <c r="B72" s="48" t="s">
        <v>111</v>
      </c>
      <c r="C72" s="508">
        <v>11</v>
      </c>
      <c r="D72" s="392">
        <v>4.3600000000000003</v>
      </c>
      <c r="E72" s="507">
        <v>3.52</v>
      </c>
      <c r="F72" s="533">
        <v>3</v>
      </c>
      <c r="G72" s="508">
        <v>8</v>
      </c>
      <c r="H72" s="392">
        <v>3.5</v>
      </c>
      <c r="I72" s="507">
        <v>3.86</v>
      </c>
      <c r="J72" s="533">
        <v>67</v>
      </c>
      <c r="K72" s="508">
        <v>23</v>
      </c>
      <c r="L72" s="511">
        <v>3.61</v>
      </c>
      <c r="M72" s="512">
        <v>3.45</v>
      </c>
      <c r="N72" s="145">
        <v>31</v>
      </c>
      <c r="O72" s="545">
        <v>23</v>
      </c>
      <c r="P72" s="513">
        <v>3.78</v>
      </c>
      <c r="Q72" s="408">
        <v>3.09</v>
      </c>
      <c r="R72" s="145">
        <v>3</v>
      </c>
      <c r="S72" s="548"/>
      <c r="T72" s="572"/>
      <c r="U72" s="412">
        <v>3.89</v>
      </c>
      <c r="V72" s="145">
        <v>28</v>
      </c>
      <c r="W72" s="187">
        <f t="shared" si="5"/>
        <v>132</v>
      </c>
      <c r="Y72" s="185"/>
      <c r="Z72" s="185"/>
      <c r="AB72" s="185"/>
    </row>
    <row r="73" spans="1:28" ht="15" customHeight="1" x14ac:dyDescent="0.25">
      <c r="A73" s="186">
        <v>3</v>
      </c>
      <c r="B73" s="48" t="s">
        <v>27</v>
      </c>
      <c r="C73" s="508">
        <v>6</v>
      </c>
      <c r="D73" s="392">
        <v>4.33</v>
      </c>
      <c r="E73" s="507">
        <v>3.52</v>
      </c>
      <c r="F73" s="533">
        <v>4</v>
      </c>
      <c r="G73" s="508">
        <v>7</v>
      </c>
      <c r="H73" s="392">
        <v>3.8571428571428572</v>
      </c>
      <c r="I73" s="507">
        <v>3.86</v>
      </c>
      <c r="J73" s="533">
        <v>27</v>
      </c>
      <c r="K73" s="508">
        <v>11</v>
      </c>
      <c r="L73" s="511">
        <v>3.55</v>
      </c>
      <c r="M73" s="512">
        <v>3.45</v>
      </c>
      <c r="N73" s="145">
        <v>37</v>
      </c>
      <c r="O73" s="545">
        <v>16</v>
      </c>
      <c r="P73" s="513">
        <v>3</v>
      </c>
      <c r="Q73" s="408">
        <v>3.09</v>
      </c>
      <c r="R73" s="145">
        <v>67</v>
      </c>
      <c r="S73" s="548">
        <v>3</v>
      </c>
      <c r="T73" s="572">
        <v>3.7</v>
      </c>
      <c r="U73" s="412">
        <v>3.89</v>
      </c>
      <c r="V73" s="145">
        <v>20</v>
      </c>
      <c r="W73" s="583">
        <f t="shared" si="5"/>
        <v>155</v>
      </c>
      <c r="Y73" s="185"/>
      <c r="Z73" s="185"/>
      <c r="AB73" s="185"/>
    </row>
    <row r="74" spans="1:28" ht="15" customHeight="1" x14ac:dyDescent="0.25">
      <c r="A74" s="186">
        <v>4</v>
      </c>
      <c r="B74" s="103" t="s">
        <v>26</v>
      </c>
      <c r="C74" s="508">
        <v>5</v>
      </c>
      <c r="D74" s="392">
        <v>3.6</v>
      </c>
      <c r="E74" s="516">
        <v>3.52</v>
      </c>
      <c r="F74" s="533">
        <v>44</v>
      </c>
      <c r="G74" s="508">
        <v>16</v>
      </c>
      <c r="H74" s="392">
        <v>3.5</v>
      </c>
      <c r="I74" s="516">
        <v>3.86</v>
      </c>
      <c r="J74" s="533">
        <v>65</v>
      </c>
      <c r="K74" s="508">
        <v>26</v>
      </c>
      <c r="L74" s="511">
        <v>3.88</v>
      </c>
      <c r="M74" s="512">
        <v>3.45</v>
      </c>
      <c r="N74" s="145">
        <v>12</v>
      </c>
      <c r="O74" s="545">
        <v>33</v>
      </c>
      <c r="P74" s="513">
        <v>2.94</v>
      </c>
      <c r="Q74" s="408">
        <v>3.09</v>
      </c>
      <c r="R74" s="145">
        <v>77</v>
      </c>
      <c r="S74" s="548"/>
      <c r="T74" s="572"/>
      <c r="U74" s="412">
        <v>3.89</v>
      </c>
      <c r="V74" s="145">
        <v>28</v>
      </c>
      <c r="W74" s="575">
        <f t="shared" si="5"/>
        <v>226</v>
      </c>
      <c r="Y74" s="185"/>
      <c r="Z74" s="185"/>
      <c r="AB74" s="185"/>
    </row>
    <row r="75" spans="1:28" ht="15" customHeight="1" x14ac:dyDescent="0.25">
      <c r="A75" s="186">
        <v>5</v>
      </c>
      <c r="B75" s="103" t="s">
        <v>25</v>
      </c>
      <c r="C75" s="508">
        <v>21</v>
      </c>
      <c r="D75" s="392">
        <v>3.67</v>
      </c>
      <c r="E75" s="516">
        <v>3.52</v>
      </c>
      <c r="F75" s="533">
        <v>36</v>
      </c>
      <c r="G75" s="508">
        <v>21</v>
      </c>
      <c r="H75" s="392">
        <v>3.6190476190476191</v>
      </c>
      <c r="I75" s="516">
        <v>3.86</v>
      </c>
      <c r="J75" s="533">
        <v>54</v>
      </c>
      <c r="K75" s="508">
        <v>8</v>
      </c>
      <c r="L75" s="511">
        <v>3.38</v>
      </c>
      <c r="M75" s="512">
        <v>3.45</v>
      </c>
      <c r="N75" s="145">
        <v>67</v>
      </c>
      <c r="O75" s="545">
        <v>12</v>
      </c>
      <c r="P75" s="513">
        <v>3.5</v>
      </c>
      <c r="Q75" s="408">
        <v>3.09</v>
      </c>
      <c r="R75" s="145">
        <v>13</v>
      </c>
      <c r="S75" s="548">
        <v>1</v>
      </c>
      <c r="T75" s="572">
        <v>4</v>
      </c>
      <c r="U75" s="412">
        <v>3.89</v>
      </c>
      <c r="V75" s="145">
        <v>13</v>
      </c>
      <c r="W75" s="187">
        <f t="shared" si="5"/>
        <v>183</v>
      </c>
      <c r="Y75" s="185"/>
      <c r="Z75" s="185"/>
      <c r="AB75" s="185"/>
    </row>
    <row r="76" spans="1:28" ht="15" customHeight="1" x14ac:dyDescent="0.25">
      <c r="A76" s="186">
        <v>6</v>
      </c>
      <c r="B76" s="103" t="s">
        <v>126</v>
      </c>
      <c r="C76" s="508"/>
      <c r="D76" s="413"/>
      <c r="E76" s="516">
        <v>3.52</v>
      </c>
      <c r="F76" s="533">
        <v>114</v>
      </c>
      <c r="G76" s="780"/>
      <c r="H76" s="516"/>
      <c r="I76" s="516">
        <v>3.86</v>
      </c>
      <c r="J76" s="533">
        <v>115</v>
      </c>
      <c r="K76" s="508">
        <v>32</v>
      </c>
      <c r="L76" s="511">
        <v>3.34</v>
      </c>
      <c r="M76" s="512">
        <v>3.45</v>
      </c>
      <c r="N76" s="145">
        <v>72</v>
      </c>
      <c r="O76" s="545">
        <v>13</v>
      </c>
      <c r="P76" s="513">
        <v>2.38</v>
      </c>
      <c r="Q76" s="408">
        <v>3.09</v>
      </c>
      <c r="R76" s="538">
        <v>116</v>
      </c>
      <c r="S76" s="548"/>
      <c r="T76" s="572"/>
      <c r="U76" s="412">
        <v>3.89</v>
      </c>
      <c r="V76" s="145">
        <v>28</v>
      </c>
      <c r="W76" s="187">
        <f t="shared" si="5"/>
        <v>445</v>
      </c>
      <c r="Y76" s="185"/>
      <c r="Z76" s="185"/>
      <c r="AB76" s="185"/>
    </row>
    <row r="77" spans="1:28" ht="15" customHeight="1" x14ac:dyDescent="0.25">
      <c r="A77" s="186">
        <v>7</v>
      </c>
      <c r="B77" s="103" t="s">
        <v>159</v>
      </c>
      <c r="C77" s="508">
        <v>15</v>
      </c>
      <c r="D77" s="413">
        <v>3.2</v>
      </c>
      <c r="E77" s="516">
        <v>3.52</v>
      </c>
      <c r="F77" s="533">
        <v>92</v>
      </c>
      <c r="G77" s="508">
        <v>32</v>
      </c>
      <c r="H77" s="413">
        <v>3.25</v>
      </c>
      <c r="I77" s="516">
        <v>3.86</v>
      </c>
      <c r="J77" s="533">
        <v>95</v>
      </c>
      <c r="K77" s="508">
        <v>8</v>
      </c>
      <c r="L77" s="515">
        <v>3.5</v>
      </c>
      <c r="M77" s="512">
        <v>3.45</v>
      </c>
      <c r="N77" s="145">
        <v>41</v>
      </c>
      <c r="O77" s="545">
        <v>15</v>
      </c>
      <c r="P77" s="513">
        <v>2.87</v>
      </c>
      <c r="Q77" s="408">
        <v>3.09</v>
      </c>
      <c r="R77" s="145">
        <v>90</v>
      </c>
      <c r="S77" s="548"/>
      <c r="T77" s="572"/>
      <c r="U77" s="412">
        <v>3.89</v>
      </c>
      <c r="V77" s="145">
        <v>28</v>
      </c>
      <c r="W77" s="187">
        <f t="shared" si="5"/>
        <v>346</v>
      </c>
      <c r="Y77" s="185"/>
      <c r="Z77" s="185"/>
      <c r="AB77" s="185"/>
    </row>
    <row r="78" spans="1:28" ht="15" customHeight="1" x14ac:dyDescent="0.25">
      <c r="A78" s="186">
        <v>8</v>
      </c>
      <c r="B78" s="103" t="s">
        <v>160</v>
      </c>
      <c r="C78" s="508">
        <v>11</v>
      </c>
      <c r="D78" s="392">
        <v>3.73</v>
      </c>
      <c r="E78" s="516">
        <v>3.52</v>
      </c>
      <c r="F78" s="533">
        <v>30</v>
      </c>
      <c r="G78" s="508">
        <v>14</v>
      </c>
      <c r="H78" s="392">
        <v>3.8571428571428572</v>
      </c>
      <c r="I78" s="516">
        <v>3.86</v>
      </c>
      <c r="J78" s="533">
        <v>24</v>
      </c>
      <c r="K78" s="508">
        <v>29</v>
      </c>
      <c r="L78" s="511">
        <v>3.14</v>
      </c>
      <c r="M78" s="512">
        <v>3.45</v>
      </c>
      <c r="N78" s="145">
        <v>95</v>
      </c>
      <c r="O78" s="545">
        <v>8</v>
      </c>
      <c r="P78" s="513">
        <v>3.25</v>
      </c>
      <c r="Q78" s="408">
        <v>3.09</v>
      </c>
      <c r="R78" s="145">
        <v>37</v>
      </c>
      <c r="S78" s="548"/>
      <c r="T78" s="572"/>
      <c r="U78" s="412">
        <v>3.89</v>
      </c>
      <c r="V78" s="145">
        <v>28</v>
      </c>
      <c r="W78" s="187">
        <f t="shared" si="5"/>
        <v>214</v>
      </c>
      <c r="Y78" s="185"/>
      <c r="Z78" s="185"/>
      <c r="AB78" s="185"/>
    </row>
    <row r="79" spans="1:28" ht="15" customHeight="1" x14ac:dyDescent="0.25">
      <c r="A79" s="186">
        <v>9</v>
      </c>
      <c r="B79" s="103" t="s">
        <v>68</v>
      </c>
      <c r="C79" s="508">
        <v>25</v>
      </c>
      <c r="D79" s="413">
        <v>3.52</v>
      </c>
      <c r="E79" s="516">
        <v>3.52</v>
      </c>
      <c r="F79" s="533">
        <v>57</v>
      </c>
      <c r="G79" s="508">
        <v>19</v>
      </c>
      <c r="H79" s="413">
        <v>3.5789473684210527</v>
      </c>
      <c r="I79" s="516">
        <v>3.86</v>
      </c>
      <c r="J79" s="533">
        <v>58</v>
      </c>
      <c r="K79" s="508">
        <v>3</v>
      </c>
      <c r="L79" s="515">
        <v>4</v>
      </c>
      <c r="M79" s="512">
        <v>3.45</v>
      </c>
      <c r="N79" s="145">
        <v>7</v>
      </c>
      <c r="O79" s="545">
        <v>15</v>
      </c>
      <c r="P79" s="513">
        <v>2.8</v>
      </c>
      <c r="Q79" s="408">
        <v>3.09</v>
      </c>
      <c r="R79" s="145">
        <v>97</v>
      </c>
      <c r="S79" s="548"/>
      <c r="T79" s="572"/>
      <c r="U79" s="412">
        <v>3.89</v>
      </c>
      <c r="V79" s="145">
        <v>28</v>
      </c>
      <c r="W79" s="187">
        <f t="shared" si="5"/>
        <v>247</v>
      </c>
      <c r="Y79" s="185"/>
      <c r="Z79" s="185"/>
      <c r="AB79" s="185"/>
    </row>
    <row r="80" spans="1:28" ht="15" customHeight="1" x14ac:dyDescent="0.25">
      <c r="A80" s="186">
        <v>10</v>
      </c>
      <c r="B80" s="103" t="s">
        <v>135</v>
      </c>
      <c r="C80" s="508">
        <v>14</v>
      </c>
      <c r="D80" s="392">
        <v>3.71</v>
      </c>
      <c r="E80" s="516">
        <v>3.52</v>
      </c>
      <c r="F80" s="533">
        <v>33</v>
      </c>
      <c r="G80" s="508">
        <v>4</v>
      </c>
      <c r="H80" s="392">
        <v>2.75</v>
      </c>
      <c r="I80" s="516">
        <v>3.86</v>
      </c>
      <c r="J80" s="533">
        <v>113</v>
      </c>
      <c r="K80" s="508">
        <v>19</v>
      </c>
      <c r="L80" s="511">
        <v>3.47</v>
      </c>
      <c r="M80" s="512">
        <v>3.45</v>
      </c>
      <c r="N80" s="145">
        <v>50</v>
      </c>
      <c r="O80" s="545">
        <v>22</v>
      </c>
      <c r="P80" s="513">
        <v>2.73</v>
      </c>
      <c r="Q80" s="408">
        <v>3.09</v>
      </c>
      <c r="R80" s="145">
        <v>104</v>
      </c>
      <c r="S80" s="548"/>
      <c r="T80" s="572"/>
      <c r="U80" s="412">
        <v>3.89</v>
      </c>
      <c r="V80" s="145">
        <v>28</v>
      </c>
      <c r="W80" s="187">
        <f t="shared" ref="W80:W128" si="14">V80+R80+N80+J80+F80</f>
        <v>328</v>
      </c>
      <c r="Y80" s="185"/>
      <c r="Z80" s="185"/>
      <c r="AB80" s="185"/>
    </row>
    <row r="81" spans="1:28" ht="15" customHeight="1" x14ac:dyDescent="0.25">
      <c r="A81" s="186">
        <v>11</v>
      </c>
      <c r="B81" s="103" t="s">
        <v>161</v>
      </c>
      <c r="C81" s="508">
        <v>30</v>
      </c>
      <c r="D81" s="392">
        <v>3.53</v>
      </c>
      <c r="E81" s="516">
        <v>3.52</v>
      </c>
      <c r="F81" s="533">
        <v>53</v>
      </c>
      <c r="G81" s="508">
        <v>26</v>
      </c>
      <c r="H81" s="392">
        <v>3.5769230769230771</v>
      </c>
      <c r="I81" s="516">
        <v>3.86</v>
      </c>
      <c r="J81" s="533">
        <v>57</v>
      </c>
      <c r="K81" s="508">
        <v>30</v>
      </c>
      <c r="L81" s="511">
        <v>3.4</v>
      </c>
      <c r="M81" s="512">
        <v>3.45</v>
      </c>
      <c r="N81" s="145">
        <v>59</v>
      </c>
      <c r="O81" s="545">
        <v>32</v>
      </c>
      <c r="P81" s="513">
        <v>2.78</v>
      </c>
      <c r="Q81" s="408">
        <v>3.09</v>
      </c>
      <c r="R81" s="145">
        <v>100</v>
      </c>
      <c r="S81" s="548"/>
      <c r="T81" s="572"/>
      <c r="U81" s="412">
        <v>3.89</v>
      </c>
      <c r="V81" s="145">
        <v>28</v>
      </c>
      <c r="W81" s="187">
        <f t="shared" si="14"/>
        <v>297</v>
      </c>
      <c r="Y81" s="185"/>
      <c r="Z81" s="185"/>
      <c r="AB81" s="185"/>
    </row>
    <row r="82" spans="1:28" ht="15" customHeight="1" x14ac:dyDescent="0.25">
      <c r="A82" s="186">
        <v>12</v>
      </c>
      <c r="B82" s="103" t="s">
        <v>162</v>
      </c>
      <c r="C82" s="508">
        <v>15</v>
      </c>
      <c r="D82" s="392">
        <v>3.53</v>
      </c>
      <c r="E82" s="516">
        <v>3.52</v>
      </c>
      <c r="F82" s="533">
        <v>55</v>
      </c>
      <c r="G82" s="508">
        <v>20</v>
      </c>
      <c r="H82" s="392">
        <v>3.3</v>
      </c>
      <c r="I82" s="516">
        <v>3.86</v>
      </c>
      <c r="J82" s="533">
        <v>90</v>
      </c>
      <c r="K82" s="508">
        <v>11</v>
      </c>
      <c r="L82" s="511">
        <v>3.45</v>
      </c>
      <c r="M82" s="512">
        <v>3.45</v>
      </c>
      <c r="N82" s="145">
        <v>52</v>
      </c>
      <c r="O82" s="545">
        <v>24</v>
      </c>
      <c r="P82" s="513">
        <v>2.79</v>
      </c>
      <c r="Q82" s="408">
        <v>3.09</v>
      </c>
      <c r="R82" s="145">
        <v>99</v>
      </c>
      <c r="S82" s="548"/>
      <c r="T82" s="572"/>
      <c r="U82" s="412">
        <v>3.89</v>
      </c>
      <c r="V82" s="145">
        <v>28</v>
      </c>
      <c r="W82" s="187">
        <f t="shared" si="14"/>
        <v>324</v>
      </c>
      <c r="Y82" s="185"/>
      <c r="Z82" s="185"/>
      <c r="AB82" s="185"/>
    </row>
    <row r="83" spans="1:28" ht="15" customHeight="1" x14ac:dyDescent="0.25">
      <c r="A83" s="186">
        <v>13</v>
      </c>
      <c r="B83" s="105" t="s">
        <v>110</v>
      </c>
      <c r="C83" s="508">
        <v>12</v>
      </c>
      <c r="D83" s="392">
        <v>3.75</v>
      </c>
      <c r="E83" s="767">
        <v>3.52</v>
      </c>
      <c r="F83" s="533">
        <v>27</v>
      </c>
      <c r="G83" s="508">
        <v>12</v>
      </c>
      <c r="H83" s="392">
        <v>3.9166666666666665</v>
      </c>
      <c r="I83" s="767">
        <v>3.86</v>
      </c>
      <c r="J83" s="533">
        <v>17</v>
      </c>
      <c r="K83" s="508">
        <v>12</v>
      </c>
      <c r="L83" s="511">
        <v>3.83</v>
      </c>
      <c r="M83" s="512">
        <v>3.45</v>
      </c>
      <c r="N83" s="145">
        <v>14</v>
      </c>
      <c r="O83" s="545">
        <v>20</v>
      </c>
      <c r="P83" s="513">
        <v>3.65</v>
      </c>
      <c r="Q83" s="408">
        <v>3.09</v>
      </c>
      <c r="R83" s="145">
        <v>6</v>
      </c>
      <c r="S83" s="548"/>
      <c r="T83" s="572"/>
      <c r="U83" s="412">
        <v>3.89</v>
      </c>
      <c r="V83" s="145">
        <v>28</v>
      </c>
      <c r="W83" s="187">
        <f t="shared" si="14"/>
        <v>92</v>
      </c>
      <c r="Y83" s="185"/>
      <c r="Z83" s="185"/>
      <c r="AB83" s="185"/>
    </row>
    <row r="84" spans="1:28" ht="15" customHeight="1" x14ac:dyDescent="0.25">
      <c r="A84" s="186">
        <v>14</v>
      </c>
      <c r="B84" s="161" t="s">
        <v>163</v>
      </c>
      <c r="C84" s="508">
        <v>15</v>
      </c>
      <c r="D84" s="392">
        <v>3.27</v>
      </c>
      <c r="E84" s="773">
        <v>3.52</v>
      </c>
      <c r="F84" s="533">
        <v>90</v>
      </c>
      <c r="G84" s="508">
        <v>19</v>
      </c>
      <c r="H84" s="392">
        <v>3.3157894736842106</v>
      </c>
      <c r="I84" s="773">
        <v>3.86</v>
      </c>
      <c r="J84" s="533">
        <v>88</v>
      </c>
      <c r="K84" s="508">
        <v>9</v>
      </c>
      <c r="L84" s="511">
        <v>3.33</v>
      </c>
      <c r="M84" s="512">
        <v>3.45</v>
      </c>
      <c r="N84" s="145">
        <v>74</v>
      </c>
      <c r="O84" s="545">
        <v>5</v>
      </c>
      <c r="P84" s="513">
        <v>3.4</v>
      </c>
      <c r="Q84" s="408">
        <v>3.09</v>
      </c>
      <c r="R84" s="145">
        <v>17</v>
      </c>
      <c r="S84" s="548"/>
      <c r="T84" s="572"/>
      <c r="U84" s="412">
        <v>3.89</v>
      </c>
      <c r="V84" s="145">
        <v>28</v>
      </c>
      <c r="W84" s="187">
        <f t="shared" si="14"/>
        <v>297</v>
      </c>
      <c r="Y84" s="185"/>
      <c r="Z84" s="185"/>
      <c r="AB84" s="185"/>
    </row>
    <row r="85" spans="1:28" ht="15" customHeight="1" x14ac:dyDescent="0.25">
      <c r="A85" s="186">
        <v>15</v>
      </c>
      <c r="B85" s="103" t="s">
        <v>136</v>
      </c>
      <c r="C85" s="508">
        <v>21</v>
      </c>
      <c r="D85" s="392">
        <v>3.81</v>
      </c>
      <c r="E85" s="516">
        <v>3.52</v>
      </c>
      <c r="F85" s="533">
        <v>23</v>
      </c>
      <c r="G85" s="508">
        <v>12</v>
      </c>
      <c r="H85" s="392">
        <v>3.8333333333333335</v>
      </c>
      <c r="I85" s="516">
        <v>3.86</v>
      </c>
      <c r="J85" s="533">
        <v>32</v>
      </c>
      <c r="K85" s="508">
        <v>17</v>
      </c>
      <c r="L85" s="511">
        <v>3.71</v>
      </c>
      <c r="M85" s="512">
        <v>3.45</v>
      </c>
      <c r="N85" s="145">
        <v>25</v>
      </c>
      <c r="O85" s="545">
        <v>8</v>
      </c>
      <c r="P85" s="513">
        <v>3.13</v>
      </c>
      <c r="Q85" s="408">
        <v>3.09</v>
      </c>
      <c r="R85" s="145">
        <v>57</v>
      </c>
      <c r="S85" s="548"/>
      <c r="T85" s="572"/>
      <c r="U85" s="412">
        <v>3.89</v>
      </c>
      <c r="V85" s="145">
        <v>28</v>
      </c>
      <c r="W85" s="189">
        <f t="shared" si="14"/>
        <v>165</v>
      </c>
      <c r="Y85" s="185"/>
      <c r="Z85" s="185"/>
      <c r="AB85" s="185"/>
    </row>
    <row r="86" spans="1:28" ht="15" customHeight="1" thickBot="1" x14ac:dyDescent="0.3">
      <c r="A86" s="186">
        <v>16</v>
      </c>
      <c r="B86" s="103" t="s">
        <v>24</v>
      </c>
      <c r="C86" s="508">
        <v>15</v>
      </c>
      <c r="D86" s="392">
        <v>3.93</v>
      </c>
      <c r="E86" s="516">
        <v>3.52</v>
      </c>
      <c r="F86" s="533">
        <v>10</v>
      </c>
      <c r="G86" s="508">
        <v>18</v>
      </c>
      <c r="H86" s="392">
        <v>3.7777777777777777</v>
      </c>
      <c r="I86" s="516">
        <v>3.86</v>
      </c>
      <c r="J86" s="533">
        <v>34</v>
      </c>
      <c r="K86" s="508">
        <v>24</v>
      </c>
      <c r="L86" s="511">
        <v>3.08</v>
      </c>
      <c r="M86" s="512">
        <v>3.45</v>
      </c>
      <c r="N86" s="145">
        <v>101</v>
      </c>
      <c r="O86" s="545">
        <v>21</v>
      </c>
      <c r="P86" s="513">
        <v>3.19</v>
      </c>
      <c r="Q86" s="408">
        <v>3.09</v>
      </c>
      <c r="R86" s="145">
        <v>44</v>
      </c>
      <c r="S86" s="548">
        <v>3</v>
      </c>
      <c r="T86" s="572">
        <v>4</v>
      </c>
      <c r="U86" s="412">
        <v>3.89</v>
      </c>
      <c r="V86" s="145">
        <v>14</v>
      </c>
      <c r="W86" s="187">
        <f t="shared" si="14"/>
        <v>203</v>
      </c>
      <c r="Y86" s="185"/>
      <c r="Z86" s="185"/>
      <c r="AB86" s="185"/>
    </row>
    <row r="87" spans="1:28" ht="15" customHeight="1" thickBot="1" x14ac:dyDescent="0.3">
      <c r="A87" s="494"/>
      <c r="B87" s="229" t="s">
        <v>146</v>
      </c>
      <c r="C87" s="502">
        <f>SUM(C88:C117)</f>
        <v>575</v>
      </c>
      <c r="D87" s="554">
        <f>AVERAGE(D88:D117)</f>
        <v>3.5110000000000001</v>
      </c>
      <c r="E87" s="763">
        <v>3.52</v>
      </c>
      <c r="F87" s="504"/>
      <c r="G87" s="502">
        <f>SUM(G88:G117)</f>
        <v>613</v>
      </c>
      <c r="H87" s="554">
        <f>AVERAGE(H88:H117)</f>
        <v>3.6058343586708386</v>
      </c>
      <c r="I87" s="585">
        <f t="shared" si="10"/>
        <v>3.86</v>
      </c>
      <c r="J87" s="504"/>
      <c r="K87" s="482">
        <f>SUM(K88:K117)</f>
        <v>516</v>
      </c>
      <c r="L87" s="485">
        <f>AVERAGE(L88:L117)</f>
        <v>3.3672413793103444</v>
      </c>
      <c r="M87" s="483">
        <f t="shared" si="11"/>
        <v>3.45</v>
      </c>
      <c r="N87" s="486"/>
      <c r="O87" s="546">
        <f>SUM(O88:O117)</f>
        <v>595</v>
      </c>
      <c r="P87" s="487">
        <f>AVERAGE(P88:P117)</f>
        <v>3.1193103448275861</v>
      </c>
      <c r="Q87" s="488">
        <f t="shared" si="12"/>
        <v>3.09</v>
      </c>
      <c r="R87" s="541"/>
      <c r="S87" s="489">
        <f>SUM(S88:S117)</f>
        <v>3</v>
      </c>
      <c r="T87" s="490">
        <f>AVERAGE(T88:T117)</f>
        <v>3.6666666666666665</v>
      </c>
      <c r="U87" s="521">
        <f t="shared" si="13"/>
        <v>3.89</v>
      </c>
      <c r="V87" s="491"/>
      <c r="W87" s="492"/>
      <c r="Y87" s="185"/>
      <c r="Z87" s="185"/>
      <c r="AB87" s="185"/>
    </row>
    <row r="88" spans="1:28" ht="15" customHeight="1" x14ac:dyDescent="0.25">
      <c r="A88" s="192">
        <v>1</v>
      </c>
      <c r="B88" s="63" t="s">
        <v>22</v>
      </c>
      <c r="C88" s="508">
        <v>8</v>
      </c>
      <c r="D88" s="392">
        <v>2.88</v>
      </c>
      <c r="E88" s="517">
        <v>3.52</v>
      </c>
      <c r="F88" s="533">
        <v>112</v>
      </c>
      <c r="G88" s="508">
        <v>14</v>
      </c>
      <c r="H88" s="392">
        <v>3.2857142857142856</v>
      </c>
      <c r="I88" s="517">
        <v>3.86</v>
      </c>
      <c r="J88" s="533">
        <v>91</v>
      </c>
      <c r="K88" s="508">
        <v>20</v>
      </c>
      <c r="L88" s="511">
        <v>3.35</v>
      </c>
      <c r="M88" s="512">
        <v>3.45</v>
      </c>
      <c r="N88" s="145">
        <v>71</v>
      </c>
      <c r="O88" s="539">
        <v>16</v>
      </c>
      <c r="P88" s="513">
        <v>3</v>
      </c>
      <c r="Q88" s="408">
        <v>3.09</v>
      </c>
      <c r="R88" s="145">
        <v>68</v>
      </c>
      <c r="S88" s="549"/>
      <c r="T88" s="572"/>
      <c r="U88" s="412">
        <v>3.89</v>
      </c>
      <c r="V88" s="145">
        <v>28</v>
      </c>
      <c r="W88" s="187">
        <f t="shared" si="14"/>
        <v>370</v>
      </c>
      <c r="Y88" s="185"/>
      <c r="Z88" s="185"/>
      <c r="AB88" s="185"/>
    </row>
    <row r="89" spans="1:28" ht="15" customHeight="1" x14ac:dyDescent="0.25">
      <c r="A89" s="186">
        <v>2</v>
      </c>
      <c r="B89" s="64" t="s">
        <v>21</v>
      </c>
      <c r="C89" s="508">
        <v>4</v>
      </c>
      <c r="D89" s="392">
        <v>3</v>
      </c>
      <c r="E89" s="519">
        <v>3.52</v>
      </c>
      <c r="F89" s="533">
        <v>109</v>
      </c>
      <c r="G89" s="508">
        <v>3</v>
      </c>
      <c r="H89" s="392">
        <v>4</v>
      </c>
      <c r="I89" s="519">
        <v>3.86</v>
      </c>
      <c r="J89" s="533">
        <v>11</v>
      </c>
      <c r="K89" s="508">
        <v>9</v>
      </c>
      <c r="L89" s="511">
        <v>3.11</v>
      </c>
      <c r="M89" s="512">
        <v>3.45</v>
      </c>
      <c r="N89" s="145">
        <v>100</v>
      </c>
      <c r="O89" s="539">
        <v>9</v>
      </c>
      <c r="P89" s="513">
        <v>3.11</v>
      </c>
      <c r="Q89" s="408">
        <v>3.09</v>
      </c>
      <c r="R89" s="145">
        <v>59</v>
      </c>
      <c r="S89" s="549"/>
      <c r="T89" s="572"/>
      <c r="U89" s="412">
        <v>3.89</v>
      </c>
      <c r="V89" s="145">
        <v>28</v>
      </c>
      <c r="W89" s="187">
        <f t="shared" si="14"/>
        <v>307</v>
      </c>
      <c r="Y89" s="185"/>
      <c r="Z89" s="185"/>
      <c r="AB89" s="185"/>
    </row>
    <row r="90" spans="1:28" ht="15" customHeight="1" x14ac:dyDescent="0.25">
      <c r="A90" s="186">
        <v>3</v>
      </c>
      <c r="B90" s="63" t="s">
        <v>20</v>
      </c>
      <c r="C90" s="508">
        <v>21</v>
      </c>
      <c r="D90" s="392">
        <v>3.86</v>
      </c>
      <c r="E90" s="517">
        <v>3.52</v>
      </c>
      <c r="F90" s="533">
        <v>18</v>
      </c>
      <c r="G90" s="508">
        <v>13</v>
      </c>
      <c r="H90" s="392">
        <v>3.5384615384615383</v>
      </c>
      <c r="I90" s="517">
        <v>3.86</v>
      </c>
      <c r="J90" s="533">
        <v>64</v>
      </c>
      <c r="K90" s="508">
        <v>31</v>
      </c>
      <c r="L90" s="511">
        <v>3.58</v>
      </c>
      <c r="M90" s="512">
        <v>3.45</v>
      </c>
      <c r="N90" s="145">
        <v>33</v>
      </c>
      <c r="O90" s="539">
        <v>28</v>
      </c>
      <c r="P90" s="513">
        <v>2.93</v>
      </c>
      <c r="Q90" s="408">
        <v>3.09</v>
      </c>
      <c r="R90" s="145">
        <v>80</v>
      </c>
      <c r="S90" s="549">
        <v>1</v>
      </c>
      <c r="T90" s="572">
        <v>4</v>
      </c>
      <c r="U90" s="412">
        <v>3.89</v>
      </c>
      <c r="V90" s="145">
        <v>15</v>
      </c>
      <c r="W90" s="187">
        <f t="shared" si="14"/>
        <v>210</v>
      </c>
      <c r="Y90" s="185"/>
      <c r="Z90" s="185"/>
      <c r="AB90" s="185"/>
    </row>
    <row r="91" spans="1:28" ht="15" customHeight="1" x14ac:dyDescent="0.25">
      <c r="A91" s="186">
        <v>4</v>
      </c>
      <c r="B91" s="63" t="s">
        <v>19</v>
      </c>
      <c r="C91" s="508">
        <v>12</v>
      </c>
      <c r="D91" s="392">
        <v>3.83</v>
      </c>
      <c r="E91" s="517">
        <v>3.52</v>
      </c>
      <c r="F91" s="533">
        <v>22</v>
      </c>
      <c r="G91" s="508">
        <v>15</v>
      </c>
      <c r="H91" s="392">
        <v>3.4</v>
      </c>
      <c r="I91" s="517">
        <v>3.86</v>
      </c>
      <c r="J91" s="533">
        <v>77</v>
      </c>
      <c r="K91" s="508">
        <v>7</v>
      </c>
      <c r="L91" s="511">
        <v>4</v>
      </c>
      <c r="M91" s="512">
        <v>3.45</v>
      </c>
      <c r="N91" s="145">
        <v>8</v>
      </c>
      <c r="O91" s="539">
        <v>13</v>
      </c>
      <c r="P91" s="513">
        <v>3.38</v>
      </c>
      <c r="Q91" s="408">
        <v>3.09</v>
      </c>
      <c r="R91" s="145">
        <v>20</v>
      </c>
      <c r="S91" s="549"/>
      <c r="T91" s="572"/>
      <c r="U91" s="412">
        <v>3.89</v>
      </c>
      <c r="V91" s="145">
        <v>28</v>
      </c>
      <c r="W91" s="187">
        <f t="shared" si="14"/>
        <v>155</v>
      </c>
      <c r="Y91" s="185"/>
      <c r="Z91" s="185"/>
      <c r="AB91" s="185"/>
    </row>
    <row r="92" spans="1:28" ht="15" customHeight="1" x14ac:dyDescent="0.25">
      <c r="A92" s="186">
        <v>5</v>
      </c>
      <c r="B92" s="63" t="s">
        <v>18</v>
      </c>
      <c r="C92" s="508">
        <v>12</v>
      </c>
      <c r="D92" s="392">
        <v>3.92</v>
      </c>
      <c r="E92" s="517">
        <v>3.52</v>
      </c>
      <c r="F92" s="533">
        <v>11</v>
      </c>
      <c r="G92" s="508">
        <v>15</v>
      </c>
      <c r="H92" s="392">
        <v>4.0666666666666664</v>
      </c>
      <c r="I92" s="517">
        <v>3.86</v>
      </c>
      <c r="J92" s="533">
        <v>5</v>
      </c>
      <c r="K92" s="508">
        <v>13</v>
      </c>
      <c r="L92" s="511">
        <v>3.69</v>
      </c>
      <c r="M92" s="512">
        <v>3.45</v>
      </c>
      <c r="N92" s="145">
        <v>26</v>
      </c>
      <c r="O92" s="539">
        <v>11</v>
      </c>
      <c r="P92" s="513">
        <v>3.55</v>
      </c>
      <c r="Q92" s="408">
        <v>3.09</v>
      </c>
      <c r="R92" s="145">
        <v>11</v>
      </c>
      <c r="S92" s="549"/>
      <c r="T92" s="572"/>
      <c r="U92" s="412">
        <v>3.89</v>
      </c>
      <c r="V92" s="145">
        <v>28</v>
      </c>
      <c r="W92" s="187">
        <f t="shared" si="14"/>
        <v>81</v>
      </c>
      <c r="Y92" s="185"/>
      <c r="Z92" s="185"/>
      <c r="AB92" s="185"/>
    </row>
    <row r="93" spans="1:28" ht="15" customHeight="1" x14ac:dyDescent="0.25">
      <c r="A93" s="186">
        <v>6</v>
      </c>
      <c r="B93" s="63" t="s">
        <v>17</v>
      </c>
      <c r="C93" s="508">
        <v>29</v>
      </c>
      <c r="D93" s="392">
        <v>3.52</v>
      </c>
      <c r="E93" s="517">
        <v>3.52</v>
      </c>
      <c r="F93" s="533">
        <v>56</v>
      </c>
      <c r="G93" s="508">
        <v>27</v>
      </c>
      <c r="H93" s="392">
        <v>3.4074074074074074</v>
      </c>
      <c r="I93" s="517">
        <v>3.86</v>
      </c>
      <c r="J93" s="533">
        <v>75</v>
      </c>
      <c r="K93" s="508">
        <v>15</v>
      </c>
      <c r="L93" s="511">
        <v>3.47</v>
      </c>
      <c r="M93" s="512">
        <v>3.45</v>
      </c>
      <c r="N93" s="145">
        <v>51</v>
      </c>
      <c r="O93" s="539">
        <v>25</v>
      </c>
      <c r="P93" s="513">
        <v>3.16</v>
      </c>
      <c r="Q93" s="408">
        <v>3.09</v>
      </c>
      <c r="R93" s="145">
        <v>48</v>
      </c>
      <c r="S93" s="549"/>
      <c r="T93" s="572"/>
      <c r="U93" s="412">
        <v>3.89</v>
      </c>
      <c r="V93" s="145">
        <v>28</v>
      </c>
      <c r="W93" s="187">
        <f t="shared" si="14"/>
        <v>258</v>
      </c>
      <c r="Y93" s="185"/>
      <c r="Z93" s="185"/>
      <c r="AB93" s="185"/>
    </row>
    <row r="94" spans="1:28" ht="15" customHeight="1" x14ac:dyDescent="0.25">
      <c r="A94" s="186">
        <v>7</v>
      </c>
      <c r="B94" s="63" t="s">
        <v>16</v>
      </c>
      <c r="C94" s="508">
        <v>23</v>
      </c>
      <c r="D94" s="392">
        <v>3.78</v>
      </c>
      <c r="E94" s="517">
        <v>3.52</v>
      </c>
      <c r="F94" s="533">
        <v>25</v>
      </c>
      <c r="G94" s="508">
        <v>20</v>
      </c>
      <c r="H94" s="392">
        <v>3.8</v>
      </c>
      <c r="I94" s="517">
        <v>3.86</v>
      </c>
      <c r="J94" s="533">
        <v>33</v>
      </c>
      <c r="K94" s="508">
        <v>16</v>
      </c>
      <c r="L94" s="511">
        <v>3.56</v>
      </c>
      <c r="M94" s="512">
        <v>3.45</v>
      </c>
      <c r="N94" s="145">
        <v>36</v>
      </c>
      <c r="O94" s="539">
        <v>11</v>
      </c>
      <c r="P94" s="513">
        <v>3.36</v>
      </c>
      <c r="Q94" s="408">
        <v>3.09</v>
      </c>
      <c r="R94" s="145">
        <v>23</v>
      </c>
      <c r="S94" s="549"/>
      <c r="T94" s="572"/>
      <c r="U94" s="412">
        <v>3.89</v>
      </c>
      <c r="V94" s="145">
        <v>28</v>
      </c>
      <c r="W94" s="187">
        <f t="shared" si="14"/>
        <v>145</v>
      </c>
      <c r="Y94" s="185"/>
      <c r="Z94" s="185"/>
      <c r="AB94" s="185"/>
    </row>
    <row r="95" spans="1:28" ht="15" customHeight="1" x14ac:dyDescent="0.25">
      <c r="A95" s="186">
        <v>8</v>
      </c>
      <c r="B95" s="63" t="s">
        <v>15</v>
      </c>
      <c r="C95" s="508">
        <v>11</v>
      </c>
      <c r="D95" s="392">
        <v>3.36</v>
      </c>
      <c r="E95" s="517">
        <v>3.52</v>
      </c>
      <c r="F95" s="533">
        <v>80</v>
      </c>
      <c r="G95" s="508">
        <v>22</v>
      </c>
      <c r="H95" s="392">
        <v>3.4090909090909092</v>
      </c>
      <c r="I95" s="517">
        <v>3.86</v>
      </c>
      <c r="J95" s="533">
        <v>76</v>
      </c>
      <c r="K95" s="508">
        <v>11</v>
      </c>
      <c r="L95" s="511">
        <v>3.27</v>
      </c>
      <c r="M95" s="512">
        <v>3.45</v>
      </c>
      <c r="N95" s="145">
        <v>83</v>
      </c>
      <c r="O95" s="539">
        <v>15</v>
      </c>
      <c r="P95" s="513">
        <v>2.93</v>
      </c>
      <c r="Q95" s="408">
        <v>3.09</v>
      </c>
      <c r="R95" s="145">
        <v>81</v>
      </c>
      <c r="S95" s="549"/>
      <c r="T95" s="572"/>
      <c r="U95" s="412">
        <v>3.89</v>
      </c>
      <c r="V95" s="145">
        <v>28</v>
      </c>
      <c r="W95" s="187">
        <f t="shared" si="14"/>
        <v>348</v>
      </c>
      <c r="Y95" s="185"/>
      <c r="Z95" s="185"/>
      <c r="AB95" s="185"/>
    </row>
    <row r="96" spans="1:28" ht="15" customHeight="1" x14ac:dyDescent="0.25">
      <c r="A96" s="186">
        <v>9</v>
      </c>
      <c r="B96" s="63" t="s">
        <v>14</v>
      </c>
      <c r="C96" s="508">
        <v>13</v>
      </c>
      <c r="D96" s="392">
        <v>3.62</v>
      </c>
      <c r="E96" s="517">
        <v>3.52</v>
      </c>
      <c r="F96" s="533">
        <v>42</v>
      </c>
      <c r="G96" s="508">
        <v>11</v>
      </c>
      <c r="H96" s="392">
        <v>3.3636363636363638</v>
      </c>
      <c r="I96" s="517">
        <v>3.86</v>
      </c>
      <c r="J96" s="533">
        <v>83</v>
      </c>
      <c r="K96" s="508">
        <v>12</v>
      </c>
      <c r="L96" s="511">
        <v>3.42</v>
      </c>
      <c r="M96" s="512">
        <v>3.45</v>
      </c>
      <c r="N96" s="145">
        <v>57</v>
      </c>
      <c r="O96" s="539">
        <v>16</v>
      </c>
      <c r="P96" s="513">
        <v>3.06</v>
      </c>
      <c r="Q96" s="408">
        <v>3.09</v>
      </c>
      <c r="R96" s="145">
        <v>64</v>
      </c>
      <c r="S96" s="549"/>
      <c r="T96" s="572"/>
      <c r="U96" s="412">
        <v>3.89</v>
      </c>
      <c r="V96" s="145">
        <v>28</v>
      </c>
      <c r="W96" s="187">
        <f t="shared" si="14"/>
        <v>274</v>
      </c>
      <c r="Y96" s="185"/>
      <c r="Z96" s="185"/>
      <c r="AB96" s="185"/>
    </row>
    <row r="97" spans="1:28" ht="15" customHeight="1" x14ac:dyDescent="0.25">
      <c r="A97" s="186">
        <v>10</v>
      </c>
      <c r="B97" s="63" t="s">
        <v>23</v>
      </c>
      <c r="C97" s="508">
        <v>5</v>
      </c>
      <c r="D97" s="392">
        <v>3.2</v>
      </c>
      <c r="E97" s="517">
        <v>3.52</v>
      </c>
      <c r="F97" s="533">
        <v>94</v>
      </c>
      <c r="G97" s="508">
        <v>11</v>
      </c>
      <c r="H97" s="392">
        <v>3.2727272727272729</v>
      </c>
      <c r="I97" s="517">
        <v>3.86</v>
      </c>
      <c r="J97" s="533">
        <v>94</v>
      </c>
      <c r="K97" s="508">
        <v>9</v>
      </c>
      <c r="L97" s="511">
        <v>2.89</v>
      </c>
      <c r="M97" s="512">
        <v>3.45</v>
      </c>
      <c r="N97" s="145">
        <v>113</v>
      </c>
      <c r="O97" s="539">
        <v>14</v>
      </c>
      <c r="P97" s="513">
        <v>3.07</v>
      </c>
      <c r="Q97" s="408">
        <v>3.09</v>
      </c>
      <c r="R97" s="145">
        <v>62</v>
      </c>
      <c r="S97" s="549"/>
      <c r="T97" s="572"/>
      <c r="U97" s="412">
        <v>3.89</v>
      </c>
      <c r="V97" s="145">
        <v>28</v>
      </c>
      <c r="W97" s="187">
        <f t="shared" si="14"/>
        <v>391</v>
      </c>
      <c r="Y97" s="185"/>
      <c r="Z97" s="185"/>
      <c r="AB97" s="185"/>
    </row>
    <row r="98" spans="1:28" ht="15" customHeight="1" x14ac:dyDescent="0.25">
      <c r="A98" s="186">
        <v>11</v>
      </c>
      <c r="B98" s="63" t="s">
        <v>13</v>
      </c>
      <c r="C98" s="508">
        <v>10</v>
      </c>
      <c r="D98" s="392">
        <v>3.3</v>
      </c>
      <c r="E98" s="517">
        <v>3.52</v>
      </c>
      <c r="F98" s="533">
        <v>86</v>
      </c>
      <c r="G98" s="508">
        <v>13</v>
      </c>
      <c r="H98" s="392">
        <v>3.2307692307692308</v>
      </c>
      <c r="I98" s="517">
        <v>3.86</v>
      </c>
      <c r="J98" s="533">
        <v>100</v>
      </c>
      <c r="K98" s="508">
        <v>15</v>
      </c>
      <c r="L98" s="511">
        <v>3.07</v>
      </c>
      <c r="M98" s="512">
        <v>3.45</v>
      </c>
      <c r="N98" s="145">
        <v>103</v>
      </c>
      <c r="O98" s="539">
        <v>26</v>
      </c>
      <c r="P98" s="513">
        <v>2.54</v>
      </c>
      <c r="Q98" s="408">
        <v>3.09</v>
      </c>
      <c r="R98" s="145">
        <v>112</v>
      </c>
      <c r="S98" s="549"/>
      <c r="T98" s="572"/>
      <c r="U98" s="412">
        <v>3.89</v>
      </c>
      <c r="V98" s="145">
        <v>28</v>
      </c>
      <c r="W98" s="187">
        <f t="shared" si="14"/>
        <v>429</v>
      </c>
      <c r="Y98" s="185"/>
      <c r="Z98" s="185"/>
      <c r="AB98" s="185"/>
    </row>
    <row r="99" spans="1:28" ht="15" customHeight="1" x14ac:dyDescent="0.25">
      <c r="A99" s="186">
        <v>12</v>
      </c>
      <c r="B99" s="63" t="s">
        <v>12</v>
      </c>
      <c r="C99" s="508">
        <v>15</v>
      </c>
      <c r="D99" s="392">
        <v>3.67</v>
      </c>
      <c r="E99" s="517">
        <v>3.52</v>
      </c>
      <c r="F99" s="533">
        <v>37</v>
      </c>
      <c r="G99" s="508">
        <v>28</v>
      </c>
      <c r="H99" s="392">
        <v>3.75</v>
      </c>
      <c r="I99" s="517">
        <v>3.86</v>
      </c>
      <c r="J99" s="533">
        <v>36</v>
      </c>
      <c r="K99" s="508">
        <v>14</v>
      </c>
      <c r="L99" s="511">
        <v>3.29</v>
      </c>
      <c r="M99" s="512">
        <v>3.45</v>
      </c>
      <c r="N99" s="145">
        <v>82</v>
      </c>
      <c r="O99" s="539">
        <v>24</v>
      </c>
      <c r="P99" s="513">
        <v>2.75</v>
      </c>
      <c r="Q99" s="408">
        <v>3.09</v>
      </c>
      <c r="R99" s="145">
        <v>101</v>
      </c>
      <c r="S99" s="549"/>
      <c r="T99" s="572"/>
      <c r="U99" s="412">
        <v>3.89</v>
      </c>
      <c r="V99" s="145">
        <v>28</v>
      </c>
      <c r="W99" s="187">
        <f t="shared" si="14"/>
        <v>284</v>
      </c>
      <c r="Y99" s="185"/>
      <c r="Z99" s="185"/>
      <c r="AB99" s="185"/>
    </row>
    <row r="100" spans="1:28" ht="15" customHeight="1" x14ac:dyDescent="0.25">
      <c r="A100" s="186">
        <v>13</v>
      </c>
      <c r="B100" s="63" t="s">
        <v>11</v>
      </c>
      <c r="C100" s="508">
        <v>18</v>
      </c>
      <c r="D100" s="392">
        <v>3.89</v>
      </c>
      <c r="E100" s="517">
        <v>3.52</v>
      </c>
      <c r="F100" s="533">
        <v>13</v>
      </c>
      <c r="G100" s="508">
        <v>16</v>
      </c>
      <c r="H100" s="392">
        <v>4</v>
      </c>
      <c r="I100" s="517">
        <v>3.86</v>
      </c>
      <c r="J100" s="533">
        <v>7</v>
      </c>
      <c r="K100" s="508">
        <v>20</v>
      </c>
      <c r="L100" s="511">
        <v>3.5</v>
      </c>
      <c r="M100" s="512">
        <v>3.45</v>
      </c>
      <c r="N100" s="145">
        <v>39</v>
      </c>
      <c r="O100" s="539">
        <v>20</v>
      </c>
      <c r="P100" s="513">
        <v>3.65</v>
      </c>
      <c r="Q100" s="408">
        <v>3.09</v>
      </c>
      <c r="R100" s="145">
        <v>7</v>
      </c>
      <c r="S100" s="549"/>
      <c r="T100" s="572"/>
      <c r="U100" s="412">
        <v>3.89</v>
      </c>
      <c r="V100" s="145">
        <v>28</v>
      </c>
      <c r="W100" s="189">
        <f t="shared" si="14"/>
        <v>94</v>
      </c>
      <c r="Y100" s="185"/>
      <c r="Z100" s="185"/>
      <c r="AB100" s="185"/>
    </row>
    <row r="101" spans="1:28" ht="15" customHeight="1" x14ac:dyDescent="0.25">
      <c r="A101" s="186">
        <v>14</v>
      </c>
      <c r="B101" s="63" t="s">
        <v>10</v>
      </c>
      <c r="C101" s="508">
        <v>10</v>
      </c>
      <c r="D101" s="392">
        <v>3.5</v>
      </c>
      <c r="E101" s="517">
        <v>3.52</v>
      </c>
      <c r="F101" s="533">
        <v>61</v>
      </c>
      <c r="G101" s="508">
        <v>13</v>
      </c>
      <c r="H101" s="392">
        <v>3.8461538461538463</v>
      </c>
      <c r="I101" s="517">
        <v>3.86</v>
      </c>
      <c r="J101" s="533">
        <v>29</v>
      </c>
      <c r="K101" s="508">
        <v>18</v>
      </c>
      <c r="L101" s="511">
        <v>3.44</v>
      </c>
      <c r="M101" s="512">
        <v>3.45</v>
      </c>
      <c r="N101" s="145">
        <v>53</v>
      </c>
      <c r="O101" s="539">
        <v>13</v>
      </c>
      <c r="P101" s="513">
        <v>3.23</v>
      </c>
      <c r="Q101" s="408">
        <v>3.09</v>
      </c>
      <c r="R101" s="145">
        <v>39</v>
      </c>
      <c r="S101" s="549"/>
      <c r="T101" s="572"/>
      <c r="U101" s="412">
        <v>3.89</v>
      </c>
      <c r="V101" s="145">
        <v>28</v>
      </c>
      <c r="W101" s="493">
        <f t="shared" si="14"/>
        <v>210</v>
      </c>
      <c r="Y101" s="185"/>
      <c r="Z101" s="185"/>
      <c r="AB101" s="185"/>
    </row>
    <row r="102" spans="1:28" ht="15" customHeight="1" x14ac:dyDescent="0.25">
      <c r="A102" s="584">
        <v>15</v>
      </c>
      <c r="B102" s="63" t="s">
        <v>9</v>
      </c>
      <c r="C102" s="508">
        <v>15</v>
      </c>
      <c r="D102" s="392">
        <v>3.67</v>
      </c>
      <c r="E102" s="517">
        <v>3.52</v>
      </c>
      <c r="F102" s="533">
        <v>38</v>
      </c>
      <c r="G102" s="508">
        <v>12</v>
      </c>
      <c r="H102" s="392">
        <v>3.75</v>
      </c>
      <c r="I102" s="517">
        <v>3.86</v>
      </c>
      <c r="J102" s="533">
        <v>37</v>
      </c>
      <c r="K102" s="508">
        <v>9</v>
      </c>
      <c r="L102" s="511">
        <v>3.33</v>
      </c>
      <c r="M102" s="512">
        <v>3.45</v>
      </c>
      <c r="N102" s="145">
        <v>75</v>
      </c>
      <c r="O102" s="544">
        <v>18</v>
      </c>
      <c r="P102" s="513">
        <v>3.61</v>
      </c>
      <c r="Q102" s="408">
        <v>3.09</v>
      </c>
      <c r="R102" s="145">
        <v>9</v>
      </c>
      <c r="S102" s="549"/>
      <c r="T102" s="572"/>
      <c r="U102" s="412">
        <v>3.89</v>
      </c>
      <c r="V102" s="145">
        <v>28</v>
      </c>
      <c r="W102" s="187">
        <f t="shared" si="14"/>
        <v>187</v>
      </c>
      <c r="Y102" s="185"/>
      <c r="Z102" s="185"/>
      <c r="AB102" s="185"/>
    </row>
    <row r="103" spans="1:28" ht="15" customHeight="1" x14ac:dyDescent="0.25">
      <c r="A103" s="186">
        <v>16</v>
      </c>
      <c r="B103" s="63" t="s">
        <v>8</v>
      </c>
      <c r="C103" s="508">
        <v>28</v>
      </c>
      <c r="D103" s="392">
        <v>3.29</v>
      </c>
      <c r="E103" s="517">
        <v>3.52</v>
      </c>
      <c r="F103" s="533">
        <v>87</v>
      </c>
      <c r="G103" s="508">
        <v>32</v>
      </c>
      <c r="H103" s="392">
        <v>3.59375</v>
      </c>
      <c r="I103" s="517">
        <v>3.86</v>
      </c>
      <c r="J103" s="533">
        <v>56</v>
      </c>
      <c r="K103" s="508">
        <v>20</v>
      </c>
      <c r="L103" s="511">
        <v>3</v>
      </c>
      <c r="M103" s="512">
        <v>3.45</v>
      </c>
      <c r="N103" s="145">
        <v>105</v>
      </c>
      <c r="O103" s="539">
        <v>23</v>
      </c>
      <c r="P103" s="513">
        <v>2.87</v>
      </c>
      <c r="Q103" s="408">
        <v>3.09</v>
      </c>
      <c r="R103" s="145">
        <v>89</v>
      </c>
      <c r="S103" s="549"/>
      <c r="T103" s="572"/>
      <c r="U103" s="412">
        <v>3.89</v>
      </c>
      <c r="V103" s="145">
        <v>28</v>
      </c>
      <c r="W103" s="187">
        <f t="shared" si="14"/>
        <v>365</v>
      </c>
      <c r="Y103" s="185"/>
      <c r="Z103" s="185"/>
      <c r="AB103" s="185"/>
    </row>
    <row r="104" spans="1:28" ht="15" customHeight="1" x14ac:dyDescent="0.25">
      <c r="A104" s="186">
        <v>17</v>
      </c>
      <c r="B104" s="63" t="s">
        <v>7</v>
      </c>
      <c r="C104" s="508">
        <v>6</v>
      </c>
      <c r="D104" s="392">
        <v>3.5</v>
      </c>
      <c r="E104" s="517">
        <v>3.52</v>
      </c>
      <c r="F104" s="533">
        <v>66</v>
      </c>
      <c r="G104" s="508">
        <v>9</v>
      </c>
      <c r="H104" s="392">
        <v>3.6666666666666665</v>
      </c>
      <c r="I104" s="517">
        <v>3.86</v>
      </c>
      <c r="J104" s="533">
        <v>46</v>
      </c>
      <c r="K104" s="508">
        <v>4</v>
      </c>
      <c r="L104" s="511">
        <v>3.5</v>
      </c>
      <c r="M104" s="512">
        <v>3.45</v>
      </c>
      <c r="N104" s="145">
        <v>45</v>
      </c>
      <c r="O104" s="539">
        <v>12</v>
      </c>
      <c r="P104" s="513">
        <v>2.75</v>
      </c>
      <c r="Q104" s="408">
        <v>3.09</v>
      </c>
      <c r="R104" s="145">
        <v>102</v>
      </c>
      <c r="S104" s="549"/>
      <c r="T104" s="572"/>
      <c r="U104" s="412">
        <v>3.89</v>
      </c>
      <c r="V104" s="145">
        <v>28</v>
      </c>
      <c r="W104" s="187">
        <f t="shared" si="14"/>
        <v>287</v>
      </c>
      <c r="Y104" s="185"/>
      <c r="Z104" s="185"/>
      <c r="AB104" s="185"/>
    </row>
    <row r="105" spans="1:28" ht="15" customHeight="1" x14ac:dyDescent="0.25">
      <c r="A105" s="186">
        <v>18</v>
      </c>
      <c r="B105" s="63" t="s">
        <v>6</v>
      </c>
      <c r="C105" s="508">
        <v>27</v>
      </c>
      <c r="D105" s="392">
        <v>3.22</v>
      </c>
      <c r="E105" s="517">
        <v>3.52</v>
      </c>
      <c r="F105" s="533">
        <v>91</v>
      </c>
      <c r="G105" s="508">
        <v>30</v>
      </c>
      <c r="H105" s="392">
        <v>3.2</v>
      </c>
      <c r="I105" s="517">
        <v>3.86</v>
      </c>
      <c r="J105" s="533">
        <v>101</v>
      </c>
      <c r="K105" s="508">
        <v>18</v>
      </c>
      <c r="L105" s="511">
        <v>2.83</v>
      </c>
      <c r="M105" s="512">
        <v>3.45</v>
      </c>
      <c r="N105" s="145">
        <v>114</v>
      </c>
      <c r="O105" s="539">
        <v>24</v>
      </c>
      <c r="P105" s="513">
        <v>2.96</v>
      </c>
      <c r="Q105" s="408">
        <v>3.09</v>
      </c>
      <c r="R105" s="145">
        <v>75</v>
      </c>
      <c r="S105" s="549"/>
      <c r="T105" s="572"/>
      <c r="U105" s="412">
        <v>3.89</v>
      </c>
      <c r="V105" s="145">
        <v>28</v>
      </c>
      <c r="W105" s="187">
        <f t="shared" si="14"/>
        <v>409</v>
      </c>
      <c r="Y105" s="185"/>
      <c r="Z105" s="185"/>
      <c r="AB105" s="185"/>
    </row>
    <row r="106" spans="1:28" ht="15" customHeight="1" x14ac:dyDescent="0.25">
      <c r="A106" s="186">
        <v>19</v>
      </c>
      <c r="B106" s="63" t="s">
        <v>5</v>
      </c>
      <c r="C106" s="508">
        <v>23</v>
      </c>
      <c r="D106" s="392">
        <v>3.39</v>
      </c>
      <c r="E106" s="517">
        <v>3.52</v>
      </c>
      <c r="F106" s="533">
        <v>76</v>
      </c>
      <c r="G106" s="508">
        <v>29</v>
      </c>
      <c r="H106" s="392">
        <v>3.4137931034482758</v>
      </c>
      <c r="I106" s="517">
        <v>3.86</v>
      </c>
      <c r="J106" s="533">
        <v>74</v>
      </c>
      <c r="K106" s="508">
        <v>14</v>
      </c>
      <c r="L106" s="511">
        <v>3.21</v>
      </c>
      <c r="M106" s="512">
        <v>3.45</v>
      </c>
      <c r="N106" s="145">
        <v>90</v>
      </c>
      <c r="O106" s="539">
        <v>8</v>
      </c>
      <c r="P106" s="513">
        <v>3.13</v>
      </c>
      <c r="Q106" s="408">
        <v>3.09</v>
      </c>
      <c r="R106" s="145">
        <v>58</v>
      </c>
      <c r="S106" s="549"/>
      <c r="T106" s="572"/>
      <c r="U106" s="412">
        <v>3.89</v>
      </c>
      <c r="V106" s="145">
        <v>28</v>
      </c>
      <c r="W106" s="187">
        <f t="shared" si="14"/>
        <v>326</v>
      </c>
      <c r="Y106" s="185"/>
      <c r="Z106" s="185"/>
      <c r="AB106" s="185"/>
    </row>
    <row r="107" spans="1:28" ht="15" customHeight="1" x14ac:dyDescent="0.25">
      <c r="A107" s="186">
        <v>20</v>
      </c>
      <c r="B107" s="63" t="s">
        <v>4</v>
      </c>
      <c r="C107" s="508">
        <v>51</v>
      </c>
      <c r="D107" s="392">
        <v>3.37</v>
      </c>
      <c r="E107" s="517">
        <v>3.52</v>
      </c>
      <c r="F107" s="533">
        <v>78</v>
      </c>
      <c r="G107" s="508">
        <v>33</v>
      </c>
      <c r="H107" s="392">
        <v>3.4545454545454546</v>
      </c>
      <c r="I107" s="517">
        <v>3.86</v>
      </c>
      <c r="J107" s="533">
        <v>72</v>
      </c>
      <c r="K107" s="508">
        <v>19</v>
      </c>
      <c r="L107" s="511">
        <v>3.05</v>
      </c>
      <c r="M107" s="512">
        <v>3.45</v>
      </c>
      <c r="N107" s="145">
        <v>104</v>
      </c>
      <c r="O107" s="539">
        <v>17</v>
      </c>
      <c r="P107" s="513">
        <v>2.94</v>
      </c>
      <c r="Q107" s="408">
        <v>3.09</v>
      </c>
      <c r="R107" s="145">
        <v>78</v>
      </c>
      <c r="S107" s="549"/>
      <c r="T107" s="572"/>
      <c r="U107" s="412">
        <v>3.89</v>
      </c>
      <c r="V107" s="145">
        <v>28</v>
      </c>
      <c r="W107" s="187">
        <f t="shared" si="14"/>
        <v>360</v>
      </c>
      <c r="Y107" s="185"/>
      <c r="Z107" s="185"/>
      <c r="AB107" s="185"/>
    </row>
    <row r="108" spans="1:28" ht="15" customHeight="1" x14ac:dyDescent="0.25">
      <c r="A108" s="186">
        <v>21</v>
      </c>
      <c r="B108" s="63" t="s">
        <v>3</v>
      </c>
      <c r="C108" s="508">
        <v>11</v>
      </c>
      <c r="D108" s="392">
        <v>3.18</v>
      </c>
      <c r="E108" s="517">
        <v>3.52</v>
      </c>
      <c r="F108" s="533">
        <v>97</v>
      </c>
      <c r="G108" s="508">
        <v>18</v>
      </c>
      <c r="H108" s="392">
        <v>3.3333333333333335</v>
      </c>
      <c r="I108" s="517">
        <v>3.86</v>
      </c>
      <c r="J108" s="533">
        <v>85</v>
      </c>
      <c r="K108" s="508">
        <v>25</v>
      </c>
      <c r="L108" s="511">
        <v>3.32</v>
      </c>
      <c r="M108" s="512">
        <v>3.45</v>
      </c>
      <c r="N108" s="145">
        <v>78</v>
      </c>
      <c r="O108" s="539">
        <v>33</v>
      </c>
      <c r="P108" s="513">
        <v>3.06</v>
      </c>
      <c r="Q108" s="408">
        <v>3.09</v>
      </c>
      <c r="R108" s="145">
        <v>63</v>
      </c>
      <c r="S108" s="549"/>
      <c r="T108" s="572"/>
      <c r="U108" s="412">
        <v>3.89</v>
      </c>
      <c r="V108" s="145">
        <v>28</v>
      </c>
      <c r="W108" s="187">
        <f t="shared" si="14"/>
        <v>351</v>
      </c>
      <c r="Y108" s="185"/>
      <c r="Z108" s="185"/>
      <c r="AB108" s="185"/>
    </row>
    <row r="109" spans="1:28" ht="15" customHeight="1" x14ac:dyDescent="0.25">
      <c r="A109" s="186">
        <v>22</v>
      </c>
      <c r="B109" s="317" t="s">
        <v>154</v>
      </c>
      <c r="C109" s="508">
        <v>39</v>
      </c>
      <c r="D109" s="392">
        <v>3.46</v>
      </c>
      <c r="E109" s="774">
        <v>3.52</v>
      </c>
      <c r="F109" s="533">
        <v>69</v>
      </c>
      <c r="G109" s="508">
        <v>54</v>
      </c>
      <c r="H109" s="392">
        <v>3.5555555555555554</v>
      </c>
      <c r="I109" s="517">
        <v>3.86</v>
      </c>
      <c r="J109" s="533">
        <v>60</v>
      </c>
      <c r="K109" s="508">
        <v>32</v>
      </c>
      <c r="L109" s="511">
        <v>3.72</v>
      </c>
      <c r="M109" s="512">
        <v>3.45</v>
      </c>
      <c r="N109" s="145">
        <v>23</v>
      </c>
      <c r="O109" s="539">
        <v>45</v>
      </c>
      <c r="P109" s="513">
        <v>3.36</v>
      </c>
      <c r="Q109" s="408">
        <v>3.09</v>
      </c>
      <c r="R109" s="145">
        <v>22</v>
      </c>
      <c r="S109" s="549"/>
      <c r="T109" s="572"/>
      <c r="U109" s="412">
        <v>3.89</v>
      </c>
      <c r="V109" s="145">
        <v>28</v>
      </c>
      <c r="W109" s="189">
        <f t="shared" si="14"/>
        <v>202</v>
      </c>
      <c r="Y109" s="185"/>
      <c r="Z109" s="185"/>
      <c r="AB109" s="185"/>
    </row>
    <row r="110" spans="1:28" ht="15" customHeight="1" x14ac:dyDescent="0.25">
      <c r="A110" s="186">
        <v>23</v>
      </c>
      <c r="B110" s="63" t="s">
        <v>2</v>
      </c>
      <c r="C110" s="508">
        <v>36</v>
      </c>
      <c r="D110" s="392">
        <v>3.67</v>
      </c>
      <c r="E110" s="517">
        <v>3.52</v>
      </c>
      <c r="F110" s="533">
        <v>35</v>
      </c>
      <c r="G110" s="535">
        <v>39</v>
      </c>
      <c r="H110" s="518">
        <v>3.4615384615384617</v>
      </c>
      <c r="I110" s="517">
        <v>3.86</v>
      </c>
      <c r="J110" s="533">
        <v>71</v>
      </c>
      <c r="K110" s="508">
        <v>28</v>
      </c>
      <c r="L110" s="511">
        <v>3.32</v>
      </c>
      <c r="M110" s="512">
        <v>3.45</v>
      </c>
      <c r="N110" s="145">
        <v>77</v>
      </c>
      <c r="O110" s="542">
        <v>30</v>
      </c>
      <c r="P110" s="513">
        <v>3.17</v>
      </c>
      <c r="Q110" s="408">
        <v>3.09</v>
      </c>
      <c r="R110" s="145">
        <v>45</v>
      </c>
      <c r="S110" s="549">
        <v>1</v>
      </c>
      <c r="T110" s="572">
        <v>4</v>
      </c>
      <c r="U110" s="412">
        <v>3.89</v>
      </c>
      <c r="V110" s="145">
        <v>16</v>
      </c>
      <c r="W110" s="187">
        <f t="shared" si="14"/>
        <v>244</v>
      </c>
      <c r="Y110" s="185"/>
      <c r="Z110" s="185"/>
      <c r="AB110" s="185"/>
    </row>
    <row r="111" spans="1:28" ht="15" customHeight="1" x14ac:dyDescent="0.25">
      <c r="A111" s="186">
        <v>24</v>
      </c>
      <c r="B111" s="317" t="s">
        <v>155</v>
      </c>
      <c r="C111" s="508">
        <v>15</v>
      </c>
      <c r="D111" s="392">
        <v>3.2</v>
      </c>
      <c r="E111" s="774">
        <v>3.52</v>
      </c>
      <c r="F111" s="533">
        <v>93</v>
      </c>
      <c r="G111" s="508">
        <v>7</v>
      </c>
      <c r="H111" s="392">
        <v>3.7142857142857144</v>
      </c>
      <c r="I111" s="517">
        <v>3.86</v>
      </c>
      <c r="J111" s="533">
        <v>42</v>
      </c>
      <c r="K111" s="508">
        <v>14</v>
      </c>
      <c r="L111" s="511">
        <v>3.43</v>
      </c>
      <c r="M111" s="512">
        <v>3.45</v>
      </c>
      <c r="N111" s="145">
        <v>56</v>
      </c>
      <c r="O111" s="539">
        <v>11</v>
      </c>
      <c r="P111" s="513">
        <v>3</v>
      </c>
      <c r="Q111" s="408">
        <v>3.09</v>
      </c>
      <c r="R111" s="145">
        <v>69</v>
      </c>
      <c r="S111" s="549"/>
      <c r="T111" s="572"/>
      <c r="U111" s="412">
        <v>3.89</v>
      </c>
      <c r="V111" s="145">
        <v>28</v>
      </c>
      <c r="W111" s="187">
        <f t="shared" si="14"/>
        <v>288</v>
      </c>
      <c r="Y111" s="185"/>
      <c r="Z111" s="185"/>
      <c r="AB111" s="185"/>
    </row>
    <row r="112" spans="1:28" ht="15" customHeight="1" x14ac:dyDescent="0.25">
      <c r="A112" s="186">
        <v>25</v>
      </c>
      <c r="B112" s="63" t="s">
        <v>1</v>
      </c>
      <c r="C112" s="508">
        <v>9</v>
      </c>
      <c r="D112" s="392">
        <v>3.67</v>
      </c>
      <c r="E112" s="517">
        <v>3.52</v>
      </c>
      <c r="F112" s="533">
        <v>40</v>
      </c>
      <c r="G112" s="508">
        <v>9</v>
      </c>
      <c r="H112" s="392">
        <v>3.8888888888888888</v>
      </c>
      <c r="I112" s="517">
        <v>3.86</v>
      </c>
      <c r="J112" s="533">
        <v>20</v>
      </c>
      <c r="K112" s="508">
        <v>13</v>
      </c>
      <c r="L112" s="511">
        <v>3.38</v>
      </c>
      <c r="M112" s="512">
        <v>3.45</v>
      </c>
      <c r="N112" s="145">
        <v>66</v>
      </c>
      <c r="O112" s="539">
        <v>17</v>
      </c>
      <c r="P112" s="513">
        <v>3</v>
      </c>
      <c r="Q112" s="408">
        <v>3.09</v>
      </c>
      <c r="R112" s="145">
        <v>66</v>
      </c>
      <c r="S112" s="549"/>
      <c r="T112" s="572"/>
      <c r="U112" s="412">
        <v>3.89</v>
      </c>
      <c r="V112" s="145">
        <v>28</v>
      </c>
      <c r="W112" s="187">
        <f t="shared" si="14"/>
        <v>220</v>
      </c>
      <c r="Y112" s="185"/>
      <c r="Z112" s="185"/>
      <c r="AB112" s="185"/>
    </row>
    <row r="113" spans="1:28" ht="15" customHeight="1" x14ac:dyDescent="0.25">
      <c r="A113" s="186">
        <v>26</v>
      </c>
      <c r="B113" s="317" t="s">
        <v>156</v>
      </c>
      <c r="C113" s="508">
        <v>34</v>
      </c>
      <c r="D113" s="392">
        <v>3.71</v>
      </c>
      <c r="E113" s="774">
        <v>3.52</v>
      </c>
      <c r="F113" s="533">
        <v>31</v>
      </c>
      <c r="G113" s="508">
        <v>34</v>
      </c>
      <c r="H113" s="392">
        <v>3.9705882352941178</v>
      </c>
      <c r="I113" s="517">
        <v>3.86</v>
      </c>
      <c r="J113" s="533">
        <v>12</v>
      </c>
      <c r="K113" s="508">
        <v>39</v>
      </c>
      <c r="L113" s="511">
        <v>3.51</v>
      </c>
      <c r="M113" s="512">
        <v>3.45</v>
      </c>
      <c r="N113" s="145">
        <v>38</v>
      </c>
      <c r="O113" s="539">
        <v>30</v>
      </c>
      <c r="P113" s="513">
        <v>3.27</v>
      </c>
      <c r="Q113" s="408">
        <v>3.09</v>
      </c>
      <c r="R113" s="145">
        <v>31</v>
      </c>
      <c r="S113" s="549"/>
      <c r="T113" s="572"/>
      <c r="U113" s="412">
        <v>3.89</v>
      </c>
      <c r="V113" s="145">
        <v>28</v>
      </c>
      <c r="W113" s="187">
        <f t="shared" si="14"/>
        <v>140</v>
      </c>
      <c r="Y113" s="185"/>
      <c r="Z113" s="185"/>
      <c r="AB113" s="185"/>
    </row>
    <row r="114" spans="1:28" ht="15" customHeight="1" x14ac:dyDescent="0.25">
      <c r="A114" s="186">
        <v>27</v>
      </c>
      <c r="B114" s="317" t="s">
        <v>157</v>
      </c>
      <c r="C114" s="508">
        <v>32</v>
      </c>
      <c r="D114" s="392">
        <v>3.69</v>
      </c>
      <c r="E114" s="774">
        <v>3.52</v>
      </c>
      <c r="F114" s="533">
        <v>34</v>
      </c>
      <c r="G114" s="508">
        <v>36</v>
      </c>
      <c r="H114" s="392">
        <v>3.5555555555555554</v>
      </c>
      <c r="I114" s="517">
        <v>3.86</v>
      </c>
      <c r="J114" s="533">
        <v>61</v>
      </c>
      <c r="K114" s="508">
        <v>32</v>
      </c>
      <c r="L114" s="511">
        <v>3.34</v>
      </c>
      <c r="M114" s="512">
        <v>3.45</v>
      </c>
      <c r="N114" s="145">
        <v>73</v>
      </c>
      <c r="O114" s="539">
        <v>38</v>
      </c>
      <c r="P114" s="513">
        <v>3.29</v>
      </c>
      <c r="Q114" s="408">
        <v>3.09</v>
      </c>
      <c r="R114" s="145">
        <v>30</v>
      </c>
      <c r="S114" s="549"/>
      <c r="T114" s="572"/>
      <c r="U114" s="412">
        <v>3.89</v>
      </c>
      <c r="V114" s="145">
        <v>28</v>
      </c>
      <c r="W114" s="187">
        <f t="shared" si="14"/>
        <v>226</v>
      </c>
      <c r="Y114" s="185"/>
      <c r="Z114" s="185"/>
      <c r="AB114" s="185"/>
    </row>
    <row r="115" spans="1:28" ht="15" customHeight="1" x14ac:dyDescent="0.25">
      <c r="A115" s="186">
        <v>28</v>
      </c>
      <c r="B115" s="63" t="s">
        <v>0</v>
      </c>
      <c r="C115" s="508">
        <v>31</v>
      </c>
      <c r="D115" s="392">
        <v>3.71</v>
      </c>
      <c r="E115" s="517">
        <v>3.52</v>
      </c>
      <c r="F115" s="533">
        <v>32</v>
      </c>
      <c r="G115" s="508">
        <v>31</v>
      </c>
      <c r="H115" s="392">
        <v>3.903225806451613</v>
      </c>
      <c r="I115" s="517">
        <v>3.86</v>
      </c>
      <c r="J115" s="533">
        <v>18</v>
      </c>
      <c r="K115" s="508">
        <v>24</v>
      </c>
      <c r="L115" s="511">
        <v>3.67</v>
      </c>
      <c r="M115" s="512">
        <v>3.45</v>
      </c>
      <c r="N115" s="145">
        <v>28</v>
      </c>
      <c r="O115" s="539">
        <v>25</v>
      </c>
      <c r="P115" s="513">
        <v>3.16</v>
      </c>
      <c r="Q115" s="408">
        <v>3.09</v>
      </c>
      <c r="R115" s="145">
        <v>49</v>
      </c>
      <c r="S115" s="549">
        <v>1</v>
      </c>
      <c r="T115" s="572">
        <v>3</v>
      </c>
      <c r="U115" s="412">
        <v>3.89</v>
      </c>
      <c r="V115" s="145">
        <v>27</v>
      </c>
      <c r="W115" s="187">
        <f t="shared" si="14"/>
        <v>154</v>
      </c>
      <c r="Y115" s="185"/>
      <c r="Z115" s="185"/>
      <c r="AB115" s="185"/>
    </row>
    <row r="116" spans="1:28" ht="15" customHeight="1" x14ac:dyDescent="0.25">
      <c r="A116" s="186">
        <v>29</v>
      </c>
      <c r="B116" s="63" t="s">
        <v>120</v>
      </c>
      <c r="C116" s="508">
        <v>18</v>
      </c>
      <c r="D116" s="392">
        <v>3.83</v>
      </c>
      <c r="E116" s="507">
        <v>3.52</v>
      </c>
      <c r="F116" s="533">
        <v>21</v>
      </c>
      <c r="G116" s="508">
        <v>19</v>
      </c>
      <c r="H116" s="392">
        <v>3.736842105263158</v>
      </c>
      <c r="I116" s="507">
        <v>3.86</v>
      </c>
      <c r="J116" s="533">
        <v>38</v>
      </c>
      <c r="K116" s="508">
        <v>15</v>
      </c>
      <c r="L116" s="511">
        <v>3.4</v>
      </c>
      <c r="M116" s="512">
        <v>3.45</v>
      </c>
      <c r="N116" s="145">
        <v>60</v>
      </c>
      <c r="O116" s="539">
        <v>23</v>
      </c>
      <c r="P116" s="513">
        <v>3.17</v>
      </c>
      <c r="Q116" s="408">
        <v>3.09</v>
      </c>
      <c r="R116" s="145">
        <v>46</v>
      </c>
      <c r="S116" s="549"/>
      <c r="T116" s="572"/>
      <c r="U116" s="412">
        <v>3.89</v>
      </c>
      <c r="V116" s="145">
        <v>28</v>
      </c>
      <c r="W116" s="187">
        <f t="shared" si="14"/>
        <v>193</v>
      </c>
      <c r="Y116" s="185"/>
      <c r="Z116" s="185"/>
      <c r="AB116" s="185"/>
    </row>
    <row r="117" spans="1:28" ht="15" customHeight="1" thickBot="1" x14ac:dyDescent="0.3">
      <c r="A117" s="469">
        <v>30</v>
      </c>
      <c r="B117" s="784" t="s">
        <v>167</v>
      </c>
      <c r="C117" s="508">
        <v>9</v>
      </c>
      <c r="D117" s="392">
        <v>3.44</v>
      </c>
      <c r="E117" s="519">
        <v>3.52</v>
      </c>
      <c r="F117" s="533">
        <v>73</v>
      </c>
      <c r="G117" s="508"/>
      <c r="H117" s="392"/>
      <c r="I117" s="519">
        <v>3.86</v>
      </c>
      <c r="J117" s="533">
        <v>115</v>
      </c>
      <c r="K117" s="508"/>
      <c r="L117" s="511"/>
      <c r="M117" s="512">
        <v>3.45</v>
      </c>
      <c r="N117" s="145">
        <v>116</v>
      </c>
      <c r="O117" s="539"/>
      <c r="P117" s="513"/>
      <c r="Q117" s="408">
        <v>3.09</v>
      </c>
      <c r="R117" s="145">
        <v>117</v>
      </c>
      <c r="S117" s="548"/>
      <c r="T117" s="572"/>
      <c r="U117" s="412">
        <v>3.89</v>
      </c>
      <c r="V117" s="145">
        <v>28</v>
      </c>
      <c r="W117" s="187">
        <f t="shared" si="14"/>
        <v>449</v>
      </c>
      <c r="Y117" s="185"/>
      <c r="Z117" s="185"/>
      <c r="AB117" s="185"/>
    </row>
    <row r="118" spans="1:28" ht="15" customHeight="1" thickBot="1" x14ac:dyDescent="0.3">
      <c r="A118" s="494"/>
      <c r="B118" s="505" t="s">
        <v>147</v>
      </c>
      <c r="C118" s="522">
        <f>SUM(C119:C128)</f>
        <v>134</v>
      </c>
      <c r="D118" s="553">
        <f>AVERAGE(D119:D128)</f>
        <v>3.5037500000000001</v>
      </c>
      <c r="E118" s="524">
        <v>3.52</v>
      </c>
      <c r="F118" s="757"/>
      <c r="G118" s="522">
        <f>SUM(G119:G128)</f>
        <v>162</v>
      </c>
      <c r="H118" s="553">
        <f>AVERAGE(H119:H128)</f>
        <v>3.4469058125110754</v>
      </c>
      <c r="I118" s="524">
        <f t="shared" ref="I100:I128" si="15">$H$130</f>
        <v>3.86</v>
      </c>
      <c r="J118" s="506"/>
      <c r="K118" s="482">
        <f>SUM(K119:K128)</f>
        <v>146</v>
      </c>
      <c r="L118" s="485">
        <f>AVERAGE(L119:L128)</f>
        <v>3.4060000000000001</v>
      </c>
      <c r="M118" s="483">
        <f t="shared" ref="M100:M128" si="16">$L$130</f>
        <v>3.45</v>
      </c>
      <c r="N118" s="486"/>
      <c r="O118" s="540">
        <f>SUM(O119:O128)</f>
        <v>129</v>
      </c>
      <c r="P118" s="487">
        <f>AVERAGE(P119:P128)</f>
        <v>3.319</v>
      </c>
      <c r="Q118" s="488">
        <f t="shared" ref="Q100:Q128" si="17">$P$130</f>
        <v>3.09</v>
      </c>
      <c r="R118" s="541"/>
      <c r="S118" s="489">
        <f>SUM(S119:S128)</f>
        <v>9</v>
      </c>
      <c r="T118" s="490">
        <f>AVERAGE(T119:T128)</f>
        <v>3.9</v>
      </c>
      <c r="U118" s="521">
        <f t="shared" ref="U100:U128" si="18">$T$130</f>
        <v>3.89</v>
      </c>
      <c r="V118" s="491"/>
      <c r="W118" s="492"/>
      <c r="Y118" s="185"/>
      <c r="Z118" s="185"/>
      <c r="AB118" s="185"/>
    </row>
    <row r="119" spans="1:28" ht="15" customHeight="1" x14ac:dyDescent="0.25">
      <c r="A119" s="183">
        <v>1</v>
      </c>
      <c r="B119" s="587" t="s">
        <v>121</v>
      </c>
      <c r="C119" s="577">
        <v>5</v>
      </c>
      <c r="D119" s="588">
        <v>4</v>
      </c>
      <c r="E119" s="589">
        <v>3.52</v>
      </c>
      <c r="F119" s="576">
        <v>8</v>
      </c>
      <c r="G119" s="577">
        <v>3</v>
      </c>
      <c r="H119" s="588">
        <v>3.6666666666666665</v>
      </c>
      <c r="I119" s="589">
        <v>3.86</v>
      </c>
      <c r="J119" s="576">
        <v>48</v>
      </c>
      <c r="K119" s="577">
        <v>10</v>
      </c>
      <c r="L119" s="590">
        <v>4.0999999999999996</v>
      </c>
      <c r="M119" s="578">
        <v>3.45</v>
      </c>
      <c r="N119" s="144">
        <v>2</v>
      </c>
      <c r="O119" s="579">
        <v>2</v>
      </c>
      <c r="P119" s="580">
        <v>4</v>
      </c>
      <c r="Q119" s="703">
        <v>3.09</v>
      </c>
      <c r="R119" s="144">
        <v>1</v>
      </c>
      <c r="S119" s="581"/>
      <c r="T119" s="582"/>
      <c r="U119" s="777">
        <v>3.89</v>
      </c>
      <c r="V119" s="144">
        <v>28</v>
      </c>
      <c r="W119" s="184">
        <f t="shared" si="14"/>
        <v>87</v>
      </c>
      <c r="Y119" s="185"/>
      <c r="Z119" s="185"/>
      <c r="AB119" s="185"/>
    </row>
    <row r="120" spans="1:28" ht="15" customHeight="1" x14ac:dyDescent="0.25">
      <c r="A120" s="192">
        <v>2</v>
      </c>
      <c r="B120" s="343" t="s">
        <v>149</v>
      </c>
      <c r="C120" s="781"/>
      <c r="D120" s="775"/>
      <c r="E120" s="775">
        <v>3.52</v>
      </c>
      <c r="F120" s="533">
        <v>114</v>
      </c>
      <c r="G120" s="508">
        <v>8</v>
      </c>
      <c r="H120" s="392">
        <v>3.25</v>
      </c>
      <c r="I120" s="507">
        <v>3.86</v>
      </c>
      <c r="J120" s="533">
        <v>97</v>
      </c>
      <c r="K120" s="508">
        <v>4</v>
      </c>
      <c r="L120" s="511">
        <v>3</v>
      </c>
      <c r="M120" s="512">
        <v>3.45</v>
      </c>
      <c r="N120" s="145">
        <v>108</v>
      </c>
      <c r="O120" s="544">
        <v>1</v>
      </c>
      <c r="P120" s="513">
        <v>3</v>
      </c>
      <c r="Q120" s="408">
        <v>3.09</v>
      </c>
      <c r="R120" s="145">
        <v>74</v>
      </c>
      <c r="S120" s="548"/>
      <c r="T120" s="572"/>
      <c r="U120" s="412">
        <v>3.89</v>
      </c>
      <c r="V120" s="145">
        <v>28</v>
      </c>
      <c r="W120" s="187">
        <f t="shared" si="14"/>
        <v>421</v>
      </c>
      <c r="Y120" s="185"/>
      <c r="Z120" s="185"/>
      <c r="AB120" s="185"/>
    </row>
    <row r="121" spans="1:28" ht="15" customHeight="1" x14ac:dyDescent="0.25">
      <c r="A121" s="192">
        <v>3</v>
      </c>
      <c r="B121" s="48" t="s">
        <v>123</v>
      </c>
      <c r="C121" s="508">
        <v>20</v>
      </c>
      <c r="D121" s="392">
        <v>3.3</v>
      </c>
      <c r="E121" s="507">
        <v>3.52</v>
      </c>
      <c r="F121" s="533">
        <v>85</v>
      </c>
      <c r="G121" s="508">
        <v>10</v>
      </c>
      <c r="H121" s="392">
        <v>4.0999999999999996</v>
      </c>
      <c r="I121" s="507">
        <v>3.86</v>
      </c>
      <c r="J121" s="533">
        <v>3</v>
      </c>
      <c r="K121" s="508">
        <v>10</v>
      </c>
      <c r="L121" s="511">
        <v>3.8</v>
      </c>
      <c r="M121" s="512">
        <v>3.45</v>
      </c>
      <c r="N121" s="145">
        <v>17</v>
      </c>
      <c r="O121" s="539">
        <v>10</v>
      </c>
      <c r="P121" s="513">
        <v>3.2</v>
      </c>
      <c r="Q121" s="408">
        <v>3.09</v>
      </c>
      <c r="R121" s="145">
        <v>42</v>
      </c>
      <c r="S121" s="549">
        <v>1</v>
      </c>
      <c r="T121" s="572">
        <v>4</v>
      </c>
      <c r="U121" s="412">
        <v>3.89</v>
      </c>
      <c r="V121" s="145">
        <v>17</v>
      </c>
      <c r="W121" s="187">
        <f t="shared" si="14"/>
        <v>164</v>
      </c>
      <c r="Y121" s="185"/>
      <c r="Z121" s="185"/>
      <c r="AB121" s="185"/>
    </row>
    <row r="122" spans="1:28" ht="15" customHeight="1" x14ac:dyDescent="0.25">
      <c r="A122" s="186">
        <v>4</v>
      </c>
      <c r="B122" s="48" t="s">
        <v>71</v>
      </c>
      <c r="C122" s="508">
        <v>20</v>
      </c>
      <c r="D122" s="392">
        <v>3.5</v>
      </c>
      <c r="E122" s="507">
        <v>3.52</v>
      </c>
      <c r="F122" s="533">
        <v>59</v>
      </c>
      <c r="G122" s="508">
        <v>19</v>
      </c>
      <c r="H122" s="392">
        <v>3.8421052631578947</v>
      </c>
      <c r="I122" s="507">
        <v>3.86</v>
      </c>
      <c r="J122" s="533">
        <v>30</v>
      </c>
      <c r="K122" s="508">
        <v>27</v>
      </c>
      <c r="L122" s="511">
        <v>3.85</v>
      </c>
      <c r="M122" s="512">
        <v>3.45</v>
      </c>
      <c r="N122" s="145">
        <v>13</v>
      </c>
      <c r="O122" s="539">
        <v>17</v>
      </c>
      <c r="P122" s="513">
        <v>3.53</v>
      </c>
      <c r="Q122" s="408">
        <v>3.09</v>
      </c>
      <c r="R122" s="145">
        <v>12</v>
      </c>
      <c r="S122" s="548"/>
      <c r="T122" s="572"/>
      <c r="U122" s="412">
        <v>3.89</v>
      </c>
      <c r="V122" s="145">
        <v>28</v>
      </c>
      <c r="W122" s="187">
        <f t="shared" si="14"/>
        <v>142</v>
      </c>
      <c r="Y122" s="185"/>
      <c r="Z122" s="185"/>
      <c r="AB122" s="185"/>
    </row>
    <row r="123" spans="1:28" ht="15" customHeight="1" x14ac:dyDescent="0.25">
      <c r="A123" s="192">
        <v>5</v>
      </c>
      <c r="B123" s="64" t="s">
        <v>122</v>
      </c>
      <c r="C123" s="508">
        <v>11</v>
      </c>
      <c r="D123" s="392">
        <v>3.36</v>
      </c>
      <c r="E123" s="519">
        <v>3.52</v>
      </c>
      <c r="F123" s="533">
        <v>81</v>
      </c>
      <c r="G123" s="508">
        <v>4</v>
      </c>
      <c r="H123" s="392">
        <v>3</v>
      </c>
      <c r="I123" s="519">
        <v>3.86</v>
      </c>
      <c r="J123" s="533">
        <v>109</v>
      </c>
      <c r="K123" s="508">
        <v>14</v>
      </c>
      <c r="L123" s="511">
        <v>3</v>
      </c>
      <c r="M123" s="512">
        <v>3.45</v>
      </c>
      <c r="N123" s="145">
        <v>107</v>
      </c>
      <c r="O123" s="539">
        <v>5</v>
      </c>
      <c r="P123" s="513">
        <v>3.6</v>
      </c>
      <c r="Q123" s="408">
        <v>3.09</v>
      </c>
      <c r="R123" s="145">
        <v>10</v>
      </c>
      <c r="S123" s="548"/>
      <c r="T123" s="572"/>
      <c r="U123" s="412">
        <v>3.89</v>
      </c>
      <c r="V123" s="145">
        <v>28</v>
      </c>
      <c r="W123" s="493">
        <f t="shared" si="14"/>
        <v>335</v>
      </c>
      <c r="Y123" s="185"/>
      <c r="Z123" s="185"/>
      <c r="AB123" s="185"/>
    </row>
    <row r="124" spans="1:28" ht="15" customHeight="1" x14ac:dyDescent="0.25">
      <c r="A124" s="192">
        <v>6</v>
      </c>
      <c r="B124" s="343" t="s">
        <v>150</v>
      </c>
      <c r="C124" s="508">
        <v>14</v>
      </c>
      <c r="D124" s="392">
        <v>3.79</v>
      </c>
      <c r="E124" s="775">
        <v>3.52</v>
      </c>
      <c r="F124" s="533">
        <v>24</v>
      </c>
      <c r="G124" s="508">
        <v>22</v>
      </c>
      <c r="H124" s="392">
        <v>3.9545454545454546</v>
      </c>
      <c r="I124" s="507">
        <v>3.86</v>
      </c>
      <c r="J124" s="533">
        <v>13</v>
      </c>
      <c r="K124" s="508">
        <v>14</v>
      </c>
      <c r="L124" s="511">
        <v>3.79</v>
      </c>
      <c r="M124" s="512">
        <v>3.45</v>
      </c>
      <c r="N124" s="145">
        <v>18</v>
      </c>
      <c r="O124" s="539">
        <v>22</v>
      </c>
      <c r="P124" s="513">
        <v>3.64</v>
      </c>
      <c r="Q124" s="408">
        <v>3.09</v>
      </c>
      <c r="R124" s="145">
        <v>8</v>
      </c>
      <c r="S124" s="551">
        <v>8</v>
      </c>
      <c r="T124" s="572">
        <v>3.8</v>
      </c>
      <c r="U124" s="412">
        <v>3.89</v>
      </c>
      <c r="V124" s="145">
        <v>18</v>
      </c>
      <c r="W124" s="187">
        <f t="shared" si="14"/>
        <v>81</v>
      </c>
      <c r="Y124" s="185"/>
      <c r="Z124" s="185"/>
      <c r="AB124" s="185"/>
    </row>
    <row r="125" spans="1:28" ht="15" customHeight="1" x14ac:dyDescent="0.25">
      <c r="A125" s="192">
        <v>7</v>
      </c>
      <c r="B125" s="343" t="s">
        <v>151</v>
      </c>
      <c r="C125" s="781"/>
      <c r="D125" s="775"/>
      <c r="E125" s="775">
        <v>3.52</v>
      </c>
      <c r="F125" s="533">
        <v>114</v>
      </c>
      <c r="G125" s="508">
        <v>5</v>
      </c>
      <c r="H125" s="392">
        <v>3</v>
      </c>
      <c r="I125" s="507">
        <v>3.86</v>
      </c>
      <c r="J125" s="533">
        <v>108</v>
      </c>
      <c r="K125" s="508">
        <v>20</v>
      </c>
      <c r="L125" s="511">
        <v>3</v>
      </c>
      <c r="M125" s="512">
        <v>3.45</v>
      </c>
      <c r="N125" s="145">
        <v>106</v>
      </c>
      <c r="O125" s="539">
        <v>24</v>
      </c>
      <c r="P125" s="513">
        <v>3.21</v>
      </c>
      <c r="Q125" s="408">
        <v>3.09</v>
      </c>
      <c r="R125" s="145">
        <v>40</v>
      </c>
      <c r="S125" s="548"/>
      <c r="T125" s="572"/>
      <c r="U125" s="412">
        <v>3.89</v>
      </c>
      <c r="V125" s="145">
        <v>28</v>
      </c>
      <c r="W125" s="187">
        <f t="shared" si="14"/>
        <v>396</v>
      </c>
      <c r="Y125" s="185"/>
      <c r="Z125" s="185"/>
      <c r="AB125" s="185"/>
    </row>
    <row r="126" spans="1:28" ht="15" customHeight="1" x14ac:dyDescent="0.25">
      <c r="A126" s="186">
        <v>8</v>
      </c>
      <c r="B126" s="48" t="s">
        <v>124</v>
      </c>
      <c r="C126" s="508">
        <v>5</v>
      </c>
      <c r="D126" s="392">
        <v>3.6</v>
      </c>
      <c r="E126" s="507">
        <v>3.52</v>
      </c>
      <c r="F126" s="533">
        <v>45</v>
      </c>
      <c r="G126" s="508">
        <v>16</v>
      </c>
      <c r="H126" s="392">
        <v>3.375</v>
      </c>
      <c r="I126" s="507">
        <v>3.86</v>
      </c>
      <c r="J126" s="533">
        <v>79</v>
      </c>
      <c r="K126" s="508">
        <v>9</v>
      </c>
      <c r="L126" s="511">
        <v>3.44</v>
      </c>
      <c r="M126" s="512">
        <v>3.45</v>
      </c>
      <c r="N126" s="145">
        <v>55</v>
      </c>
      <c r="O126" s="539">
        <v>28</v>
      </c>
      <c r="P126" s="513">
        <v>2.82</v>
      </c>
      <c r="Q126" s="408">
        <v>3.09</v>
      </c>
      <c r="R126" s="145">
        <v>95</v>
      </c>
      <c r="S126" s="548"/>
      <c r="T126" s="572"/>
      <c r="U126" s="412">
        <v>3.89</v>
      </c>
      <c r="V126" s="145">
        <v>28</v>
      </c>
      <c r="W126" s="187">
        <f t="shared" si="14"/>
        <v>302</v>
      </c>
      <c r="Z126" s="185"/>
    </row>
    <row r="127" spans="1:28" ht="15" customHeight="1" x14ac:dyDescent="0.25">
      <c r="A127" s="199">
        <v>9</v>
      </c>
      <c r="B127" s="64" t="s">
        <v>125</v>
      </c>
      <c r="C127" s="508">
        <v>15</v>
      </c>
      <c r="D127" s="392">
        <v>2.87</v>
      </c>
      <c r="E127" s="519">
        <v>3.52</v>
      </c>
      <c r="F127" s="533">
        <v>113</v>
      </c>
      <c r="G127" s="508">
        <v>27</v>
      </c>
      <c r="H127" s="392">
        <v>2.7407407407407409</v>
      </c>
      <c r="I127" s="519">
        <v>3.86</v>
      </c>
      <c r="J127" s="533">
        <v>114</v>
      </c>
      <c r="K127" s="508">
        <v>16</v>
      </c>
      <c r="L127" s="511">
        <v>2.94</v>
      </c>
      <c r="M127" s="512">
        <v>3.45</v>
      </c>
      <c r="N127" s="145">
        <v>111</v>
      </c>
      <c r="O127" s="539">
        <v>16</v>
      </c>
      <c r="P127" s="513">
        <v>2.69</v>
      </c>
      <c r="Q127" s="408">
        <v>3.09</v>
      </c>
      <c r="R127" s="145">
        <v>107</v>
      </c>
      <c r="S127" s="548"/>
      <c r="T127" s="572"/>
      <c r="U127" s="412">
        <v>3.89</v>
      </c>
      <c r="V127" s="145">
        <v>28</v>
      </c>
      <c r="W127" s="187">
        <f>V127+R127+N127+J127+F127</f>
        <v>473</v>
      </c>
      <c r="Z127" s="185"/>
    </row>
    <row r="128" spans="1:28" ht="15" customHeight="1" thickBot="1" x14ac:dyDescent="0.3">
      <c r="A128" s="190">
        <v>10</v>
      </c>
      <c r="B128" s="106" t="s">
        <v>166</v>
      </c>
      <c r="C128" s="536">
        <v>44</v>
      </c>
      <c r="D128" s="398">
        <v>3.61</v>
      </c>
      <c r="E128" s="783">
        <v>3.52</v>
      </c>
      <c r="F128" s="537">
        <v>43</v>
      </c>
      <c r="G128" s="536">
        <v>48</v>
      </c>
      <c r="H128" s="398">
        <v>3.54</v>
      </c>
      <c r="I128" s="783">
        <v>3.86</v>
      </c>
      <c r="J128" s="537">
        <v>63</v>
      </c>
      <c r="K128" s="536">
        <v>22</v>
      </c>
      <c r="L128" s="528">
        <v>3.14</v>
      </c>
      <c r="M128" s="529">
        <v>3.45</v>
      </c>
      <c r="N128" s="147">
        <v>96</v>
      </c>
      <c r="O128" s="547">
        <v>4</v>
      </c>
      <c r="P128" s="530">
        <v>3.5</v>
      </c>
      <c r="Q128" s="318">
        <v>3.09</v>
      </c>
      <c r="R128" s="147">
        <v>14</v>
      </c>
      <c r="S128" s="661"/>
      <c r="T128" s="573"/>
      <c r="U128" s="527">
        <v>3.89</v>
      </c>
      <c r="V128" s="147">
        <v>28</v>
      </c>
      <c r="W128" s="591">
        <f t="shared" si="14"/>
        <v>244</v>
      </c>
      <c r="Z128" s="185"/>
    </row>
    <row r="129" spans="1:21" x14ac:dyDescent="0.25">
      <c r="A129" s="567" t="s">
        <v>164</v>
      </c>
      <c r="B129" s="193"/>
      <c r="C129" s="193"/>
      <c r="D129" s="569">
        <f>$D$4</f>
        <v>3.5400000000000005</v>
      </c>
      <c r="E129" s="193"/>
      <c r="F129" s="193"/>
      <c r="G129" s="193"/>
      <c r="H129" s="569">
        <f>$H$4</f>
        <v>3.5683775618362907</v>
      </c>
      <c r="I129" s="193"/>
      <c r="J129" s="193"/>
      <c r="K129" s="194"/>
      <c r="L129" s="570">
        <f>$L$4</f>
        <v>3.4428695652173911</v>
      </c>
      <c r="M129" s="195"/>
      <c r="N129" s="195"/>
      <c r="O129" s="195"/>
      <c r="P129" s="195">
        <f>$P$4</f>
        <v>3.0993965517241375</v>
      </c>
      <c r="Q129" s="195"/>
      <c r="R129" s="195"/>
      <c r="S129" s="195"/>
      <c r="T129" s="195">
        <f>$T$4</f>
        <v>3.8703703703703707</v>
      </c>
      <c r="U129" s="195"/>
    </row>
    <row r="130" spans="1:21" x14ac:dyDescent="0.25">
      <c r="A130" s="568" t="s">
        <v>165</v>
      </c>
      <c r="D130" s="765">
        <v>3.52</v>
      </c>
      <c r="H130" s="207">
        <v>3.86</v>
      </c>
      <c r="L130" s="520">
        <v>3.45</v>
      </c>
      <c r="M130" s="196"/>
      <c r="N130" s="196"/>
      <c r="O130" s="196"/>
      <c r="P130" s="196">
        <v>3.09</v>
      </c>
      <c r="Q130" s="196"/>
      <c r="R130" s="196"/>
      <c r="S130" s="196"/>
      <c r="T130" s="525">
        <v>3.89</v>
      </c>
      <c r="U130" s="196"/>
    </row>
  </sheetData>
  <mergeCells count="8">
    <mergeCell ref="W2:W3"/>
    <mergeCell ref="A2:A3"/>
    <mergeCell ref="B2:B3"/>
    <mergeCell ref="G2:J2"/>
    <mergeCell ref="K2:N2"/>
    <mergeCell ref="O2:R2"/>
    <mergeCell ref="S2:V2"/>
    <mergeCell ref="C2:F2"/>
  </mergeCells>
  <conditionalFormatting sqref="T88:T117">
    <cfRule type="cellIs" dxfId="97" priority="11" stopIfTrue="1" operator="equal">
      <formula>$U$41</formula>
    </cfRule>
  </conditionalFormatting>
  <conditionalFormatting sqref="T4:T130">
    <cfRule type="cellIs" dxfId="96" priority="16" stopIfTrue="1" operator="greaterThanOrEqual">
      <formula>4.5</formula>
    </cfRule>
    <cfRule type="cellIs" dxfId="95" priority="15" stopIfTrue="1" operator="between">
      <formula>4.499</formula>
      <formula>$T$129</formula>
    </cfRule>
    <cfRule type="cellIs" dxfId="94" priority="14" stopIfTrue="1" operator="between">
      <formula>$T$129</formula>
      <formula>3.5</formula>
    </cfRule>
    <cfRule type="cellIs" dxfId="93" priority="13" stopIfTrue="1" operator="lessThan">
      <formula>3.5</formula>
    </cfRule>
    <cfRule type="containsBlanks" dxfId="92" priority="12" stopIfTrue="1">
      <formula>LEN(TRIM(T4))=0</formula>
    </cfRule>
  </conditionalFormatting>
  <conditionalFormatting sqref="P4:P130">
    <cfRule type="cellIs" dxfId="91" priority="10" stopIfTrue="1" operator="greaterThanOrEqual">
      <formula>4.5</formula>
    </cfRule>
    <cfRule type="cellIs" dxfId="90" priority="9" stopIfTrue="1" operator="between">
      <formula>4.5</formula>
      <formula>3.5</formula>
    </cfRule>
    <cfRule type="cellIs" dxfId="89" priority="8" stopIfTrue="1" operator="lessThan">
      <formula>3.5</formula>
    </cfRule>
    <cfRule type="containsBlanks" dxfId="88" priority="7" stopIfTrue="1">
      <formula>LEN(TRIM(P4))=0</formula>
    </cfRule>
    <cfRule type="cellIs" dxfId="87" priority="1" stopIfTrue="1" operator="equal">
      <formula>3.5</formula>
    </cfRule>
  </conditionalFormatting>
  <conditionalFormatting sqref="L4:L130">
    <cfRule type="cellIs" dxfId="86" priority="6" stopIfTrue="1" operator="greaterThanOrEqual">
      <formula>4.5</formula>
    </cfRule>
    <cfRule type="cellIs" dxfId="85" priority="5" stopIfTrue="1" operator="between">
      <formula>4.499</formula>
      <formula>3.5</formula>
    </cfRule>
    <cfRule type="cellIs" dxfId="84" priority="4" stopIfTrue="1" operator="lessThan">
      <formula>3.5</formula>
    </cfRule>
    <cfRule type="containsBlanks" dxfId="83" priority="3" stopIfTrue="1">
      <formula>LEN(TRIM(L4))=0</formula>
    </cfRule>
    <cfRule type="cellIs" dxfId="82" priority="2" stopIfTrue="1" operator="equal">
      <formula>3.5</formula>
    </cfRule>
  </conditionalFormatting>
  <conditionalFormatting sqref="H4:H130">
    <cfRule type="cellIs" dxfId="81" priority="22" stopIfTrue="1" operator="greaterThanOrEqual">
      <formula>4.5</formula>
    </cfRule>
    <cfRule type="cellIs" dxfId="80" priority="21" stopIfTrue="1" operator="between">
      <formula>4.499</formula>
      <formula>$H$129</formula>
    </cfRule>
    <cfRule type="cellIs" dxfId="79" priority="20" stopIfTrue="1" operator="lessThan">
      <formula>3.5</formula>
    </cfRule>
    <cfRule type="cellIs" dxfId="78" priority="19" stopIfTrue="1" operator="between">
      <formula>3.5</formula>
      <formula>$H$129</formula>
    </cfRule>
    <cfRule type="cellIs" dxfId="77" priority="18" stopIfTrue="1" operator="equal">
      <formula>$H$129</formula>
    </cfRule>
    <cfRule type="containsBlanks" dxfId="76" priority="17" stopIfTrue="1">
      <formula>LEN(TRIM(H4))=0</formula>
    </cfRule>
  </conditionalFormatting>
  <conditionalFormatting sqref="D4:D130">
    <cfRule type="cellIs" dxfId="75" priority="28" stopIfTrue="1" operator="greaterThanOrEqual">
      <formula>4.5</formula>
    </cfRule>
    <cfRule type="cellIs" dxfId="72" priority="27" stopIfTrue="1" operator="between">
      <formula>4.499</formula>
      <formula>$D$129</formula>
    </cfRule>
    <cfRule type="cellIs" dxfId="74" priority="26" stopIfTrue="1" operator="lessThan">
      <formula>3.5</formula>
    </cfRule>
    <cfRule type="cellIs" dxfId="71" priority="25" stopIfTrue="1" operator="between">
      <formula>3.5</formula>
      <formula>$D$129</formula>
    </cfRule>
    <cfRule type="cellIs" dxfId="70" priority="24" stopIfTrue="1" operator="equal">
      <formula>$D$129</formula>
    </cfRule>
    <cfRule type="containsBlanks" dxfId="73" priority="23" stopIfTrue="1">
      <formula>LEN(TRIM(D4))=0</formula>
    </cfRule>
  </conditionalFormatting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0"/>
  <sheetViews>
    <sheetView zoomScale="90" zoomScaleNormal="90" workbookViewId="0">
      <selection activeCell="B2" sqref="B2:B3"/>
    </sheetView>
  </sheetViews>
  <sheetFormatPr defaultRowHeight="15" x14ac:dyDescent="0.25"/>
  <cols>
    <col min="1" max="1" width="5.7109375" customWidth="1"/>
    <col min="2" max="2" width="32.85546875" customWidth="1"/>
    <col min="3" max="23" width="7.7109375" customWidth="1"/>
    <col min="24" max="24" width="9.140625" customWidth="1"/>
  </cols>
  <sheetData>
    <row r="1" spans="1:28" ht="409.5" customHeight="1" thickBot="1" x14ac:dyDescent="0.3"/>
    <row r="2" spans="1:28" ht="15" customHeight="1" x14ac:dyDescent="0.25">
      <c r="A2" s="620" t="s">
        <v>66</v>
      </c>
      <c r="B2" s="622" t="s">
        <v>129</v>
      </c>
      <c r="C2" s="624">
        <v>2019</v>
      </c>
      <c r="D2" s="625"/>
      <c r="E2" s="625"/>
      <c r="F2" s="626"/>
      <c r="G2" s="624">
        <v>2018</v>
      </c>
      <c r="H2" s="625"/>
      <c r="I2" s="625"/>
      <c r="J2" s="626"/>
      <c r="K2" s="624">
        <v>2017</v>
      </c>
      <c r="L2" s="625"/>
      <c r="M2" s="625"/>
      <c r="N2" s="626"/>
      <c r="O2" s="627">
        <v>2016</v>
      </c>
      <c r="P2" s="628"/>
      <c r="Q2" s="628"/>
      <c r="R2" s="629"/>
      <c r="S2" s="627">
        <v>2015</v>
      </c>
      <c r="T2" s="628"/>
      <c r="U2" s="628"/>
      <c r="V2" s="629"/>
      <c r="W2" s="618" t="s">
        <v>91</v>
      </c>
    </row>
    <row r="3" spans="1:28" ht="52.5" customHeight="1" thickBot="1" x14ac:dyDescent="0.3">
      <c r="A3" s="621"/>
      <c r="B3" s="623"/>
      <c r="C3" s="758" t="s">
        <v>84</v>
      </c>
      <c r="D3" s="180" t="s">
        <v>92</v>
      </c>
      <c r="E3" s="764" t="s">
        <v>93</v>
      </c>
      <c r="F3" s="759" t="s">
        <v>132</v>
      </c>
      <c r="G3" s="181" t="s">
        <v>84</v>
      </c>
      <c r="H3" s="180" t="s">
        <v>92</v>
      </c>
      <c r="I3" s="180" t="s">
        <v>93</v>
      </c>
      <c r="J3" s="182" t="s">
        <v>132</v>
      </c>
      <c r="K3" s="181" t="s">
        <v>84</v>
      </c>
      <c r="L3" s="180" t="s">
        <v>92</v>
      </c>
      <c r="M3" s="180" t="s">
        <v>93</v>
      </c>
      <c r="N3" s="182" t="s">
        <v>132</v>
      </c>
      <c r="O3" s="181" t="s">
        <v>84</v>
      </c>
      <c r="P3" s="180" t="s">
        <v>92</v>
      </c>
      <c r="Q3" s="180" t="s">
        <v>93</v>
      </c>
      <c r="R3" s="182" t="s">
        <v>132</v>
      </c>
      <c r="S3" s="181" t="s">
        <v>84</v>
      </c>
      <c r="T3" s="180" t="s">
        <v>92</v>
      </c>
      <c r="U3" s="180" t="s">
        <v>93</v>
      </c>
      <c r="V3" s="182" t="s">
        <v>132</v>
      </c>
      <c r="W3" s="619"/>
    </row>
    <row r="4" spans="1:28" ht="15" customHeight="1" thickBot="1" x14ac:dyDescent="0.3">
      <c r="A4" s="471"/>
      <c r="B4" s="473" t="s">
        <v>137</v>
      </c>
      <c r="C4" s="752">
        <f>C5+C6+C15+C30+C50+C70+C87+C118</f>
        <v>1920</v>
      </c>
      <c r="D4" s="776">
        <f>AVERAGE(D5,D7:D14,D16:D29,D31:D49,D51:D69,D71:D86,D88:D117,D119:D128)</f>
        <v>3.54</v>
      </c>
      <c r="E4" s="760">
        <v>3.52</v>
      </c>
      <c r="F4" s="753"/>
      <c r="G4" s="474">
        <f>G5+G6+G15+G30+G50+G70+G87+G118</f>
        <v>1911</v>
      </c>
      <c r="H4" s="571">
        <f>AVERAGE(H5,H7:H14,H16:H29,H31:H49,H51:H69,H71:H86,H88:H117,H119:H128)</f>
        <v>3.5683775618362907</v>
      </c>
      <c r="I4" s="475">
        <v>3.86</v>
      </c>
      <c r="J4" s="476"/>
      <c r="K4" s="474">
        <f>K5+K6+K15+K30+K50+K70+K87+K118</f>
        <v>1880</v>
      </c>
      <c r="L4" s="571">
        <f>AVERAGE(L5,L7:L14,L16:L29,L31:L49,L51:L69,L71:L86,L88:L117,L119:L128)</f>
        <v>3.4428695652173915</v>
      </c>
      <c r="M4" s="475">
        <v>3.45</v>
      </c>
      <c r="N4" s="477"/>
      <c r="O4" s="474">
        <f>O5+O6+O15+O30+O50+O70+O87+O118</f>
        <v>2148</v>
      </c>
      <c r="P4" s="571">
        <f>AVERAGE(P5,P7:P14,P16:P29,P31:P49,P51:P69,P71:P86,P88:P117,P119:P128)</f>
        <v>3.0993965517241389</v>
      </c>
      <c r="Q4" s="475">
        <v>3.09</v>
      </c>
      <c r="R4" s="476"/>
      <c r="S4" s="474">
        <f>S5+S6+S15+S30+S50+S70+S87+S118</f>
        <v>96</v>
      </c>
      <c r="T4" s="571">
        <f>AVERAGE(T5,T7:T14,T16:T29,T31:T49,T51:T69,T71:T86,T88:T117,T119:T128)</f>
        <v>3.8703703703703702</v>
      </c>
      <c r="U4" s="475">
        <v>3.89</v>
      </c>
      <c r="V4" s="476"/>
      <c r="W4" s="477"/>
      <c r="Y4" s="265"/>
      <c r="Z4" s="22" t="s">
        <v>86</v>
      </c>
    </row>
    <row r="5" spans="1:28" ht="15" customHeight="1" thickBot="1" x14ac:dyDescent="0.3">
      <c r="A5" s="472">
        <v>1</v>
      </c>
      <c r="B5" s="509" t="s">
        <v>28</v>
      </c>
      <c r="C5" s="508">
        <v>28</v>
      </c>
      <c r="D5" s="392">
        <v>3.43</v>
      </c>
      <c r="E5" s="507">
        <v>3.52</v>
      </c>
      <c r="F5" s="533">
        <v>75</v>
      </c>
      <c r="G5" s="508">
        <v>7</v>
      </c>
      <c r="H5" s="392">
        <v>3.57</v>
      </c>
      <c r="I5" s="507">
        <v>3.86</v>
      </c>
      <c r="J5" s="533">
        <v>59</v>
      </c>
      <c r="K5" s="508">
        <v>15</v>
      </c>
      <c r="L5" s="511">
        <v>3.73</v>
      </c>
      <c r="M5" s="512">
        <v>3.45</v>
      </c>
      <c r="N5" s="145">
        <v>22</v>
      </c>
      <c r="O5" s="543">
        <v>20</v>
      </c>
      <c r="P5" s="513">
        <v>3.45</v>
      </c>
      <c r="Q5" s="408">
        <v>3.09</v>
      </c>
      <c r="R5" s="145">
        <v>15</v>
      </c>
      <c r="S5" s="548"/>
      <c r="T5" s="572"/>
      <c r="U5" s="412">
        <v>3.89</v>
      </c>
      <c r="V5" s="145">
        <v>28</v>
      </c>
      <c r="W5" s="187">
        <f>V5+R5+N5+J5+F5</f>
        <v>199</v>
      </c>
      <c r="Y5" s="264"/>
      <c r="Z5" s="22" t="s">
        <v>87</v>
      </c>
    </row>
    <row r="6" spans="1:28" ht="15" customHeight="1" thickBot="1" x14ac:dyDescent="0.3">
      <c r="A6" s="471"/>
      <c r="B6" s="478" t="s">
        <v>138</v>
      </c>
      <c r="C6" s="754">
        <f>SUM(C7:C14)</f>
        <v>131</v>
      </c>
      <c r="D6" s="556">
        <f>AVERAGE(D7:D14)</f>
        <v>3.7787500000000001</v>
      </c>
      <c r="E6" s="761">
        <v>3.52</v>
      </c>
      <c r="F6" s="755"/>
      <c r="G6" s="479">
        <f>SUM(G7:G14)</f>
        <v>145</v>
      </c>
      <c r="H6" s="555">
        <f>AVERAGE(H7:H14)</f>
        <v>3.7565148944193063</v>
      </c>
      <c r="I6" s="230">
        <v>3.86</v>
      </c>
      <c r="J6" s="480"/>
      <c r="K6" s="479">
        <f>SUM(K7:K14)</f>
        <v>125</v>
      </c>
      <c r="L6" s="555">
        <f>AVERAGE(L7:L14)</f>
        <v>3.4874999999999998</v>
      </c>
      <c r="M6" s="230">
        <v>3.45</v>
      </c>
      <c r="N6" s="481"/>
      <c r="O6" s="479">
        <f>SUM(O7:O14)</f>
        <v>171</v>
      </c>
      <c r="P6" s="555">
        <f>AVERAGE(P7:P14)</f>
        <v>3.085</v>
      </c>
      <c r="Q6" s="230">
        <v>3.09</v>
      </c>
      <c r="R6" s="480"/>
      <c r="S6" s="479">
        <f>SUM(S7:S14)</f>
        <v>9</v>
      </c>
      <c r="T6" s="230">
        <f>AVERAGE(T7:T14)</f>
        <v>3.95</v>
      </c>
      <c r="U6" s="230">
        <v>3.89</v>
      </c>
      <c r="V6" s="480"/>
      <c r="W6" s="481"/>
      <c r="Y6" s="598"/>
      <c r="Z6" s="22" t="s">
        <v>88</v>
      </c>
    </row>
    <row r="7" spans="1:28" x14ac:dyDescent="0.25">
      <c r="A7" s="183">
        <v>1</v>
      </c>
      <c r="B7" s="531" t="s">
        <v>65</v>
      </c>
      <c r="C7" s="532">
        <v>6</v>
      </c>
      <c r="D7" s="514">
        <v>4.5</v>
      </c>
      <c r="E7" s="766">
        <v>3.52</v>
      </c>
      <c r="F7" s="533">
        <v>2</v>
      </c>
      <c r="G7" s="534">
        <v>6</v>
      </c>
      <c r="H7" s="514">
        <v>4</v>
      </c>
      <c r="I7" s="510">
        <v>3.86</v>
      </c>
      <c r="J7" s="533">
        <v>8</v>
      </c>
      <c r="K7" s="508">
        <v>10</v>
      </c>
      <c r="L7" s="511">
        <v>3.3</v>
      </c>
      <c r="M7" s="512">
        <v>3.45</v>
      </c>
      <c r="N7" s="145">
        <v>80</v>
      </c>
      <c r="O7" s="539">
        <v>13</v>
      </c>
      <c r="P7" s="513">
        <v>3.08</v>
      </c>
      <c r="Q7" s="408">
        <v>3.09</v>
      </c>
      <c r="R7" s="145">
        <v>61</v>
      </c>
      <c r="S7" s="549">
        <v>3</v>
      </c>
      <c r="T7" s="572">
        <v>4</v>
      </c>
      <c r="U7" s="412">
        <v>3.89</v>
      </c>
      <c r="V7" s="145">
        <v>8</v>
      </c>
      <c r="W7" s="184">
        <f>V7+R7+N7+J7+F7</f>
        <v>159</v>
      </c>
      <c r="Y7" s="23"/>
      <c r="Z7" s="22" t="s">
        <v>89</v>
      </c>
      <c r="AB7" s="185"/>
    </row>
    <row r="8" spans="1:28" x14ac:dyDescent="0.25">
      <c r="A8" s="192">
        <v>2</v>
      </c>
      <c r="B8" s="100" t="s">
        <v>64</v>
      </c>
      <c r="C8" s="532">
        <v>7</v>
      </c>
      <c r="D8" s="262">
        <v>3.86</v>
      </c>
      <c r="E8" s="510">
        <v>3.52</v>
      </c>
      <c r="F8" s="533">
        <v>19</v>
      </c>
      <c r="G8" s="532">
        <v>7</v>
      </c>
      <c r="H8" s="262">
        <v>3.7142857142857144</v>
      </c>
      <c r="I8" s="510">
        <v>3.86</v>
      </c>
      <c r="J8" s="533">
        <v>41</v>
      </c>
      <c r="K8" s="508">
        <v>11</v>
      </c>
      <c r="L8" s="511">
        <v>3.36</v>
      </c>
      <c r="M8" s="512">
        <v>3.45</v>
      </c>
      <c r="N8" s="145">
        <v>68</v>
      </c>
      <c r="O8" s="539">
        <v>26</v>
      </c>
      <c r="P8" s="513">
        <v>3.19</v>
      </c>
      <c r="Q8" s="408">
        <v>3.09</v>
      </c>
      <c r="R8" s="145">
        <v>43</v>
      </c>
      <c r="S8" s="548"/>
      <c r="T8" s="572"/>
      <c r="U8" s="412">
        <v>3.89</v>
      </c>
      <c r="V8" s="145">
        <v>28</v>
      </c>
      <c r="W8" s="189">
        <f t="shared" ref="W8:W14" si="0">V8+R8+N8+J8+F8</f>
        <v>199</v>
      </c>
      <c r="AB8" s="185"/>
    </row>
    <row r="9" spans="1:28" x14ac:dyDescent="0.25">
      <c r="A9" s="186">
        <v>3</v>
      </c>
      <c r="B9" s="100" t="s">
        <v>94</v>
      </c>
      <c r="C9" s="532">
        <v>24</v>
      </c>
      <c r="D9" s="262">
        <v>3.83</v>
      </c>
      <c r="E9" s="510">
        <v>3.52</v>
      </c>
      <c r="F9" s="533">
        <v>20</v>
      </c>
      <c r="G9" s="532">
        <v>26</v>
      </c>
      <c r="H9" s="262">
        <v>4.0769230769230766</v>
      </c>
      <c r="I9" s="510">
        <v>3.86</v>
      </c>
      <c r="J9" s="533">
        <v>4</v>
      </c>
      <c r="K9" s="508">
        <v>24</v>
      </c>
      <c r="L9" s="511">
        <v>3.96</v>
      </c>
      <c r="M9" s="512">
        <v>3.45</v>
      </c>
      <c r="N9" s="145">
        <v>9</v>
      </c>
      <c r="O9" s="539">
        <v>15</v>
      </c>
      <c r="P9" s="513">
        <v>3.2</v>
      </c>
      <c r="Q9" s="408">
        <v>3.09</v>
      </c>
      <c r="R9" s="145">
        <v>41</v>
      </c>
      <c r="S9" s="548"/>
      <c r="T9" s="572"/>
      <c r="U9" s="412">
        <v>3.89</v>
      </c>
      <c r="V9" s="145">
        <v>28</v>
      </c>
      <c r="W9" s="187">
        <f t="shared" si="0"/>
        <v>102</v>
      </c>
      <c r="AB9" s="185"/>
    </row>
    <row r="10" spans="1:28" x14ac:dyDescent="0.25">
      <c r="A10" s="186">
        <v>4</v>
      </c>
      <c r="B10" s="100" t="s">
        <v>72</v>
      </c>
      <c r="C10" s="532">
        <v>20</v>
      </c>
      <c r="D10" s="391">
        <v>3.75</v>
      </c>
      <c r="E10" s="510">
        <v>3.52</v>
      </c>
      <c r="F10" s="533">
        <v>26</v>
      </c>
      <c r="G10" s="532">
        <v>34</v>
      </c>
      <c r="H10" s="391">
        <v>3.3235294117647061</v>
      </c>
      <c r="I10" s="510">
        <v>3.86</v>
      </c>
      <c r="J10" s="533">
        <v>87</v>
      </c>
      <c r="K10" s="508">
        <v>3</v>
      </c>
      <c r="L10" s="511">
        <v>4</v>
      </c>
      <c r="M10" s="512">
        <v>3.45</v>
      </c>
      <c r="N10" s="145">
        <v>5</v>
      </c>
      <c r="O10" s="539">
        <v>32</v>
      </c>
      <c r="P10" s="513">
        <v>2.91</v>
      </c>
      <c r="Q10" s="408">
        <v>3.09</v>
      </c>
      <c r="R10" s="145">
        <v>82</v>
      </c>
      <c r="S10" s="549">
        <v>1</v>
      </c>
      <c r="T10" s="572">
        <v>4</v>
      </c>
      <c r="U10" s="412">
        <v>3.89</v>
      </c>
      <c r="V10" s="145">
        <v>11</v>
      </c>
      <c r="W10" s="187">
        <f t="shared" si="0"/>
        <v>211</v>
      </c>
      <c r="AB10" s="185"/>
    </row>
    <row r="11" spans="1:28" x14ac:dyDescent="0.25">
      <c r="A11" s="186">
        <v>5</v>
      </c>
      <c r="B11" s="100" t="s">
        <v>95</v>
      </c>
      <c r="C11" s="532">
        <v>27</v>
      </c>
      <c r="D11" s="391">
        <v>3.74</v>
      </c>
      <c r="E11" s="510">
        <v>3.52</v>
      </c>
      <c r="F11" s="533">
        <v>28</v>
      </c>
      <c r="G11" s="532">
        <v>29</v>
      </c>
      <c r="H11" s="391">
        <v>4</v>
      </c>
      <c r="I11" s="510">
        <v>3.86</v>
      </c>
      <c r="J11" s="533">
        <v>6</v>
      </c>
      <c r="K11" s="508">
        <v>15</v>
      </c>
      <c r="L11" s="511">
        <v>3.13</v>
      </c>
      <c r="M11" s="512">
        <v>3.45</v>
      </c>
      <c r="N11" s="145">
        <v>98</v>
      </c>
      <c r="O11" s="539">
        <v>32</v>
      </c>
      <c r="P11" s="513">
        <v>2.88</v>
      </c>
      <c r="Q11" s="408">
        <v>3.09</v>
      </c>
      <c r="R11" s="145">
        <v>88</v>
      </c>
      <c r="S11" s="549">
        <v>2</v>
      </c>
      <c r="T11" s="572">
        <v>3.5</v>
      </c>
      <c r="U11" s="412">
        <v>3.89</v>
      </c>
      <c r="V11" s="145">
        <v>23</v>
      </c>
      <c r="W11" s="187">
        <f t="shared" si="0"/>
        <v>243</v>
      </c>
      <c r="Y11" s="188"/>
      <c r="Z11" s="185"/>
      <c r="AB11" s="185"/>
    </row>
    <row r="12" spans="1:28" x14ac:dyDescent="0.25">
      <c r="A12" s="186">
        <v>6</v>
      </c>
      <c r="B12" s="100" t="s">
        <v>96</v>
      </c>
      <c r="C12" s="534">
        <v>9</v>
      </c>
      <c r="D12" s="391">
        <v>3.67</v>
      </c>
      <c r="E12" s="510">
        <v>3.52</v>
      </c>
      <c r="F12" s="533">
        <v>39</v>
      </c>
      <c r="G12" s="532">
        <v>8</v>
      </c>
      <c r="H12" s="391">
        <v>3.625</v>
      </c>
      <c r="I12" s="510">
        <v>3.86</v>
      </c>
      <c r="J12" s="533">
        <v>50</v>
      </c>
      <c r="K12" s="508">
        <v>25</v>
      </c>
      <c r="L12" s="511">
        <v>3.56</v>
      </c>
      <c r="M12" s="512">
        <v>3.45</v>
      </c>
      <c r="N12" s="145">
        <v>35</v>
      </c>
      <c r="O12" s="539">
        <v>21</v>
      </c>
      <c r="P12" s="513">
        <v>3.1</v>
      </c>
      <c r="Q12" s="408">
        <v>3.09</v>
      </c>
      <c r="R12" s="145">
        <v>60</v>
      </c>
      <c r="S12" s="548"/>
      <c r="T12" s="572"/>
      <c r="U12" s="412">
        <v>3.89</v>
      </c>
      <c r="V12" s="145">
        <v>28</v>
      </c>
      <c r="W12" s="187">
        <f t="shared" si="0"/>
        <v>212</v>
      </c>
      <c r="Y12" s="188"/>
      <c r="Z12" s="185"/>
      <c r="AB12" s="185"/>
    </row>
    <row r="13" spans="1:28" x14ac:dyDescent="0.25">
      <c r="A13" s="186">
        <v>7</v>
      </c>
      <c r="B13" s="100" t="s">
        <v>97</v>
      </c>
      <c r="C13" s="532">
        <v>17</v>
      </c>
      <c r="D13" s="391">
        <v>3.59</v>
      </c>
      <c r="E13" s="510">
        <v>3.52</v>
      </c>
      <c r="F13" s="533">
        <v>47</v>
      </c>
      <c r="G13" s="532">
        <v>21</v>
      </c>
      <c r="H13" s="391">
        <v>3.9523809523809526</v>
      </c>
      <c r="I13" s="510">
        <v>3.86</v>
      </c>
      <c r="J13" s="533">
        <v>14</v>
      </c>
      <c r="K13" s="508">
        <v>20</v>
      </c>
      <c r="L13" s="511">
        <v>3.3</v>
      </c>
      <c r="M13" s="512">
        <v>3.45</v>
      </c>
      <c r="N13" s="145">
        <v>79</v>
      </c>
      <c r="O13" s="539">
        <v>26</v>
      </c>
      <c r="P13" s="513">
        <v>3.15</v>
      </c>
      <c r="Q13" s="408">
        <v>3.09</v>
      </c>
      <c r="R13" s="145">
        <v>50</v>
      </c>
      <c r="S13" s="549">
        <v>3</v>
      </c>
      <c r="T13" s="572">
        <v>4.3</v>
      </c>
      <c r="U13" s="412">
        <v>3.89</v>
      </c>
      <c r="V13" s="145">
        <v>2</v>
      </c>
      <c r="W13" s="189">
        <f t="shared" si="0"/>
        <v>192</v>
      </c>
      <c r="Y13" s="188"/>
      <c r="Z13" s="185"/>
      <c r="AB13" s="185"/>
    </row>
    <row r="14" spans="1:28" ht="15.75" thickBot="1" x14ac:dyDescent="0.3">
      <c r="A14" s="186">
        <v>8</v>
      </c>
      <c r="B14" s="100" t="s">
        <v>142</v>
      </c>
      <c r="C14" s="532">
        <v>21</v>
      </c>
      <c r="D14" s="391">
        <v>3.29</v>
      </c>
      <c r="E14" s="510">
        <v>3.52</v>
      </c>
      <c r="F14" s="533">
        <v>88</v>
      </c>
      <c r="G14" s="532">
        <v>14</v>
      </c>
      <c r="H14" s="391">
        <v>3.36</v>
      </c>
      <c r="I14" s="510">
        <v>3.86</v>
      </c>
      <c r="J14" s="533">
        <v>81</v>
      </c>
      <c r="K14" s="508">
        <v>17</v>
      </c>
      <c r="L14" s="511">
        <v>3.29</v>
      </c>
      <c r="M14" s="512">
        <v>3.45</v>
      </c>
      <c r="N14" s="145">
        <v>81</v>
      </c>
      <c r="O14" s="539">
        <v>6</v>
      </c>
      <c r="P14" s="513">
        <v>3.17</v>
      </c>
      <c r="Q14" s="408">
        <v>3.09</v>
      </c>
      <c r="R14" s="145">
        <v>47</v>
      </c>
      <c r="S14" s="548"/>
      <c r="T14" s="572"/>
      <c r="U14" s="412">
        <v>3.89</v>
      </c>
      <c r="V14" s="145">
        <v>28</v>
      </c>
      <c r="W14" s="187">
        <f t="shared" si="0"/>
        <v>325</v>
      </c>
      <c r="Y14" s="188"/>
      <c r="Z14" s="185"/>
      <c r="AB14" s="185"/>
    </row>
    <row r="15" spans="1:28" ht="15.75" thickBot="1" x14ac:dyDescent="0.3">
      <c r="A15" s="470"/>
      <c r="B15" s="478" t="s">
        <v>139</v>
      </c>
      <c r="C15" s="754">
        <f>SUM(C16:C29)</f>
        <v>237</v>
      </c>
      <c r="D15" s="220">
        <f>AVERAGE(D16:D29)</f>
        <v>3.37</v>
      </c>
      <c r="E15" s="761">
        <v>3.52</v>
      </c>
      <c r="F15" s="755"/>
      <c r="G15" s="484">
        <f>SUM(G16:G29)</f>
        <v>197</v>
      </c>
      <c r="H15" s="556">
        <f>AVERAGE(H16:H29)</f>
        <v>3.429150191340594</v>
      </c>
      <c r="I15" s="220">
        <v>3.86</v>
      </c>
      <c r="J15" s="223"/>
      <c r="K15" s="482">
        <f>SUM(K16:K29)</f>
        <v>259</v>
      </c>
      <c r="L15" s="485">
        <f>AVERAGE(L16:L29)</f>
        <v>3.4492857142857143</v>
      </c>
      <c r="M15" s="483">
        <v>3.45</v>
      </c>
      <c r="N15" s="486"/>
      <c r="O15" s="540">
        <f>SUM(O16:O29)</f>
        <v>257</v>
      </c>
      <c r="P15" s="487">
        <f>AVERAGE(P16:P29)</f>
        <v>2.9457142857142853</v>
      </c>
      <c r="Q15" s="488">
        <v>3.09</v>
      </c>
      <c r="R15" s="541"/>
      <c r="S15" s="489">
        <f>SUM(S16:S29)</f>
        <v>16</v>
      </c>
      <c r="T15" s="490">
        <f>AVERAGE(T16:T29)</f>
        <v>4.2</v>
      </c>
      <c r="U15" s="521">
        <v>3.89</v>
      </c>
      <c r="V15" s="491"/>
      <c r="W15" s="492"/>
      <c r="Y15" s="188"/>
      <c r="Z15" s="185"/>
      <c r="AB15" s="185"/>
    </row>
    <row r="16" spans="1:28" x14ac:dyDescent="0.25">
      <c r="A16" s="192">
        <v>1</v>
      </c>
      <c r="B16" s="100" t="s">
        <v>48</v>
      </c>
      <c r="C16" s="508">
        <v>23</v>
      </c>
      <c r="D16" s="392">
        <v>3.87</v>
      </c>
      <c r="E16" s="510">
        <v>3.52</v>
      </c>
      <c r="F16" s="533">
        <v>16</v>
      </c>
      <c r="G16" s="508">
        <v>28</v>
      </c>
      <c r="H16" s="392">
        <v>3.8571428571428572</v>
      </c>
      <c r="I16" s="510">
        <v>3.86</v>
      </c>
      <c r="J16" s="533">
        <v>23</v>
      </c>
      <c r="K16" s="508">
        <v>38</v>
      </c>
      <c r="L16" s="511">
        <v>3.63</v>
      </c>
      <c r="M16" s="512">
        <v>3.45</v>
      </c>
      <c r="N16" s="145">
        <v>30</v>
      </c>
      <c r="O16" s="542">
        <v>31</v>
      </c>
      <c r="P16" s="513">
        <v>3.26</v>
      </c>
      <c r="Q16" s="408">
        <v>3.09</v>
      </c>
      <c r="R16" s="145">
        <v>32</v>
      </c>
      <c r="S16" s="549">
        <v>1</v>
      </c>
      <c r="T16" s="572">
        <v>5</v>
      </c>
      <c r="U16" s="412">
        <v>3.89</v>
      </c>
      <c r="V16" s="145">
        <v>1</v>
      </c>
      <c r="W16" s="189">
        <f t="shared" ref="W16:W29" si="1">V16+R16+N16+J16+F16</f>
        <v>102</v>
      </c>
      <c r="Y16" s="185"/>
      <c r="Z16" s="185"/>
      <c r="AB16" s="185"/>
    </row>
    <row r="17" spans="1:28" x14ac:dyDescent="0.25">
      <c r="A17" s="186">
        <v>2</v>
      </c>
      <c r="B17" s="100" t="s">
        <v>55</v>
      </c>
      <c r="C17" s="508">
        <v>29</v>
      </c>
      <c r="D17" s="392">
        <v>3.62</v>
      </c>
      <c r="E17" s="510">
        <v>3.52</v>
      </c>
      <c r="F17" s="533">
        <v>41</v>
      </c>
      <c r="G17" s="508">
        <v>32</v>
      </c>
      <c r="H17" s="392">
        <v>3.5625</v>
      </c>
      <c r="I17" s="510">
        <v>3.86</v>
      </c>
      <c r="J17" s="533">
        <v>62</v>
      </c>
      <c r="K17" s="508">
        <v>26</v>
      </c>
      <c r="L17" s="511">
        <v>3.58</v>
      </c>
      <c r="M17" s="512">
        <v>3.45</v>
      </c>
      <c r="N17" s="145">
        <v>34</v>
      </c>
      <c r="O17" s="542">
        <v>24</v>
      </c>
      <c r="P17" s="513">
        <v>3.13</v>
      </c>
      <c r="Q17" s="408">
        <v>3.09</v>
      </c>
      <c r="R17" s="145">
        <v>55</v>
      </c>
      <c r="S17" s="549">
        <v>4</v>
      </c>
      <c r="T17" s="572">
        <v>4</v>
      </c>
      <c r="U17" s="412">
        <v>3.89</v>
      </c>
      <c r="V17" s="145">
        <v>7</v>
      </c>
      <c r="W17" s="187">
        <f t="shared" si="1"/>
        <v>199</v>
      </c>
      <c r="Y17" s="185"/>
      <c r="Z17" s="185"/>
      <c r="AB17" s="185"/>
    </row>
    <row r="18" spans="1:28" x14ac:dyDescent="0.25">
      <c r="A18" s="186">
        <v>3</v>
      </c>
      <c r="B18" s="100" t="s">
        <v>50</v>
      </c>
      <c r="C18" s="508">
        <v>7</v>
      </c>
      <c r="D18" s="392">
        <v>3.57</v>
      </c>
      <c r="E18" s="510">
        <v>3.52</v>
      </c>
      <c r="F18" s="533">
        <v>51</v>
      </c>
      <c r="G18" s="508">
        <v>4</v>
      </c>
      <c r="H18" s="392">
        <v>3.25</v>
      </c>
      <c r="I18" s="510">
        <v>3.86</v>
      </c>
      <c r="J18" s="533">
        <v>98</v>
      </c>
      <c r="K18" s="508">
        <v>11</v>
      </c>
      <c r="L18" s="511">
        <v>3.36</v>
      </c>
      <c r="M18" s="512">
        <v>3.45</v>
      </c>
      <c r="N18" s="145">
        <v>69</v>
      </c>
      <c r="O18" s="542">
        <v>3</v>
      </c>
      <c r="P18" s="513">
        <v>3</v>
      </c>
      <c r="Q18" s="408">
        <v>3.09</v>
      </c>
      <c r="R18" s="145">
        <v>72</v>
      </c>
      <c r="S18" s="548"/>
      <c r="T18" s="572"/>
      <c r="U18" s="412">
        <v>3.89</v>
      </c>
      <c r="V18" s="145">
        <v>28</v>
      </c>
      <c r="W18" s="187">
        <f t="shared" si="1"/>
        <v>318</v>
      </c>
      <c r="Y18" s="185"/>
      <c r="Z18" s="185"/>
      <c r="AB18" s="185"/>
    </row>
    <row r="19" spans="1:28" x14ac:dyDescent="0.25">
      <c r="A19" s="186">
        <v>4</v>
      </c>
      <c r="B19" s="100" t="s">
        <v>53</v>
      </c>
      <c r="C19" s="508">
        <v>27</v>
      </c>
      <c r="D19" s="392">
        <v>3.56</v>
      </c>
      <c r="E19" s="510">
        <v>3.52</v>
      </c>
      <c r="F19" s="533">
        <v>52</v>
      </c>
      <c r="G19" s="508">
        <v>27</v>
      </c>
      <c r="H19" s="392">
        <v>3.7037037037037037</v>
      </c>
      <c r="I19" s="510">
        <v>3.86</v>
      </c>
      <c r="J19" s="533">
        <v>43</v>
      </c>
      <c r="K19" s="508">
        <v>16</v>
      </c>
      <c r="L19" s="511">
        <v>4.0599999999999996</v>
      </c>
      <c r="M19" s="512">
        <v>3.45</v>
      </c>
      <c r="N19" s="145">
        <v>4</v>
      </c>
      <c r="O19" s="542">
        <v>23</v>
      </c>
      <c r="P19" s="513">
        <v>3.13</v>
      </c>
      <c r="Q19" s="408">
        <v>3.09</v>
      </c>
      <c r="R19" s="145">
        <v>56</v>
      </c>
      <c r="S19" s="548"/>
      <c r="T19" s="572"/>
      <c r="U19" s="412">
        <v>3.89</v>
      </c>
      <c r="V19" s="145">
        <v>28</v>
      </c>
      <c r="W19" s="187">
        <f t="shared" si="1"/>
        <v>183</v>
      </c>
      <c r="Y19" s="185"/>
      <c r="Z19" s="185"/>
      <c r="AB19" s="185"/>
    </row>
    <row r="20" spans="1:28" x14ac:dyDescent="0.25">
      <c r="A20" s="186">
        <v>5</v>
      </c>
      <c r="B20" s="100" t="s">
        <v>54</v>
      </c>
      <c r="C20" s="508">
        <v>6</v>
      </c>
      <c r="D20" s="392">
        <v>3.5</v>
      </c>
      <c r="E20" s="510">
        <v>3.52</v>
      </c>
      <c r="F20" s="533">
        <v>65</v>
      </c>
      <c r="G20" s="508">
        <v>1</v>
      </c>
      <c r="H20" s="392">
        <v>3</v>
      </c>
      <c r="I20" s="510">
        <v>3.86</v>
      </c>
      <c r="J20" s="533">
        <v>110</v>
      </c>
      <c r="K20" s="508">
        <v>14</v>
      </c>
      <c r="L20" s="511">
        <v>3.21</v>
      </c>
      <c r="M20" s="512">
        <v>3.45</v>
      </c>
      <c r="N20" s="145">
        <v>89</v>
      </c>
      <c r="O20" s="542">
        <v>18</v>
      </c>
      <c r="P20" s="513">
        <v>2.83</v>
      </c>
      <c r="Q20" s="408">
        <v>3.09</v>
      </c>
      <c r="R20" s="145">
        <v>93</v>
      </c>
      <c r="S20" s="548"/>
      <c r="T20" s="572"/>
      <c r="U20" s="412">
        <v>3.89</v>
      </c>
      <c r="V20" s="145">
        <v>28</v>
      </c>
      <c r="W20" s="187">
        <f t="shared" si="1"/>
        <v>385</v>
      </c>
      <c r="Y20" s="185"/>
      <c r="Z20" s="185"/>
      <c r="AB20" s="185"/>
    </row>
    <row r="21" spans="1:28" x14ac:dyDescent="0.25">
      <c r="A21" s="186">
        <v>6</v>
      </c>
      <c r="B21" s="100" t="s">
        <v>51</v>
      </c>
      <c r="C21" s="508">
        <v>15</v>
      </c>
      <c r="D21" s="392">
        <v>3.47</v>
      </c>
      <c r="E21" s="510">
        <v>3.52</v>
      </c>
      <c r="F21" s="533">
        <v>68</v>
      </c>
      <c r="G21" s="508">
        <v>7</v>
      </c>
      <c r="H21" s="392">
        <v>3.2857142857142856</v>
      </c>
      <c r="I21" s="510">
        <v>3.86</v>
      </c>
      <c r="J21" s="533">
        <v>92</v>
      </c>
      <c r="K21" s="508">
        <v>17</v>
      </c>
      <c r="L21" s="511">
        <v>3.41</v>
      </c>
      <c r="M21" s="512">
        <v>3.45</v>
      </c>
      <c r="N21" s="145">
        <v>58</v>
      </c>
      <c r="O21" s="542">
        <v>17</v>
      </c>
      <c r="P21" s="513">
        <v>2.71</v>
      </c>
      <c r="Q21" s="408">
        <v>3.09</v>
      </c>
      <c r="R21" s="145">
        <v>105</v>
      </c>
      <c r="S21" s="548"/>
      <c r="T21" s="572"/>
      <c r="U21" s="412">
        <v>3.89</v>
      </c>
      <c r="V21" s="145">
        <v>28</v>
      </c>
      <c r="W21" s="187">
        <f t="shared" si="1"/>
        <v>351</v>
      </c>
      <c r="Y21" s="185"/>
      <c r="Z21" s="185"/>
      <c r="AB21" s="185"/>
    </row>
    <row r="22" spans="1:28" x14ac:dyDescent="0.25">
      <c r="A22" s="186">
        <v>7</v>
      </c>
      <c r="B22" s="100" t="s">
        <v>52</v>
      </c>
      <c r="C22" s="508">
        <v>25</v>
      </c>
      <c r="D22" s="392">
        <v>3.36</v>
      </c>
      <c r="E22" s="510">
        <v>3.52</v>
      </c>
      <c r="F22" s="533">
        <v>79</v>
      </c>
      <c r="G22" s="508">
        <v>23</v>
      </c>
      <c r="H22" s="392">
        <v>3</v>
      </c>
      <c r="I22" s="510">
        <v>3.86</v>
      </c>
      <c r="J22" s="533">
        <v>106</v>
      </c>
      <c r="K22" s="508">
        <v>16</v>
      </c>
      <c r="L22" s="511">
        <v>3.38</v>
      </c>
      <c r="M22" s="512">
        <v>3.45</v>
      </c>
      <c r="N22" s="145">
        <v>65</v>
      </c>
      <c r="O22" s="542">
        <v>28</v>
      </c>
      <c r="P22" s="513">
        <v>2.89</v>
      </c>
      <c r="Q22" s="408">
        <v>3.09</v>
      </c>
      <c r="R22" s="145">
        <v>85</v>
      </c>
      <c r="S22" s="548"/>
      <c r="T22" s="572"/>
      <c r="U22" s="412">
        <v>3.89</v>
      </c>
      <c r="V22" s="145">
        <v>28</v>
      </c>
      <c r="W22" s="189">
        <f t="shared" si="1"/>
        <v>363</v>
      </c>
      <c r="Y22" s="185"/>
      <c r="Z22" s="185"/>
      <c r="AB22" s="185"/>
    </row>
    <row r="23" spans="1:28" x14ac:dyDescent="0.25">
      <c r="A23" s="186">
        <v>8</v>
      </c>
      <c r="B23" s="100" t="s">
        <v>56</v>
      </c>
      <c r="C23" s="508">
        <v>12</v>
      </c>
      <c r="D23" s="392">
        <v>3.33</v>
      </c>
      <c r="E23" s="510">
        <v>3.52</v>
      </c>
      <c r="F23" s="533">
        <v>83</v>
      </c>
      <c r="G23" s="508">
        <v>17</v>
      </c>
      <c r="H23" s="392">
        <v>3.7058823529411766</v>
      </c>
      <c r="I23" s="510">
        <v>3.86</v>
      </c>
      <c r="J23" s="533">
        <v>40</v>
      </c>
      <c r="K23" s="508">
        <v>40</v>
      </c>
      <c r="L23" s="511">
        <v>3.73</v>
      </c>
      <c r="M23" s="512">
        <v>3.45</v>
      </c>
      <c r="N23" s="145">
        <v>21</v>
      </c>
      <c r="O23" s="542">
        <v>34</v>
      </c>
      <c r="P23" s="513">
        <v>3.38</v>
      </c>
      <c r="Q23" s="408">
        <v>3.09</v>
      </c>
      <c r="R23" s="145">
        <v>18</v>
      </c>
      <c r="S23" s="549">
        <v>11</v>
      </c>
      <c r="T23" s="572">
        <v>3.6</v>
      </c>
      <c r="U23" s="412">
        <v>3.89</v>
      </c>
      <c r="V23" s="145">
        <v>21</v>
      </c>
      <c r="W23" s="187">
        <f t="shared" si="1"/>
        <v>183</v>
      </c>
      <c r="Y23" s="185"/>
      <c r="Z23" s="185"/>
      <c r="AB23" s="185"/>
    </row>
    <row r="24" spans="1:28" x14ac:dyDescent="0.25">
      <c r="A24" s="186">
        <v>9</v>
      </c>
      <c r="B24" s="100" t="s">
        <v>49</v>
      </c>
      <c r="C24" s="508">
        <v>37</v>
      </c>
      <c r="D24" s="392">
        <v>3.19</v>
      </c>
      <c r="E24" s="510">
        <v>3.52</v>
      </c>
      <c r="F24" s="533">
        <v>95</v>
      </c>
      <c r="G24" s="508">
        <v>19</v>
      </c>
      <c r="H24" s="392">
        <v>3.3684210526315788</v>
      </c>
      <c r="I24" s="510">
        <v>3.86</v>
      </c>
      <c r="J24" s="533">
        <v>80</v>
      </c>
      <c r="K24" s="508">
        <v>21</v>
      </c>
      <c r="L24" s="511">
        <v>3.19</v>
      </c>
      <c r="M24" s="512">
        <v>3.45</v>
      </c>
      <c r="N24" s="145">
        <v>92</v>
      </c>
      <c r="O24" s="542">
        <v>22</v>
      </c>
      <c r="P24" s="513">
        <v>2.91</v>
      </c>
      <c r="Q24" s="408">
        <v>3.09</v>
      </c>
      <c r="R24" s="145">
        <v>83</v>
      </c>
      <c r="S24" s="548"/>
      <c r="T24" s="572"/>
      <c r="U24" s="412">
        <v>3.89</v>
      </c>
      <c r="V24" s="145">
        <v>28</v>
      </c>
      <c r="W24" s="187">
        <f t="shared" si="1"/>
        <v>378</v>
      </c>
      <c r="Y24" s="185"/>
      <c r="Z24" s="185"/>
      <c r="AB24" s="185"/>
    </row>
    <row r="25" spans="1:28" x14ac:dyDescent="0.25">
      <c r="A25" s="186">
        <v>10</v>
      </c>
      <c r="B25" s="100" t="s">
        <v>99</v>
      </c>
      <c r="C25" s="508">
        <v>17</v>
      </c>
      <c r="D25" s="392">
        <v>3.12</v>
      </c>
      <c r="E25" s="510">
        <v>3.52</v>
      </c>
      <c r="F25" s="533">
        <v>103</v>
      </c>
      <c r="G25" s="508">
        <v>6</v>
      </c>
      <c r="H25" s="392">
        <v>3.5</v>
      </c>
      <c r="I25" s="510">
        <v>3.86</v>
      </c>
      <c r="J25" s="533">
        <v>68</v>
      </c>
      <c r="K25" s="508">
        <v>8</v>
      </c>
      <c r="L25" s="511">
        <v>3.13</v>
      </c>
      <c r="M25" s="512">
        <v>3.45</v>
      </c>
      <c r="N25" s="145">
        <v>99</v>
      </c>
      <c r="O25" s="542">
        <v>7</v>
      </c>
      <c r="P25" s="513">
        <v>3.14</v>
      </c>
      <c r="Q25" s="408">
        <v>3.09</v>
      </c>
      <c r="R25" s="145">
        <v>54</v>
      </c>
      <c r="S25" s="548"/>
      <c r="T25" s="572"/>
      <c r="U25" s="412">
        <v>3.89</v>
      </c>
      <c r="V25" s="145">
        <v>28</v>
      </c>
      <c r="W25" s="187">
        <f t="shared" si="1"/>
        <v>352</v>
      </c>
      <c r="Y25" s="185"/>
      <c r="Z25" s="185"/>
      <c r="AB25" s="185"/>
    </row>
    <row r="26" spans="1:28" x14ac:dyDescent="0.25">
      <c r="A26" s="186">
        <v>11</v>
      </c>
      <c r="B26" s="101" t="s">
        <v>61</v>
      </c>
      <c r="C26" s="508">
        <v>25</v>
      </c>
      <c r="D26" s="392">
        <v>3.12</v>
      </c>
      <c r="E26" s="349">
        <v>3.52</v>
      </c>
      <c r="F26" s="533">
        <v>102</v>
      </c>
      <c r="G26" s="508">
        <v>8</v>
      </c>
      <c r="H26" s="392">
        <v>3.25</v>
      </c>
      <c r="I26" s="349">
        <v>3.86</v>
      </c>
      <c r="J26" s="533">
        <v>96</v>
      </c>
      <c r="K26" s="508">
        <v>30</v>
      </c>
      <c r="L26" s="511">
        <v>3.47</v>
      </c>
      <c r="M26" s="512">
        <v>3.45</v>
      </c>
      <c r="N26" s="145">
        <v>48</v>
      </c>
      <c r="O26" s="542">
        <v>12</v>
      </c>
      <c r="P26" s="513">
        <v>2.5</v>
      </c>
      <c r="Q26" s="408">
        <v>3.09</v>
      </c>
      <c r="R26" s="145">
        <v>113</v>
      </c>
      <c r="S26" s="548"/>
      <c r="T26" s="572"/>
      <c r="U26" s="412">
        <v>3.89</v>
      </c>
      <c r="V26" s="145">
        <v>28</v>
      </c>
      <c r="W26" s="187">
        <f t="shared" si="1"/>
        <v>387</v>
      </c>
      <c r="Y26" s="185"/>
      <c r="Z26" s="185"/>
      <c r="AB26" s="185"/>
    </row>
    <row r="27" spans="1:28" x14ac:dyDescent="0.25">
      <c r="A27" s="186">
        <v>12</v>
      </c>
      <c r="B27" s="100" t="s">
        <v>63</v>
      </c>
      <c r="C27" s="508">
        <v>10</v>
      </c>
      <c r="D27" s="392">
        <v>3.1</v>
      </c>
      <c r="E27" s="510">
        <v>3.52</v>
      </c>
      <c r="F27" s="533">
        <v>104</v>
      </c>
      <c r="G27" s="508">
        <v>8</v>
      </c>
      <c r="H27" s="392">
        <v>3.625</v>
      </c>
      <c r="I27" s="510">
        <v>3.86</v>
      </c>
      <c r="J27" s="533">
        <v>51</v>
      </c>
      <c r="K27" s="508">
        <v>6</v>
      </c>
      <c r="L27" s="511">
        <v>3.5</v>
      </c>
      <c r="M27" s="512">
        <v>3.45</v>
      </c>
      <c r="N27" s="145">
        <v>42</v>
      </c>
      <c r="O27" s="542">
        <v>6</v>
      </c>
      <c r="P27" s="513">
        <v>3.33</v>
      </c>
      <c r="Q27" s="408">
        <v>3.09</v>
      </c>
      <c r="R27" s="145">
        <v>28</v>
      </c>
      <c r="S27" s="548"/>
      <c r="T27" s="572"/>
      <c r="U27" s="412">
        <v>3.89</v>
      </c>
      <c r="V27" s="145">
        <v>28</v>
      </c>
      <c r="W27" s="187">
        <f t="shared" si="1"/>
        <v>253</v>
      </c>
      <c r="Y27" s="185"/>
      <c r="Z27" s="185"/>
      <c r="AB27" s="185"/>
    </row>
    <row r="28" spans="1:28" x14ac:dyDescent="0.25">
      <c r="A28" s="186">
        <v>13</v>
      </c>
      <c r="B28" s="100" t="s">
        <v>47</v>
      </c>
      <c r="C28" s="508">
        <v>4</v>
      </c>
      <c r="D28" s="392">
        <v>3</v>
      </c>
      <c r="E28" s="510">
        <v>3.52</v>
      </c>
      <c r="F28" s="533">
        <v>108</v>
      </c>
      <c r="G28" s="508">
        <v>17</v>
      </c>
      <c r="H28" s="392">
        <v>3.4705882352941178</v>
      </c>
      <c r="I28" s="510">
        <v>3.86</v>
      </c>
      <c r="J28" s="533">
        <v>70</v>
      </c>
      <c r="K28" s="508">
        <v>14</v>
      </c>
      <c r="L28" s="511">
        <v>3.14</v>
      </c>
      <c r="M28" s="512">
        <v>3.45</v>
      </c>
      <c r="N28" s="145">
        <v>97</v>
      </c>
      <c r="O28" s="542">
        <v>18</v>
      </c>
      <c r="P28" s="513">
        <v>2.39</v>
      </c>
      <c r="Q28" s="408">
        <v>3.09</v>
      </c>
      <c r="R28" s="145">
        <v>115</v>
      </c>
      <c r="S28" s="548"/>
      <c r="T28" s="572"/>
      <c r="U28" s="412">
        <v>3.89</v>
      </c>
      <c r="V28" s="145">
        <v>28</v>
      </c>
      <c r="W28" s="187">
        <f t="shared" si="1"/>
        <v>418</v>
      </c>
      <c r="Y28" s="185"/>
      <c r="Z28" s="185"/>
      <c r="AB28" s="185"/>
    </row>
    <row r="29" spans="1:28" ht="15.75" thickBot="1" x14ac:dyDescent="0.3">
      <c r="A29" s="199">
        <v>14</v>
      </c>
      <c r="B29" s="101" t="s">
        <v>62</v>
      </c>
      <c r="C29" s="40"/>
      <c r="D29" s="349"/>
      <c r="E29" s="349">
        <v>3.52</v>
      </c>
      <c r="F29" s="533">
        <v>114</v>
      </c>
      <c r="G29" s="40"/>
      <c r="H29" s="349"/>
      <c r="I29" s="349">
        <v>3.86</v>
      </c>
      <c r="J29" s="533">
        <v>115</v>
      </c>
      <c r="K29" s="508">
        <v>2</v>
      </c>
      <c r="L29" s="511">
        <v>3.5</v>
      </c>
      <c r="M29" s="512">
        <v>3.45</v>
      </c>
      <c r="N29" s="145">
        <v>46</v>
      </c>
      <c r="O29" s="542">
        <v>14</v>
      </c>
      <c r="P29" s="513">
        <v>2.64</v>
      </c>
      <c r="Q29" s="408">
        <v>3.09</v>
      </c>
      <c r="R29" s="145">
        <v>110</v>
      </c>
      <c r="S29" s="548"/>
      <c r="T29" s="572"/>
      <c r="U29" s="412">
        <v>3.89</v>
      </c>
      <c r="V29" s="145">
        <v>28</v>
      </c>
      <c r="W29" s="493">
        <f t="shared" si="1"/>
        <v>413</v>
      </c>
      <c r="Y29" s="185"/>
      <c r="Z29" s="185"/>
      <c r="AB29" s="185"/>
    </row>
    <row r="30" spans="1:28" ht="15.75" thickBot="1" x14ac:dyDescent="0.3">
      <c r="A30" s="494"/>
      <c r="B30" s="478" t="s">
        <v>140</v>
      </c>
      <c r="C30" s="754">
        <f>SUM(C31:C49)</f>
        <v>306</v>
      </c>
      <c r="D30" s="556">
        <f>AVERAGE(D31:D49)</f>
        <v>3.3221052631578951</v>
      </c>
      <c r="E30" s="761">
        <v>3.52</v>
      </c>
      <c r="F30" s="755"/>
      <c r="G30" s="484">
        <f>SUM(G31:G49)</f>
        <v>279</v>
      </c>
      <c r="H30" s="556">
        <f>AVERAGE(H31:H49)</f>
        <v>3.5250722626493336</v>
      </c>
      <c r="I30" s="220">
        <v>3.86</v>
      </c>
      <c r="J30" s="223"/>
      <c r="K30" s="482">
        <f>SUM(K31:K49)</f>
        <v>260</v>
      </c>
      <c r="L30" s="485">
        <f>AVERAGE(L31:L49)</f>
        <v>3.400526315789473</v>
      </c>
      <c r="M30" s="483">
        <v>3.45</v>
      </c>
      <c r="N30" s="486"/>
      <c r="O30" s="489">
        <f>SUM(O31:O49)</f>
        <v>356</v>
      </c>
      <c r="P30" s="487">
        <f>AVERAGE(P31:P49)</f>
        <v>3.0300000000000002</v>
      </c>
      <c r="Q30" s="488">
        <v>3.09</v>
      </c>
      <c r="R30" s="541"/>
      <c r="S30" s="489">
        <f>SUM(S31:S49)</f>
        <v>9</v>
      </c>
      <c r="T30" s="490">
        <f>AVERAGE(T31:T49)</f>
        <v>3.6749999999999998</v>
      </c>
      <c r="U30" s="521">
        <v>3.89</v>
      </c>
      <c r="V30" s="491"/>
      <c r="W30" s="492"/>
      <c r="Y30" s="185"/>
      <c r="Z30" s="185"/>
      <c r="AB30" s="185"/>
    </row>
    <row r="31" spans="1:28" ht="15" customHeight="1" x14ac:dyDescent="0.25">
      <c r="A31" s="192">
        <v>1</v>
      </c>
      <c r="B31" s="100" t="s">
        <v>69</v>
      </c>
      <c r="C31" s="508">
        <v>16</v>
      </c>
      <c r="D31" s="392">
        <v>3.88</v>
      </c>
      <c r="E31" s="510">
        <v>3.52</v>
      </c>
      <c r="F31" s="533">
        <v>14</v>
      </c>
      <c r="G31" s="508">
        <v>22</v>
      </c>
      <c r="H31" s="392">
        <v>3.7272727272727271</v>
      </c>
      <c r="I31" s="510">
        <v>3.86</v>
      </c>
      <c r="J31" s="533">
        <v>39</v>
      </c>
      <c r="K31" s="508">
        <v>17</v>
      </c>
      <c r="L31" s="511">
        <v>3.88</v>
      </c>
      <c r="M31" s="512">
        <v>3.45</v>
      </c>
      <c r="N31" s="145">
        <v>11</v>
      </c>
      <c r="O31" s="539">
        <v>26</v>
      </c>
      <c r="P31" s="513">
        <v>3.38</v>
      </c>
      <c r="Q31" s="408">
        <v>3.09</v>
      </c>
      <c r="R31" s="145">
        <v>19</v>
      </c>
      <c r="S31" s="549">
        <v>5</v>
      </c>
      <c r="T31" s="572">
        <v>4.2</v>
      </c>
      <c r="U31" s="412">
        <v>3.89</v>
      </c>
      <c r="V31" s="145">
        <v>3</v>
      </c>
      <c r="W31" s="189">
        <f t="shared" ref="W31:W94" si="2">V31+R31+N31+J31+F31</f>
        <v>86</v>
      </c>
      <c r="Y31" s="185"/>
      <c r="Z31" s="185"/>
      <c r="AB31" s="185"/>
    </row>
    <row r="32" spans="1:28" ht="15" customHeight="1" x14ac:dyDescent="0.25">
      <c r="A32" s="186">
        <v>2</v>
      </c>
      <c r="B32" s="100" t="s">
        <v>141</v>
      </c>
      <c r="C32" s="508">
        <v>12</v>
      </c>
      <c r="D32" s="392">
        <v>3.58</v>
      </c>
      <c r="E32" s="510">
        <v>3.52</v>
      </c>
      <c r="F32" s="533">
        <v>48</v>
      </c>
      <c r="G32" s="508">
        <v>18</v>
      </c>
      <c r="H32" s="392">
        <v>3.8333333333333335</v>
      </c>
      <c r="I32" s="510">
        <v>3.86</v>
      </c>
      <c r="J32" s="533">
        <v>31</v>
      </c>
      <c r="K32" s="508">
        <v>19</v>
      </c>
      <c r="L32" s="511">
        <v>3.47</v>
      </c>
      <c r="M32" s="512">
        <v>3.45</v>
      </c>
      <c r="N32" s="145">
        <v>49</v>
      </c>
      <c r="O32" s="539">
        <v>12</v>
      </c>
      <c r="P32" s="513">
        <v>3.25</v>
      </c>
      <c r="Q32" s="408">
        <v>3.09</v>
      </c>
      <c r="R32" s="145">
        <v>35</v>
      </c>
      <c r="S32" s="549">
        <v>1</v>
      </c>
      <c r="T32" s="572">
        <v>3</v>
      </c>
      <c r="U32" s="412">
        <v>3.89</v>
      </c>
      <c r="V32" s="145">
        <v>26</v>
      </c>
      <c r="W32" s="187">
        <f t="shared" si="2"/>
        <v>189</v>
      </c>
      <c r="Y32" s="185"/>
      <c r="Z32" s="185"/>
      <c r="AB32" s="185"/>
    </row>
    <row r="33" spans="1:28" ht="15" customHeight="1" x14ac:dyDescent="0.25">
      <c r="A33" s="186">
        <v>3</v>
      </c>
      <c r="B33" s="101" t="s">
        <v>41</v>
      </c>
      <c r="C33" s="508">
        <v>12</v>
      </c>
      <c r="D33" s="392">
        <v>3.58</v>
      </c>
      <c r="E33" s="349">
        <v>3.52</v>
      </c>
      <c r="F33" s="533">
        <v>49</v>
      </c>
      <c r="G33" s="508">
        <v>7</v>
      </c>
      <c r="H33" s="392">
        <v>3.8571428571428572</v>
      </c>
      <c r="I33" s="349">
        <v>3.86</v>
      </c>
      <c r="J33" s="533">
        <v>26</v>
      </c>
      <c r="K33" s="508">
        <v>10</v>
      </c>
      <c r="L33" s="511">
        <v>3.8</v>
      </c>
      <c r="M33" s="512">
        <v>3.45</v>
      </c>
      <c r="N33" s="145">
        <v>16</v>
      </c>
      <c r="O33" s="539">
        <v>15</v>
      </c>
      <c r="P33" s="513">
        <v>3.67</v>
      </c>
      <c r="Q33" s="408">
        <v>3.09</v>
      </c>
      <c r="R33" s="145">
        <v>4</v>
      </c>
      <c r="S33" s="549"/>
      <c r="T33" s="572"/>
      <c r="U33" s="412">
        <v>3.89</v>
      </c>
      <c r="V33" s="145">
        <v>28</v>
      </c>
      <c r="W33" s="187">
        <f t="shared" si="2"/>
        <v>123</v>
      </c>
      <c r="Y33" s="185"/>
      <c r="Z33" s="185"/>
      <c r="AB33" s="185"/>
    </row>
    <row r="34" spans="1:28" ht="15" customHeight="1" x14ac:dyDescent="0.25">
      <c r="A34" s="186">
        <v>4</v>
      </c>
      <c r="B34" s="101" t="s">
        <v>103</v>
      </c>
      <c r="C34" s="508">
        <v>26</v>
      </c>
      <c r="D34" s="392">
        <v>3.5</v>
      </c>
      <c r="E34" s="349">
        <v>3.52</v>
      </c>
      <c r="F34" s="533">
        <v>58</v>
      </c>
      <c r="G34" s="508">
        <v>28</v>
      </c>
      <c r="H34" s="392">
        <v>3.6071428571428572</v>
      </c>
      <c r="I34" s="349">
        <v>3.86</v>
      </c>
      <c r="J34" s="533">
        <v>55</v>
      </c>
      <c r="K34" s="508">
        <v>15</v>
      </c>
      <c r="L34" s="511">
        <v>4.07</v>
      </c>
      <c r="M34" s="512">
        <v>3.45</v>
      </c>
      <c r="N34" s="145">
        <v>3</v>
      </c>
      <c r="O34" s="539">
        <v>42</v>
      </c>
      <c r="P34" s="513">
        <v>3.24</v>
      </c>
      <c r="Q34" s="408">
        <v>3.09</v>
      </c>
      <c r="R34" s="145">
        <v>38</v>
      </c>
      <c r="S34" s="549"/>
      <c r="T34" s="572"/>
      <c r="U34" s="412">
        <v>3.89</v>
      </c>
      <c r="V34" s="145">
        <v>28</v>
      </c>
      <c r="W34" s="187">
        <f t="shared" si="2"/>
        <v>182</v>
      </c>
      <c r="Y34" s="185"/>
      <c r="Z34" s="185"/>
      <c r="AB34" s="185"/>
    </row>
    <row r="35" spans="1:28" ht="15" customHeight="1" x14ac:dyDescent="0.25">
      <c r="A35" s="186">
        <v>5</v>
      </c>
      <c r="B35" s="100" t="s">
        <v>70</v>
      </c>
      <c r="C35" s="508">
        <v>10</v>
      </c>
      <c r="D35" s="392">
        <v>3.5</v>
      </c>
      <c r="E35" s="510">
        <v>3.52</v>
      </c>
      <c r="F35" s="533">
        <v>60</v>
      </c>
      <c r="G35" s="508">
        <v>7</v>
      </c>
      <c r="H35" s="392">
        <v>3.8571428571428572</v>
      </c>
      <c r="I35" s="510">
        <v>3.86</v>
      </c>
      <c r="J35" s="533">
        <v>25</v>
      </c>
      <c r="K35" s="508">
        <v>10</v>
      </c>
      <c r="L35" s="511">
        <v>3.6</v>
      </c>
      <c r="M35" s="512">
        <v>3.45</v>
      </c>
      <c r="N35" s="145">
        <v>32</v>
      </c>
      <c r="O35" s="539">
        <v>23</v>
      </c>
      <c r="P35" s="513">
        <v>3.35</v>
      </c>
      <c r="Q35" s="408">
        <v>3.09</v>
      </c>
      <c r="R35" s="145">
        <v>24</v>
      </c>
      <c r="S35" s="549">
        <v>1</v>
      </c>
      <c r="T35" s="572">
        <v>4</v>
      </c>
      <c r="U35" s="412">
        <v>3.89</v>
      </c>
      <c r="V35" s="145">
        <v>12</v>
      </c>
      <c r="W35" s="187">
        <f t="shared" si="2"/>
        <v>153</v>
      </c>
      <c r="Y35" s="185"/>
      <c r="Z35" s="185"/>
      <c r="AB35" s="185"/>
    </row>
    <row r="36" spans="1:28" ht="15" customHeight="1" x14ac:dyDescent="0.25">
      <c r="A36" s="186">
        <v>6</v>
      </c>
      <c r="B36" s="101" t="s">
        <v>42</v>
      </c>
      <c r="C36" s="508">
        <v>8</v>
      </c>
      <c r="D36" s="392">
        <v>3.5</v>
      </c>
      <c r="E36" s="349">
        <v>3.52</v>
      </c>
      <c r="F36" s="533">
        <v>62</v>
      </c>
      <c r="G36" s="508">
        <v>11</v>
      </c>
      <c r="H36" s="392">
        <v>3.3636363636363638</v>
      </c>
      <c r="I36" s="349">
        <v>3.86</v>
      </c>
      <c r="J36" s="533">
        <v>82</v>
      </c>
      <c r="K36" s="508">
        <v>19</v>
      </c>
      <c r="L36" s="511">
        <v>2.89</v>
      </c>
      <c r="M36" s="512">
        <v>3.45</v>
      </c>
      <c r="N36" s="145">
        <v>112</v>
      </c>
      <c r="O36" s="539">
        <v>16</v>
      </c>
      <c r="P36" s="513">
        <v>2.94</v>
      </c>
      <c r="Q36" s="408">
        <v>3.09</v>
      </c>
      <c r="R36" s="145">
        <v>79</v>
      </c>
      <c r="S36" s="549"/>
      <c r="T36" s="572"/>
      <c r="U36" s="412">
        <v>3.89</v>
      </c>
      <c r="V36" s="145">
        <v>28</v>
      </c>
      <c r="W36" s="187">
        <f t="shared" si="2"/>
        <v>363</v>
      </c>
      <c r="Y36" s="185"/>
      <c r="Z36" s="185"/>
      <c r="AB36" s="185"/>
    </row>
    <row r="37" spans="1:28" ht="15" customHeight="1" x14ac:dyDescent="0.25">
      <c r="A37" s="186">
        <v>7</v>
      </c>
      <c r="B37" s="100" t="s">
        <v>43</v>
      </c>
      <c r="C37" s="508">
        <v>11</v>
      </c>
      <c r="D37" s="392">
        <v>3.45</v>
      </c>
      <c r="E37" s="510">
        <v>3.52</v>
      </c>
      <c r="F37" s="533">
        <v>70</v>
      </c>
      <c r="G37" s="508">
        <v>19</v>
      </c>
      <c r="H37" s="392">
        <v>3.6842105263157894</v>
      </c>
      <c r="I37" s="510">
        <v>3.86</v>
      </c>
      <c r="J37" s="533">
        <v>44</v>
      </c>
      <c r="K37" s="508">
        <v>10</v>
      </c>
      <c r="L37" s="511">
        <v>3.2</v>
      </c>
      <c r="M37" s="512">
        <v>3.45</v>
      </c>
      <c r="N37" s="145">
        <v>91</v>
      </c>
      <c r="O37" s="539">
        <v>14</v>
      </c>
      <c r="P37" s="513">
        <v>3.14</v>
      </c>
      <c r="Q37" s="408">
        <v>3.09</v>
      </c>
      <c r="R37" s="145">
        <v>53</v>
      </c>
      <c r="S37" s="549"/>
      <c r="T37" s="572"/>
      <c r="U37" s="412">
        <v>3.89</v>
      </c>
      <c r="V37" s="145">
        <v>28</v>
      </c>
      <c r="W37" s="187">
        <f t="shared" si="2"/>
        <v>286</v>
      </c>
      <c r="Y37" s="185"/>
      <c r="Z37" s="185"/>
      <c r="AB37" s="185"/>
    </row>
    <row r="38" spans="1:28" ht="15" customHeight="1" x14ac:dyDescent="0.25">
      <c r="A38" s="186">
        <v>8</v>
      </c>
      <c r="B38" s="100" t="s">
        <v>60</v>
      </c>
      <c r="C38" s="508">
        <v>9</v>
      </c>
      <c r="D38" s="392">
        <v>3.44</v>
      </c>
      <c r="E38" s="510">
        <v>3.52</v>
      </c>
      <c r="F38" s="533">
        <v>71</v>
      </c>
      <c r="G38" s="508">
        <v>4</v>
      </c>
      <c r="H38" s="392">
        <v>4</v>
      </c>
      <c r="I38" s="510">
        <v>3.86</v>
      </c>
      <c r="J38" s="533">
        <v>10</v>
      </c>
      <c r="K38" s="508">
        <v>12</v>
      </c>
      <c r="L38" s="511">
        <v>3.25</v>
      </c>
      <c r="M38" s="512">
        <v>3.45</v>
      </c>
      <c r="N38" s="145">
        <v>86</v>
      </c>
      <c r="O38" s="539">
        <v>14</v>
      </c>
      <c r="P38" s="513">
        <v>2.86</v>
      </c>
      <c r="Q38" s="408">
        <v>3.09</v>
      </c>
      <c r="R38" s="145">
        <v>91</v>
      </c>
      <c r="S38" s="549"/>
      <c r="T38" s="572"/>
      <c r="U38" s="412">
        <v>3.89</v>
      </c>
      <c r="V38" s="145">
        <v>28</v>
      </c>
      <c r="W38" s="187">
        <f t="shared" si="2"/>
        <v>286</v>
      </c>
      <c r="Y38" s="185"/>
      <c r="Z38" s="185"/>
      <c r="AB38" s="185"/>
    </row>
    <row r="39" spans="1:28" ht="15" customHeight="1" x14ac:dyDescent="0.25">
      <c r="A39" s="186">
        <v>9</v>
      </c>
      <c r="B39" s="101" t="s">
        <v>40</v>
      </c>
      <c r="C39" s="508">
        <v>9</v>
      </c>
      <c r="D39" s="392">
        <v>3.44</v>
      </c>
      <c r="E39" s="349">
        <v>3.52</v>
      </c>
      <c r="F39" s="533">
        <v>72</v>
      </c>
      <c r="G39" s="508">
        <v>12</v>
      </c>
      <c r="H39" s="392">
        <v>3.6666666666666665</v>
      </c>
      <c r="I39" s="349">
        <v>3.86</v>
      </c>
      <c r="J39" s="533">
        <v>45</v>
      </c>
      <c r="K39" s="508">
        <v>4</v>
      </c>
      <c r="L39" s="511">
        <v>3.75</v>
      </c>
      <c r="M39" s="512">
        <v>3.45</v>
      </c>
      <c r="N39" s="145">
        <v>20</v>
      </c>
      <c r="O39" s="539">
        <v>6</v>
      </c>
      <c r="P39" s="513">
        <v>3</v>
      </c>
      <c r="Q39" s="408">
        <v>3.09</v>
      </c>
      <c r="R39" s="145">
        <v>70</v>
      </c>
      <c r="S39" s="549"/>
      <c r="T39" s="572"/>
      <c r="U39" s="412">
        <v>3.89</v>
      </c>
      <c r="V39" s="145">
        <v>28</v>
      </c>
      <c r="W39" s="187">
        <f t="shared" si="2"/>
        <v>235</v>
      </c>
      <c r="Y39" s="185"/>
      <c r="Z39" s="185"/>
      <c r="AB39" s="185"/>
    </row>
    <row r="40" spans="1:28" ht="15" customHeight="1" x14ac:dyDescent="0.25">
      <c r="A40" s="186">
        <v>10</v>
      </c>
      <c r="B40" s="100" t="s">
        <v>100</v>
      </c>
      <c r="C40" s="508">
        <v>30</v>
      </c>
      <c r="D40" s="392">
        <v>3.33</v>
      </c>
      <c r="E40" s="510">
        <v>3.52</v>
      </c>
      <c r="F40" s="533">
        <v>82</v>
      </c>
      <c r="G40" s="508">
        <v>38</v>
      </c>
      <c r="H40" s="392">
        <v>3.3421052631578947</v>
      </c>
      <c r="I40" s="510">
        <v>3.86</v>
      </c>
      <c r="J40" s="533">
        <v>84</v>
      </c>
      <c r="K40" s="508">
        <v>51</v>
      </c>
      <c r="L40" s="511">
        <v>3.25</v>
      </c>
      <c r="M40" s="512">
        <v>3.45</v>
      </c>
      <c r="N40" s="145">
        <v>84</v>
      </c>
      <c r="O40" s="539">
        <v>65</v>
      </c>
      <c r="P40" s="513">
        <v>2.83</v>
      </c>
      <c r="Q40" s="408">
        <v>3.09</v>
      </c>
      <c r="R40" s="145">
        <v>92</v>
      </c>
      <c r="S40" s="549"/>
      <c r="T40" s="572"/>
      <c r="U40" s="412">
        <v>3.89</v>
      </c>
      <c r="V40" s="145">
        <v>28</v>
      </c>
      <c r="W40" s="187">
        <f t="shared" si="2"/>
        <v>370</v>
      </c>
      <c r="Y40" s="185"/>
      <c r="Z40" s="185"/>
      <c r="AB40" s="185"/>
    </row>
    <row r="41" spans="1:28" ht="15" customHeight="1" x14ac:dyDescent="0.25">
      <c r="A41" s="186">
        <v>11</v>
      </c>
      <c r="B41" s="101" t="s">
        <v>38</v>
      </c>
      <c r="C41" s="508">
        <v>7</v>
      </c>
      <c r="D41" s="392">
        <v>3.29</v>
      </c>
      <c r="E41" s="349">
        <v>3.52</v>
      </c>
      <c r="F41" s="533">
        <v>89</v>
      </c>
      <c r="G41" s="508">
        <v>16</v>
      </c>
      <c r="H41" s="392">
        <v>3.625</v>
      </c>
      <c r="I41" s="349">
        <v>3.86</v>
      </c>
      <c r="J41" s="533">
        <v>49</v>
      </c>
      <c r="K41" s="508">
        <v>5</v>
      </c>
      <c r="L41" s="511">
        <v>3.4</v>
      </c>
      <c r="M41" s="512">
        <v>3.45</v>
      </c>
      <c r="N41" s="145">
        <v>61</v>
      </c>
      <c r="O41" s="539">
        <v>20</v>
      </c>
      <c r="P41" s="513">
        <v>3.35</v>
      </c>
      <c r="Q41" s="408">
        <v>3.09</v>
      </c>
      <c r="R41" s="145">
        <v>25</v>
      </c>
      <c r="S41" s="549"/>
      <c r="T41" s="572"/>
      <c r="U41" s="412">
        <v>3.89</v>
      </c>
      <c r="V41" s="145">
        <v>28</v>
      </c>
      <c r="W41" s="187">
        <f t="shared" si="2"/>
        <v>252</v>
      </c>
      <c r="Y41" s="185"/>
      <c r="Z41" s="185"/>
      <c r="AB41" s="185"/>
    </row>
    <row r="42" spans="1:28" ht="15" customHeight="1" x14ac:dyDescent="0.25">
      <c r="A42" s="186">
        <v>12</v>
      </c>
      <c r="B42" s="101" t="s">
        <v>59</v>
      </c>
      <c r="C42" s="508">
        <v>28</v>
      </c>
      <c r="D42" s="392">
        <v>3.18</v>
      </c>
      <c r="E42" s="349">
        <v>3.52</v>
      </c>
      <c r="F42" s="533">
        <v>96</v>
      </c>
      <c r="G42" s="508">
        <v>10</v>
      </c>
      <c r="H42" s="392">
        <v>3.2</v>
      </c>
      <c r="I42" s="349">
        <v>3.86</v>
      </c>
      <c r="J42" s="533">
        <v>102</v>
      </c>
      <c r="K42" s="508">
        <v>8</v>
      </c>
      <c r="L42" s="511">
        <v>3.25</v>
      </c>
      <c r="M42" s="512">
        <v>3.45</v>
      </c>
      <c r="N42" s="145">
        <v>87</v>
      </c>
      <c r="O42" s="539">
        <v>20</v>
      </c>
      <c r="P42" s="513">
        <v>2.7</v>
      </c>
      <c r="Q42" s="408">
        <v>3.09</v>
      </c>
      <c r="R42" s="145">
        <v>106</v>
      </c>
      <c r="S42" s="549"/>
      <c r="T42" s="572"/>
      <c r="U42" s="412">
        <v>3.89</v>
      </c>
      <c r="V42" s="145">
        <v>28</v>
      </c>
      <c r="W42" s="187">
        <f t="shared" si="2"/>
        <v>419</v>
      </c>
      <c r="Y42" s="185"/>
      <c r="Z42" s="185"/>
      <c r="AB42" s="185"/>
    </row>
    <row r="43" spans="1:28" ht="15" customHeight="1" x14ac:dyDescent="0.25">
      <c r="A43" s="186">
        <v>13</v>
      </c>
      <c r="B43" s="100" t="s">
        <v>46</v>
      </c>
      <c r="C43" s="508">
        <v>6</v>
      </c>
      <c r="D43" s="392">
        <v>3.17</v>
      </c>
      <c r="E43" s="510">
        <v>3.52</v>
      </c>
      <c r="F43" s="533">
        <v>98</v>
      </c>
      <c r="G43" s="508">
        <v>5</v>
      </c>
      <c r="H43" s="392">
        <v>3.4</v>
      </c>
      <c r="I43" s="510">
        <v>3.86</v>
      </c>
      <c r="J43" s="533">
        <v>78</v>
      </c>
      <c r="K43" s="508">
        <v>16</v>
      </c>
      <c r="L43" s="511">
        <v>3.25</v>
      </c>
      <c r="M43" s="512">
        <v>3.45</v>
      </c>
      <c r="N43" s="145">
        <v>85</v>
      </c>
      <c r="O43" s="539">
        <v>4</v>
      </c>
      <c r="P43" s="513">
        <v>2.75</v>
      </c>
      <c r="Q43" s="408">
        <v>3.09</v>
      </c>
      <c r="R43" s="145">
        <v>103</v>
      </c>
      <c r="S43" s="549"/>
      <c r="T43" s="572"/>
      <c r="U43" s="412">
        <v>3.89</v>
      </c>
      <c r="V43" s="145">
        <v>28</v>
      </c>
      <c r="W43" s="187">
        <f t="shared" si="2"/>
        <v>392</v>
      </c>
      <c r="Y43" s="185"/>
      <c r="Z43" s="185"/>
      <c r="AB43" s="185"/>
    </row>
    <row r="44" spans="1:28" ht="15" customHeight="1" x14ac:dyDescent="0.25">
      <c r="A44" s="186">
        <v>14</v>
      </c>
      <c r="B44" s="100" t="s">
        <v>45</v>
      </c>
      <c r="C44" s="508">
        <v>32</v>
      </c>
      <c r="D44" s="392">
        <v>3.16</v>
      </c>
      <c r="E44" s="510">
        <v>3.52</v>
      </c>
      <c r="F44" s="533">
        <v>99</v>
      </c>
      <c r="G44" s="508">
        <v>31</v>
      </c>
      <c r="H44" s="392">
        <v>3.225806451612903</v>
      </c>
      <c r="I44" s="510">
        <v>3.86</v>
      </c>
      <c r="J44" s="533">
        <v>99</v>
      </c>
      <c r="K44" s="508">
        <v>37</v>
      </c>
      <c r="L44" s="511">
        <v>3.24</v>
      </c>
      <c r="M44" s="512">
        <v>3.45</v>
      </c>
      <c r="N44" s="145">
        <v>88</v>
      </c>
      <c r="O44" s="539">
        <v>21</v>
      </c>
      <c r="P44" s="513">
        <v>3</v>
      </c>
      <c r="Q44" s="408">
        <v>3.09</v>
      </c>
      <c r="R44" s="145">
        <v>65</v>
      </c>
      <c r="S44" s="549"/>
      <c r="T44" s="572"/>
      <c r="U44" s="412">
        <v>3.89</v>
      </c>
      <c r="V44" s="145">
        <v>28</v>
      </c>
      <c r="W44" s="187">
        <f t="shared" si="2"/>
        <v>379</v>
      </c>
      <c r="Y44" s="185"/>
      <c r="Z44" s="185"/>
      <c r="AB44" s="185"/>
    </row>
    <row r="45" spans="1:28" ht="15" customHeight="1" x14ac:dyDescent="0.25">
      <c r="A45" s="186">
        <v>15</v>
      </c>
      <c r="B45" s="101" t="s">
        <v>37</v>
      </c>
      <c r="C45" s="508">
        <v>7</v>
      </c>
      <c r="D45" s="392">
        <v>3.14</v>
      </c>
      <c r="E45" s="349">
        <v>3.52</v>
      </c>
      <c r="F45" s="533">
        <v>101</v>
      </c>
      <c r="G45" s="508">
        <v>6</v>
      </c>
      <c r="H45" s="392">
        <v>3.3333333333333335</v>
      </c>
      <c r="I45" s="349">
        <v>3.86</v>
      </c>
      <c r="J45" s="533">
        <v>86</v>
      </c>
      <c r="K45" s="508">
        <v>5</v>
      </c>
      <c r="L45" s="511">
        <v>3.4</v>
      </c>
      <c r="M45" s="512">
        <v>3.45</v>
      </c>
      <c r="N45" s="145">
        <v>62</v>
      </c>
      <c r="O45" s="539">
        <v>3</v>
      </c>
      <c r="P45" s="513">
        <v>3.33</v>
      </c>
      <c r="Q45" s="408">
        <v>3.09</v>
      </c>
      <c r="R45" s="145">
        <v>29</v>
      </c>
      <c r="S45" s="549"/>
      <c r="T45" s="572"/>
      <c r="U45" s="412">
        <v>3.89</v>
      </c>
      <c r="V45" s="145">
        <v>28</v>
      </c>
      <c r="W45" s="187">
        <f t="shared" si="2"/>
        <v>306</v>
      </c>
      <c r="Y45" s="185"/>
      <c r="Z45" s="185"/>
      <c r="AB45" s="185"/>
    </row>
    <row r="46" spans="1:28" ht="15" customHeight="1" x14ac:dyDescent="0.25">
      <c r="A46" s="186">
        <v>16</v>
      </c>
      <c r="B46" s="101" t="s">
        <v>101</v>
      </c>
      <c r="C46" s="508">
        <v>31</v>
      </c>
      <c r="D46" s="392">
        <v>3.03</v>
      </c>
      <c r="E46" s="349">
        <v>3.52</v>
      </c>
      <c r="F46" s="533">
        <v>106</v>
      </c>
      <c r="G46" s="508">
        <v>22</v>
      </c>
      <c r="H46" s="392">
        <v>3.1363636363636362</v>
      </c>
      <c r="I46" s="349">
        <v>3.86</v>
      </c>
      <c r="J46" s="533">
        <v>104</v>
      </c>
      <c r="K46" s="508">
        <v>12</v>
      </c>
      <c r="L46" s="511">
        <v>3.08</v>
      </c>
      <c r="M46" s="512">
        <v>3.45</v>
      </c>
      <c r="N46" s="145">
        <v>102</v>
      </c>
      <c r="O46" s="539">
        <v>36</v>
      </c>
      <c r="P46" s="513">
        <v>2.61</v>
      </c>
      <c r="Q46" s="408">
        <v>3.09</v>
      </c>
      <c r="R46" s="145">
        <v>111</v>
      </c>
      <c r="S46" s="549">
        <v>2</v>
      </c>
      <c r="T46" s="572">
        <v>3.5</v>
      </c>
      <c r="U46" s="412">
        <v>3.89</v>
      </c>
      <c r="V46" s="145">
        <v>24</v>
      </c>
      <c r="W46" s="187">
        <f t="shared" si="2"/>
        <v>447</v>
      </c>
      <c r="Y46" s="185"/>
      <c r="Z46" s="185"/>
      <c r="AB46" s="185"/>
    </row>
    <row r="47" spans="1:28" ht="15" customHeight="1" x14ac:dyDescent="0.25">
      <c r="A47" s="186">
        <v>17</v>
      </c>
      <c r="B47" s="101" t="s">
        <v>39</v>
      </c>
      <c r="C47" s="508">
        <v>36</v>
      </c>
      <c r="D47" s="392">
        <v>3.03</v>
      </c>
      <c r="E47" s="349">
        <v>3.52</v>
      </c>
      <c r="F47" s="533">
        <v>105</v>
      </c>
      <c r="G47" s="508">
        <v>13</v>
      </c>
      <c r="H47" s="392">
        <v>3.3076923076923075</v>
      </c>
      <c r="I47" s="349">
        <v>3.86</v>
      </c>
      <c r="J47" s="533">
        <v>89</v>
      </c>
      <c r="K47" s="508">
        <v>6</v>
      </c>
      <c r="L47" s="511">
        <v>3.33</v>
      </c>
      <c r="M47" s="512">
        <v>3.45</v>
      </c>
      <c r="N47" s="145">
        <v>76</v>
      </c>
      <c r="O47" s="539">
        <v>12</v>
      </c>
      <c r="P47" s="513">
        <v>2.67</v>
      </c>
      <c r="Q47" s="408">
        <v>3.09</v>
      </c>
      <c r="R47" s="145">
        <v>108</v>
      </c>
      <c r="S47" s="549"/>
      <c r="T47" s="572"/>
      <c r="U47" s="412">
        <v>3.89</v>
      </c>
      <c r="V47" s="145">
        <v>28</v>
      </c>
      <c r="W47" s="187">
        <f t="shared" si="2"/>
        <v>406</v>
      </c>
      <c r="Y47" s="185"/>
      <c r="Z47" s="185"/>
      <c r="AB47" s="185"/>
    </row>
    <row r="48" spans="1:28" ht="15" customHeight="1" x14ac:dyDescent="0.25">
      <c r="A48" s="186">
        <v>18</v>
      </c>
      <c r="B48" s="100" t="s">
        <v>44</v>
      </c>
      <c r="C48" s="508">
        <v>3</v>
      </c>
      <c r="D48" s="392">
        <v>3</v>
      </c>
      <c r="E48" s="510">
        <v>3.52</v>
      </c>
      <c r="F48" s="533">
        <v>110</v>
      </c>
      <c r="G48" s="508">
        <v>3</v>
      </c>
      <c r="H48" s="392">
        <v>3.6666666666666665</v>
      </c>
      <c r="I48" s="510">
        <v>3.86</v>
      </c>
      <c r="J48" s="533">
        <v>47</v>
      </c>
      <c r="K48" s="508">
        <v>2</v>
      </c>
      <c r="L48" s="511">
        <v>3.5</v>
      </c>
      <c r="M48" s="512">
        <v>3.45</v>
      </c>
      <c r="N48" s="145">
        <v>47</v>
      </c>
      <c r="O48" s="539">
        <v>6</v>
      </c>
      <c r="P48" s="513">
        <v>2.5</v>
      </c>
      <c r="Q48" s="408">
        <v>3.09</v>
      </c>
      <c r="R48" s="145">
        <v>114</v>
      </c>
      <c r="S48" s="549"/>
      <c r="T48" s="572"/>
      <c r="U48" s="412">
        <v>3.89</v>
      </c>
      <c r="V48" s="145">
        <v>28</v>
      </c>
      <c r="W48" s="187">
        <f t="shared" si="2"/>
        <v>346</v>
      </c>
      <c r="Y48" s="185"/>
      <c r="Z48" s="185"/>
      <c r="AB48" s="185"/>
    </row>
    <row r="49" spans="1:28" ht="15" customHeight="1" thickBot="1" x14ac:dyDescent="0.3">
      <c r="A49" s="199">
        <v>19</v>
      </c>
      <c r="B49" s="101" t="s">
        <v>102</v>
      </c>
      <c r="C49" s="508">
        <v>13</v>
      </c>
      <c r="D49" s="392">
        <v>2.92</v>
      </c>
      <c r="E49" s="349">
        <v>3.52</v>
      </c>
      <c r="F49" s="533">
        <v>111</v>
      </c>
      <c r="G49" s="508">
        <v>7</v>
      </c>
      <c r="H49" s="392">
        <v>3.1428571428571428</v>
      </c>
      <c r="I49" s="349">
        <v>3.86</v>
      </c>
      <c r="J49" s="533">
        <v>105</v>
      </c>
      <c r="K49" s="508">
        <v>2</v>
      </c>
      <c r="L49" s="511">
        <v>3</v>
      </c>
      <c r="M49" s="512">
        <v>3.45</v>
      </c>
      <c r="N49" s="145">
        <v>110</v>
      </c>
      <c r="O49" s="539">
        <v>1</v>
      </c>
      <c r="P49" s="513">
        <v>3</v>
      </c>
      <c r="Q49" s="408">
        <v>3.09</v>
      </c>
      <c r="R49" s="145">
        <v>73</v>
      </c>
      <c r="S49" s="549"/>
      <c r="T49" s="572"/>
      <c r="U49" s="412">
        <v>3.89</v>
      </c>
      <c r="V49" s="145">
        <v>28</v>
      </c>
      <c r="W49" s="493">
        <f t="shared" si="2"/>
        <v>427</v>
      </c>
      <c r="Y49" s="185"/>
      <c r="Z49" s="185"/>
      <c r="AB49" s="185"/>
    </row>
    <row r="50" spans="1:28" ht="15" customHeight="1" thickBot="1" x14ac:dyDescent="0.3">
      <c r="A50" s="494"/>
      <c r="B50" s="495" t="s">
        <v>144</v>
      </c>
      <c r="C50" s="496">
        <f>SUM(C51:C69)</f>
        <v>282</v>
      </c>
      <c r="D50" s="557">
        <f>AVERAGE(D51:D69)</f>
        <v>3.6863157894736838</v>
      </c>
      <c r="E50" s="222">
        <v>3.52</v>
      </c>
      <c r="F50" s="756"/>
      <c r="G50" s="496">
        <f>SUM(G51:G69)</f>
        <v>263</v>
      </c>
      <c r="H50" s="557">
        <f>AVERAGE(H51:H69)</f>
        <v>3.6318629152065682</v>
      </c>
      <c r="I50" s="523">
        <v>3.86</v>
      </c>
      <c r="J50" s="491"/>
      <c r="K50" s="482">
        <f>SUM(K51:K69)</f>
        <v>283</v>
      </c>
      <c r="L50" s="485">
        <f>AVERAGE(L51:L69)</f>
        <v>3.5172222222222222</v>
      </c>
      <c r="M50" s="483">
        <v>3.45</v>
      </c>
      <c r="N50" s="486"/>
      <c r="O50" s="540">
        <f>SUM(O51:O69)</f>
        <v>345</v>
      </c>
      <c r="P50" s="487">
        <f>AVERAGE(P51:P69)</f>
        <v>3.1315789473684212</v>
      </c>
      <c r="Q50" s="488">
        <v>3.09</v>
      </c>
      <c r="R50" s="541"/>
      <c r="S50" s="489">
        <f>SUM(S51:S69)</f>
        <v>43</v>
      </c>
      <c r="T50" s="490">
        <f>AVERAGE(T51:T69)</f>
        <v>3.8624999999999998</v>
      </c>
      <c r="U50" s="521">
        <v>3.89</v>
      </c>
      <c r="V50" s="491"/>
      <c r="W50" s="492"/>
      <c r="Y50" s="185"/>
      <c r="Z50" s="185"/>
      <c r="AB50" s="185"/>
    </row>
    <row r="51" spans="1:28" ht="15" customHeight="1" x14ac:dyDescent="0.25">
      <c r="A51" s="192">
        <v>1</v>
      </c>
      <c r="B51" s="105" t="s">
        <v>108</v>
      </c>
      <c r="C51" s="508">
        <v>2</v>
      </c>
      <c r="D51" s="406">
        <v>5</v>
      </c>
      <c r="E51" s="767">
        <v>3.52</v>
      </c>
      <c r="F51" s="533">
        <v>1</v>
      </c>
      <c r="G51" s="508">
        <v>3</v>
      </c>
      <c r="H51" s="406">
        <v>4.333333333333333</v>
      </c>
      <c r="I51" s="767">
        <v>3.86</v>
      </c>
      <c r="J51" s="533">
        <v>1</v>
      </c>
      <c r="K51" s="508">
        <v>3</v>
      </c>
      <c r="L51" s="511">
        <v>4</v>
      </c>
      <c r="M51" s="512">
        <v>3.45</v>
      </c>
      <c r="N51" s="145">
        <v>6</v>
      </c>
      <c r="O51" s="543">
        <v>6</v>
      </c>
      <c r="P51" s="513">
        <v>2.67</v>
      </c>
      <c r="Q51" s="408">
        <v>3.09</v>
      </c>
      <c r="R51" s="145">
        <v>109</v>
      </c>
      <c r="S51" s="548"/>
      <c r="T51" s="572"/>
      <c r="U51" s="412">
        <v>3.89</v>
      </c>
      <c r="V51" s="145">
        <v>28</v>
      </c>
      <c r="W51" s="189">
        <f t="shared" si="2"/>
        <v>145</v>
      </c>
      <c r="Y51" s="185"/>
      <c r="Z51" s="185"/>
      <c r="AB51" s="185"/>
    </row>
    <row r="52" spans="1:28" ht="15" customHeight="1" x14ac:dyDescent="0.25">
      <c r="A52" s="186">
        <v>2</v>
      </c>
      <c r="B52" s="100" t="s">
        <v>143</v>
      </c>
      <c r="C52" s="508">
        <v>10</v>
      </c>
      <c r="D52" s="406">
        <v>4.2</v>
      </c>
      <c r="E52" s="510">
        <v>3.52</v>
      </c>
      <c r="F52" s="533">
        <v>5</v>
      </c>
      <c r="G52" s="508">
        <v>8</v>
      </c>
      <c r="H52" s="406">
        <v>3.875</v>
      </c>
      <c r="I52" s="510">
        <v>3.86</v>
      </c>
      <c r="J52" s="533">
        <v>21</v>
      </c>
      <c r="K52" s="508">
        <v>15</v>
      </c>
      <c r="L52" s="511">
        <v>3.67</v>
      </c>
      <c r="M52" s="512">
        <v>3.45</v>
      </c>
      <c r="N52" s="145">
        <v>29</v>
      </c>
      <c r="O52" s="539">
        <v>18</v>
      </c>
      <c r="P52" s="513">
        <v>3.83</v>
      </c>
      <c r="Q52" s="408">
        <v>3.09</v>
      </c>
      <c r="R52" s="145">
        <v>2</v>
      </c>
      <c r="S52" s="548">
        <v>9</v>
      </c>
      <c r="T52" s="572">
        <v>4.0999999999999996</v>
      </c>
      <c r="U52" s="412">
        <v>3.89</v>
      </c>
      <c r="V52" s="145">
        <v>4</v>
      </c>
      <c r="W52" s="187">
        <f t="shared" si="2"/>
        <v>61</v>
      </c>
      <c r="Y52" s="185"/>
      <c r="Z52" s="185"/>
      <c r="AB52" s="185"/>
    </row>
    <row r="53" spans="1:28" ht="15" customHeight="1" x14ac:dyDescent="0.25">
      <c r="A53" s="186">
        <v>3</v>
      </c>
      <c r="B53" s="100" t="s">
        <v>153</v>
      </c>
      <c r="C53" s="508">
        <v>9</v>
      </c>
      <c r="D53" s="406">
        <v>4</v>
      </c>
      <c r="E53" s="510">
        <v>3.52</v>
      </c>
      <c r="F53" s="533">
        <v>7</v>
      </c>
      <c r="G53" s="508">
        <v>8</v>
      </c>
      <c r="H53" s="406">
        <v>3.625</v>
      </c>
      <c r="I53" s="510">
        <v>3.86</v>
      </c>
      <c r="J53" s="533">
        <v>52</v>
      </c>
      <c r="K53" s="508">
        <v>4</v>
      </c>
      <c r="L53" s="511">
        <v>4.25</v>
      </c>
      <c r="M53" s="512">
        <v>3.45</v>
      </c>
      <c r="N53" s="145">
        <v>1</v>
      </c>
      <c r="O53" s="539">
        <v>6</v>
      </c>
      <c r="P53" s="513">
        <v>3.67</v>
      </c>
      <c r="Q53" s="408">
        <v>3.09</v>
      </c>
      <c r="R53" s="145">
        <v>5</v>
      </c>
      <c r="S53" s="548">
        <v>5</v>
      </c>
      <c r="T53" s="572">
        <v>3.6</v>
      </c>
      <c r="U53" s="412">
        <v>3.89</v>
      </c>
      <c r="V53" s="145">
        <v>22</v>
      </c>
      <c r="W53" s="187">
        <f t="shared" si="2"/>
        <v>87</v>
      </c>
      <c r="Y53" s="185"/>
      <c r="Z53" s="185"/>
      <c r="AB53" s="185"/>
    </row>
    <row r="54" spans="1:28" ht="15" customHeight="1" x14ac:dyDescent="0.25">
      <c r="A54" s="186">
        <v>4</v>
      </c>
      <c r="B54" s="105" t="s">
        <v>109</v>
      </c>
      <c r="C54" s="508">
        <v>2</v>
      </c>
      <c r="D54" s="406">
        <v>4</v>
      </c>
      <c r="E54" s="767">
        <v>3.52</v>
      </c>
      <c r="F54" s="533">
        <v>9</v>
      </c>
      <c r="G54" s="508">
        <v>6</v>
      </c>
      <c r="H54" s="406">
        <v>4</v>
      </c>
      <c r="I54" s="767">
        <v>3.86</v>
      </c>
      <c r="J54" s="533">
        <v>9</v>
      </c>
      <c r="K54" s="508">
        <v>5</v>
      </c>
      <c r="L54" s="511">
        <v>3.4</v>
      </c>
      <c r="M54" s="512">
        <v>3.45</v>
      </c>
      <c r="N54" s="145">
        <v>63</v>
      </c>
      <c r="O54" s="539">
        <v>8</v>
      </c>
      <c r="P54" s="513">
        <v>3.38</v>
      </c>
      <c r="Q54" s="408">
        <v>3.09</v>
      </c>
      <c r="R54" s="145">
        <v>21</v>
      </c>
      <c r="S54" s="548">
        <v>2</v>
      </c>
      <c r="T54" s="572">
        <v>3.5</v>
      </c>
      <c r="U54" s="412">
        <v>3.89</v>
      </c>
      <c r="V54" s="145">
        <v>25</v>
      </c>
      <c r="W54" s="187">
        <f t="shared" si="2"/>
        <v>127</v>
      </c>
      <c r="Y54" s="185"/>
      <c r="Z54" s="185"/>
      <c r="AB54" s="185"/>
    </row>
    <row r="55" spans="1:28" ht="15" customHeight="1" x14ac:dyDescent="0.25">
      <c r="A55" s="186">
        <v>5</v>
      </c>
      <c r="B55" s="100" t="s">
        <v>104</v>
      </c>
      <c r="C55" s="508">
        <v>27</v>
      </c>
      <c r="D55" s="406">
        <v>3.89</v>
      </c>
      <c r="E55" s="510">
        <v>3.52</v>
      </c>
      <c r="F55" s="533">
        <v>12</v>
      </c>
      <c r="G55" s="508">
        <v>39</v>
      </c>
      <c r="H55" s="406">
        <v>3.8717948717948718</v>
      </c>
      <c r="I55" s="510">
        <v>3.86</v>
      </c>
      <c r="J55" s="533">
        <v>22</v>
      </c>
      <c r="K55" s="508">
        <v>42</v>
      </c>
      <c r="L55" s="511">
        <v>3.76</v>
      </c>
      <c r="M55" s="512">
        <v>3.45</v>
      </c>
      <c r="N55" s="145">
        <v>19</v>
      </c>
      <c r="O55" s="539">
        <v>55</v>
      </c>
      <c r="P55" s="513">
        <v>3.33</v>
      </c>
      <c r="Q55" s="408">
        <v>3.09</v>
      </c>
      <c r="R55" s="145">
        <v>26</v>
      </c>
      <c r="S55" s="548">
        <v>11</v>
      </c>
      <c r="T55" s="572">
        <v>4</v>
      </c>
      <c r="U55" s="412">
        <v>3.89</v>
      </c>
      <c r="V55" s="145">
        <v>5</v>
      </c>
      <c r="W55" s="187">
        <f t="shared" si="2"/>
        <v>84</v>
      </c>
      <c r="Y55" s="185"/>
      <c r="Z55" s="185"/>
      <c r="AB55" s="185"/>
    </row>
    <row r="56" spans="1:28" ht="15" customHeight="1" x14ac:dyDescent="0.25">
      <c r="A56" s="186">
        <v>6</v>
      </c>
      <c r="B56" s="104" t="s">
        <v>31</v>
      </c>
      <c r="C56" s="508">
        <v>8</v>
      </c>
      <c r="D56" s="406">
        <v>3.88</v>
      </c>
      <c r="E56" s="770">
        <v>3.52</v>
      </c>
      <c r="F56" s="533">
        <v>15</v>
      </c>
      <c r="G56" s="508">
        <v>3</v>
      </c>
      <c r="H56" s="406">
        <v>4.333333333333333</v>
      </c>
      <c r="I56" s="770">
        <v>3.86</v>
      </c>
      <c r="J56" s="533">
        <v>2</v>
      </c>
      <c r="K56" s="508">
        <v>6</v>
      </c>
      <c r="L56" s="511">
        <v>3.5</v>
      </c>
      <c r="M56" s="512">
        <v>3.45</v>
      </c>
      <c r="N56" s="145">
        <v>44</v>
      </c>
      <c r="O56" s="539">
        <v>12</v>
      </c>
      <c r="P56" s="513">
        <v>3.25</v>
      </c>
      <c r="Q56" s="408">
        <v>3.09</v>
      </c>
      <c r="R56" s="145">
        <v>34</v>
      </c>
      <c r="S56" s="548">
        <v>2</v>
      </c>
      <c r="T56" s="572">
        <v>4</v>
      </c>
      <c r="U56" s="412">
        <v>3.89</v>
      </c>
      <c r="V56" s="145">
        <v>10</v>
      </c>
      <c r="W56" s="187">
        <f t="shared" si="2"/>
        <v>105</v>
      </c>
      <c r="Y56" s="185"/>
      <c r="Z56" s="185"/>
      <c r="AB56" s="185"/>
    </row>
    <row r="57" spans="1:28" ht="15" customHeight="1" x14ac:dyDescent="0.25">
      <c r="A57" s="186">
        <v>7</v>
      </c>
      <c r="B57" s="100" t="s">
        <v>35</v>
      </c>
      <c r="C57" s="508">
        <v>23</v>
      </c>
      <c r="D57" s="406">
        <v>3.87</v>
      </c>
      <c r="E57" s="510">
        <v>3.52</v>
      </c>
      <c r="F57" s="533">
        <v>17</v>
      </c>
      <c r="G57" s="508">
        <v>21</v>
      </c>
      <c r="H57" s="406">
        <v>3.6190476190476191</v>
      </c>
      <c r="I57" s="510">
        <v>3.86</v>
      </c>
      <c r="J57" s="533">
        <v>53</v>
      </c>
      <c r="K57" s="508">
        <v>20</v>
      </c>
      <c r="L57" s="511">
        <v>3.35</v>
      </c>
      <c r="M57" s="512">
        <v>3.45</v>
      </c>
      <c r="N57" s="145">
        <v>70</v>
      </c>
      <c r="O57" s="539">
        <v>18</v>
      </c>
      <c r="P57" s="513">
        <v>2.89</v>
      </c>
      <c r="Q57" s="408">
        <v>3.09</v>
      </c>
      <c r="R57" s="145">
        <v>86</v>
      </c>
      <c r="S57" s="548"/>
      <c r="T57" s="572"/>
      <c r="U57" s="412">
        <v>3.89</v>
      </c>
      <c r="V57" s="145">
        <v>28</v>
      </c>
      <c r="W57" s="187">
        <f t="shared" si="2"/>
        <v>254</v>
      </c>
      <c r="Y57" s="185"/>
      <c r="Z57" s="185"/>
      <c r="AB57" s="185"/>
    </row>
    <row r="58" spans="1:28" ht="15" customHeight="1" x14ac:dyDescent="0.25">
      <c r="A58" s="186">
        <v>8</v>
      </c>
      <c r="B58" s="100" t="s">
        <v>105</v>
      </c>
      <c r="C58" s="508">
        <v>33</v>
      </c>
      <c r="D58" s="406">
        <v>3.73</v>
      </c>
      <c r="E58" s="510">
        <v>3.52</v>
      </c>
      <c r="F58" s="533">
        <v>29</v>
      </c>
      <c r="G58" s="508">
        <v>34</v>
      </c>
      <c r="H58" s="406">
        <v>3.8529411764705883</v>
      </c>
      <c r="I58" s="510">
        <v>3.86</v>
      </c>
      <c r="J58" s="533">
        <v>28</v>
      </c>
      <c r="K58" s="508">
        <v>42</v>
      </c>
      <c r="L58" s="511">
        <v>3.67</v>
      </c>
      <c r="M58" s="512">
        <v>3.45</v>
      </c>
      <c r="N58" s="145">
        <v>27</v>
      </c>
      <c r="O58" s="539">
        <v>29</v>
      </c>
      <c r="P58" s="513">
        <v>3.41</v>
      </c>
      <c r="Q58" s="408">
        <v>3.09</v>
      </c>
      <c r="R58" s="145">
        <v>16</v>
      </c>
      <c r="S58" s="548"/>
      <c r="T58" s="572"/>
      <c r="U58" s="412">
        <v>3.89</v>
      </c>
      <c r="V58" s="145">
        <v>28</v>
      </c>
      <c r="W58" s="187">
        <f t="shared" si="2"/>
        <v>128</v>
      </c>
      <c r="Y58" s="185"/>
      <c r="Z58" s="185"/>
      <c r="AB58" s="185"/>
    </row>
    <row r="59" spans="1:28" ht="15" customHeight="1" x14ac:dyDescent="0.25">
      <c r="A59" s="186">
        <v>9</v>
      </c>
      <c r="B59" s="100" t="s">
        <v>34</v>
      </c>
      <c r="C59" s="508">
        <v>34</v>
      </c>
      <c r="D59" s="406">
        <v>3.59</v>
      </c>
      <c r="E59" s="510">
        <v>3.52</v>
      </c>
      <c r="F59" s="533">
        <v>46</v>
      </c>
      <c r="G59" s="508">
        <v>21</v>
      </c>
      <c r="H59" s="406">
        <v>3.9523809523809526</v>
      </c>
      <c r="I59" s="510">
        <v>3.86</v>
      </c>
      <c r="J59" s="533">
        <v>15</v>
      </c>
      <c r="K59" s="508">
        <v>26</v>
      </c>
      <c r="L59" s="511">
        <v>3.92</v>
      </c>
      <c r="M59" s="512">
        <v>3.45</v>
      </c>
      <c r="N59" s="145">
        <v>10</v>
      </c>
      <c r="O59" s="539">
        <v>22</v>
      </c>
      <c r="P59" s="513">
        <v>3.14</v>
      </c>
      <c r="Q59" s="408">
        <v>3.09</v>
      </c>
      <c r="R59" s="145">
        <v>52</v>
      </c>
      <c r="S59" s="548"/>
      <c r="T59" s="572"/>
      <c r="U59" s="412">
        <v>3.89</v>
      </c>
      <c r="V59" s="145">
        <v>28</v>
      </c>
      <c r="W59" s="187">
        <f t="shared" si="2"/>
        <v>151</v>
      </c>
      <c r="Y59" s="185"/>
      <c r="Z59" s="185"/>
      <c r="AB59" s="185"/>
    </row>
    <row r="60" spans="1:28" ht="15" customHeight="1" x14ac:dyDescent="0.25">
      <c r="A60" s="186">
        <v>10</v>
      </c>
      <c r="B60" s="105" t="s">
        <v>29</v>
      </c>
      <c r="C60" s="508">
        <v>21</v>
      </c>
      <c r="D60" s="406">
        <v>3.57</v>
      </c>
      <c r="E60" s="767">
        <v>3.52</v>
      </c>
      <c r="F60" s="533">
        <v>50</v>
      </c>
      <c r="G60" s="508">
        <v>25</v>
      </c>
      <c r="H60" s="406">
        <v>3.44</v>
      </c>
      <c r="I60" s="767">
        <v>3.86</v>
      </c>
      <c r="J60" s="533">
        <v>73</v>
      </c>
      <c r="K60" s="508">
        <v>26</v>
      </c>
      <c r="L60" s="511">
        <v>3.38</v>
      </c>
      <c r="M60" s="512">
        <v>3.45</v>
      </c>
      <c r="N60" s="145">
        <v>64</v>
      </c>
      <c r="O60" s="544">
        <v>26</v>
      </c>
      <c r="P60" s="513">
        <v>3.15</v>
      </c>
      <c r="Q60" s="408">
        <v>3.09</v>
      </c>
      <c r="R60" s="145">
        <v>51</v>
      </c>
      <c r="S60" s="548">
        <v>3</v>
      </c>
      <c r="T60" s="572">
        <v>3.7</v>
      </c>
      <c r="U60" s="412">
        <v>3.89</v>
      </c>
      <c r="V60" s="145">
        <v>19</v>
      </c>
      <c r="W60" s="187">
        <f t="shared" si="2"/>
        <v>257</v>
      </c>
      <c r="Y60" s="185"/>
      <c r="Z60" s="185"/>
      <c r="AB60" s="185"/>
    </row>
    <row r="61" spans="1:28" ht="15" customHeight="1" x14ac:dyDescent="0.25">
      <c r="A61" s="186">
        <v>11</v>
      </c>
      <c r="B61" s="105" t="s">
        <v>107</v>
      </c>
      <c r="C61" s="508">
        <v>15</v>
      </c>
      <c r="D61" s="406">
        <v>3.53</v>
      </c>
      <c r="E61" s="767">
        <v>3.52</v>
      </c>
      <c r="F61" s="533">
        <v>54</v>
      </c>
      <c r="G61" s="508">
        <v>20</v>
      </c>
      <c r="H61" s="406">
        <v>3.9</v>
      </c>
      <c r="I61" s="767">
        <v>3.86</v>
      </c>
      <c r="J61" s="533">
        <v>19</v>
      </c>
      <c r="K61" s="508">
        <v>22</v>
      </c>
      <c r="L61" s="511">
        <v>3.82</v>
      </c>
      <c r="M61" s="512">
        <v>3.45</v>
      </c>
      <c r="N61" s="145">
        <v>15</v>
      </c>
      <c r="O61" s="539">
        <v>11</v>
      </c>
      <c r="P61" s="513">
        <v>2.82</v>
      </c>
      <c r="Q61" s="408">
        <v>3.09</v>
      </c>
      <c r="R61" s="145">
        <v>96</v>
      </c>
      <c r="S61" s="548">
        <v>9</v>
      </c>
      <c r="T61" s="572">
        <v>4</v>
      </c>
      <c r="U61" s="412">
        <v>3.89</v>
      </c>
      <c r="V61" s="145">
        <v>6</v>
      </c>
      <c r="W61" s="187">
        <f t="shared" si="2"/>
        <v>190</v>
      </c>
      <c r="Y61" s="185"/>
      <c r="Z61" s="185"/>
      <c r="AB61" s="185"/>
    </row>
    <row r="62" spans="1:28" ht="15" customHeight="1" x14ac:dyDescent="0.25">
      <c r="A62" s="186">
        <v>12</v>
      </c>
      <c r="B62" s="411" t="s">
        <v>152</v>
      </c>
      <c r="C62" s="508">
        <v>2</v>
      </c>
      <c r="D62" s="406">
        <v>3.5</v>
      </c>
      <c r="E62" s="769">
        <v>3.52</v>
      </c>
      <c r="F62" s="533">
        <v>67</v>
      </c>
      <c r="G62" s="508">
        <v>1</v>
      </c>
      <c r="H62" s="406">
        <v>3</v>
      </c>
      <c r="I62" s="767">
        <v>3.86</v>
      </c>
      <c r="J62" s="533">
        <v>111</v>
      </c>
      <c r="K62" s="508"/>
      <c r="L62" s="511"/>
      <c r="M62" s="512">
        <v>3.45</v>
      </c>
      <c r="N62" s="538">
        <v>116</v>
      </c>
      <c r="O62" s="539">
        <v>4</v>
      </c>
      <c r="P62" s="513">
        <v>3</v>
      </c>
      <c r="Q62" s="408">
        <v>3.09</v>
      </c>
      <c r="R62" s="145">
        <v>71</v>
      </c>
      <c r="S62" s="548"/>
      <c r="T62" s="572"/>
      <c r="U62" s="412">
        <v>3.89</v>
      </c>
      <c r="V62" s="145">
        <v>28</v>
      </c>
      <c r="W62" s="187">
        <f t="shared" si="2"/>
        <v>393</v>
      </c>
      <c r="Y62" s="185"/>
      <c r="Z62" s="185"/>
      <c r="AB62" s="185"/>
    </row>
    <row r="63" spans="1:28" ht="15" customHeight="1" x14ac:dyDescent="0.25">
      <c r="A63" s="186">
        <v>13</v>
      </c>
      <c r="B63" s="104" t="s">
        <v>58</v>
      </c>
      <c r="C63" s="508">
        <v>8</v>
      </c>
      <c r="D63" s="406">
        <v>3.5</v>
      </c>
      <c r="E63" s="770">
        <v>3.52</v>
      </c>
      <c r="F63" s="533">
        <v>63</v>
      </c>
      <c r="G63" s="508">
        <v>1</v>
      </c>
      <c r="H63" s="406">
        <v>3</v>
      </c>
      <c r="I63" s="770">
        <v>3.86</v>
      </c>
      <c r="J63" s="533">
        <v>112</v>
      </c>
      <c r="K63" s="508">
        <v>3</v>
      </c>
      <c r="L63" s="511">
        <v>3</v>
      </c>
      <c r="M63" s="512">
        <v>3.45</v>
      </c>
      <c r="N63" s="145">
        <v>109</v>
      </c>
      <c r="O63" s="539">
        <v>6</v>
      </c>
      <c r="P63" s="513">
        <v>2.83</v>
      </c>
      <c r="Q63" s="408">
        <v>3.09</v>
      </c>
      <c r="R63" s="145">
        <v>94</v>
      </c>
      <c r="S63" s="548"/>
      <c r="T63" s="572"/>
      <c r="U63" s="412">
        <v>3.89</v>
      </c>
      <c r="V63" s="145">
        <v>28</v>
      </c>
      <c r="W63" s="187">
        <f t="shared" si="2"/>
        <v>406</v>
      </c>
      <c r="Y63" s="185"/>
      <c r="Z63" s="185"/>
      <c r="AB63" s="185"/>
    </row>
    <row r="64" spans="1:28" ht="15" customHeight="1" x14ac:dyDescent="0.25">
      <c r="A64" s="186">
        <v>14</v>
      </c>
      <c r="B64" s="104" t="s">
        <v>30</v>
      </c>
      <c r="C64" s="508">
        <v>8</v>
      </c>
      <c r="D64" s="406">
        <v>3.5</v>
      </c>
      <c r="E64" s="770">
        <v>3.52</v>
      </c>
      <c r="F64" s="533">
        <v>64</v>
      </c>
      <c r="G64" s="508">
        <v>18</v>
      </c>
      <c r="H64" s="406">
        <v>3.1666666666666665</v>
      </c>
      <c r="I64" s="770">
        <v>3.86</v>
      </c>
      <c r="J64" s="533">
        <v>103</v>
      </c>
      <c r="K64" s="508">
        <v>13</v>
      </c>
      <c r="L64" s="511">
        <v>3.15</v>
      </c>
      <c r="M64" s="512">
        <v>3.45</v>
      </c>
      <c r="N64" s="145">
        <v>94</v>
      </c>
      <c r="O64" s="539">
        <v>18</v>
      </c>
      <c r="P64" s="513">
        <v>2.89</v>
      </c>
      <c r="Q64" s="408">
        <v>3.09</v>
      </c>
      <c r="R64" s="145">
        <v>87</v>
      </c>
      <c r="S64" s="548"/>
      <c r="T64" s="572"/>
      <c r="U64" s="412">
        <v>3.89</v>
      </c>
      <c r="V64" s="145">
        <v>28</v>
      </c>
      <c r="W64" s="187">
        <f t="shared" si="2"/>
        <v>376</v>
      </c>
      <c r="Y64" s="185"/>
      <c r="Z64" s="185"/>
      <c r="AB64" s="185"/>
    </row>
    <row r="65" spans="1:28" ht="15" customHeight="1" x14ac:dyDescent="0.25">
      <c r="A65" s="186">
        <v>15</v>
      </c>
      <c r="B65" s="100" t="s">
        <v>36</v>
      </c>
      <c r="C65" s="508">
        <v>30</v>
      </c>
      <c r="D65" s="406">
        <v>3.43</v>
      </c>
      <c r="E65" s="510">
        <v>3.52</v>
      </c>
      <c r="F65" s="533">
        <v>74</v>
      </c>
      <c r="G65" s="508">
        <v>15</v>
      </c>
      <c r="H65" s="406">
        <v>3.2666666666666666</v>
      </c>
      <c r="I65" s="510">
        <v>3.86</v>
      </c>
      <c r="J65" s="533">
        <v>93</v>
      </c>
      <c r="K65" s="508">
        <v>16</v>
      </c>
      <c r="L65" s="511">
        <v>3.44</v>
      </c>
      <c r="M65" s="512">
        <v>3.45</v>
      </c>
      <c r="N65" s="145">
        <v>54</v>
      </c>
      <c r="O65" s="539">
        <v>19</v>
      </c>
      <c r="P65" s="513">
        <v>3.26</v>
      </c>
      <c r="Q65" s="408">
        <v>3.09</v>
      </c>
      <c r="R65" s="145">
        <v>33</v>
      </c>
      <c r="S65" s="548"/>
      <c r="T65" s="572"/>
      <c r="U65" s="412">
        <v>3.89</v>
      </c>
      <c r="V65" s="145">
        <v>28</v>
      </c>
      <c r="W65" s="187">
        <f t="shared" si="2"/>
        <v>282</v>
      </c>
      <c r="Y65" s="185"/>
      <c r="Z65" s="185"/>
      <c r="AB65" s="185"/>
    </row>
    <row r="66" spans="1:28" ht="15" customHeight="1" x14ac:dyDescent="0.25">
      <c r="A66" s="186">
        <v>16</v>
      </c>
      <c r="B66" s="342" t="s">
        <v>134</v>
      </c>
      <c r="C66" s="508">
        <v>16</v>
      </c>
      <c r="D66" s="410">
        <v>3.38</v>
      </c>
      <c r="E66" s="771">
        <v>3.52</v>
      </c>
      <c r="F66" s="533">
        <v>77</v>
      </c>
      <c r="G66" s="508">
        <v>10</v>
      </c>
      <c r="H66" s="410">
        <v>3.5</v>
      </c>
      <c r="I66" s="772">
        <v>3.86</v>
      </c>
      <c r="J66" s="533">
        <v>66</v>
      </c>
      <c r="K66" s="508">
        <v>16</v>
      </c>
      <c r="L66" s="515">
        <v>3.5</v>
      </c>
      <c r="M66" s="512">
        <v>3.45</v>
      </c>
      <c r="N66" s="145">
        <v>40</v>
      </c>
      <c r="O66" s="539">
        <v>20</v>
      </c>
      <c r="P66" s="513">
        <v>2.9</v>
      </c>
      <c r="Q66" s="408">
        <v>3.09</v>
      </c>
      <c r="R66" s="145">
        <v>84</v>
      </c>
      <c r="S66" s="550">
        <v>2</v>
      </c>
      <c r="T66" s="572">
        <v>4</v>
      </c>
      <c r="U66" s="412">
        <v>3.89</v>
      </c>
      <c r="V66" s="145">
        <v>9</v>
      </c>
      <c r="W66" s="187">
        <f t="shared" si="2"/>
        <v>276</v>
      </c>
      <c r="Y66" s="185"/>
      <c r="Z66" s="185"/>
      <c r="AB66" s="185"/>
    </row>
    <row r="67" spans="1:28" ht="15" customHeight="1" x14ac:dyDescent="0.25">
      <c r="A67" s="186">
        <v>17</v>
      </c>
      <c r="B67" s="100" t="s">
        <v>106</v>
      </c>
      <c r="C67" s="508">
        <v>12</v>
      </c>
      <c r="D67" s="406">
        <v>3.33</v>
      </c>
      <c r="E67" s="510">
        <v>3.52</v>
      </c>
      <c r="F67" s="533">
        <v>84</v>
      </c>
      <c r="G67" s="508">
        <v>13</v>
      </c>
      <c r="H67" s="406">
        <v>3.7692307692307692</v>
      </c>
      <c r="I67" s="510">
        <v>3.86</v>
      </c>
      <c r="J67" s="533">
        <v>35</v>
      </c>
      <c r="K67" s="508">
        <v>6</v>
      </c>
      <c r="L67" s="511">
        <v>3.5</v>
      </c>
      <c r="M67" s="512">
        <v>3.45</v>
      </c>
      <c r="N67" s="145">
        <v>43</v>
      </c>
      <c r="O67" s="539">
        <v>23</v>
      </c>
      <c r="P67" s="513">
        <v>2.96</v>
      </c>
      <c r="Q67" s="408">
        <v>3.09</v>
      </c>
      <c r="R67" s="145">
        <v>76</v>
      </c>
      <c r="S67" s="548"/>
      <c r="T67" s="572"/>
      <c r="U67" s="412">
        <v>3.89</v>
      </c>
      <c r="V67" s="145">
        <v>28</v>
      </c>
      <c r="W67" s="187">
        <f t="shared" si="2"/>
        <v>266</v>
      </c>
      <c r="Y67" s="185"/>
      <c r="Z67" s="185"/>
      <c r="AB67" s="185"/>
    </row>
    <row r="68" spans="1:28" ht="15" customHeight="1" x14ac:dyDescent="0.25">
      <c r="A68" s="186">
        <v>18</v>
      </c>
      <c r="B68" s="111" t="s">
        <v>33</v>
      </c>
      <c r="C68" s="508">
        <v>14</v>
      </c>
      <c r="D68" s="406">
        <v>3.14</v>
      </c>
      <c r="E68" s="768">
        <v>3.52</v>
      </c>
      <c r="F68" s="533">
        <v>100</v>
      </c>
      <c r="G68" s="508">
        <v>6</v>
      </c>
      <c r="H68" s="406">
        <v>3.5</v>
      </c>
      <c r="I68" s="768">
        <v>3.86</v>
      </c>
      <c r="J68" s="533">
        <v>69</v>
      </c>
      <c r="K68" s="508">
        <v>6</v>
      </c>
      <c r="L68" s="511">
        <v>3.17</v>
      </c>
      <c r="M68" s="512">
        <v>3.45</v>
      </c>
      <c r="N68" s="145">
        <v>93</v>
      </c>
      <c r="O68" s="539">
        <v>29</v>
      </c>
      <c r="P68" s="513">
        <v>2.79</v>
      </c>
      <c r="Q68" s="408">
        <v>3.09</v>
      </c>
      <c r="R68" s="145">
        <v>98</v>
      </c>
      <c r="S68" s="548"/>
      <c r="T68" s="572"/>
      <c r="U68" s="412">
        <v>3.89</v>
      </c>
      <c r="V68" s="145">
        <v>28</v>
      </c>
      <c r="W68" s="189">
        <f t="shared" si="2"/>
        <v>388</v>
      </c>
      <c r="Y68" s="185"/>
      <c r="Z68" s="185"/>
      <c r="AB68" s="185"/>
    </row>
    <row r="69" spans="1:28" ht="15" customHeight="1" thickBot="1" x14ac:dyDescent="0.3">
      <c r="A69" s="199">
        <v>19</v>
      </c>
      <c r="B69" s="104" t="s">
        <v>32</v>
      </c>
      <c r="C69" s="508">
        <v>8</v>
      </c>
      <c r="D69" s="406">
        <v>3</v>
      </c>
      <c r="E69" s="770">
        <v>3.52</v>
      </c>
      <c r="F69" s="533">
        <v>107</v>
      </c>
      <c r="G69" s="508">
        <v>11</v>
      </c>
      <c r="H69" s="406">
        <v>3</v>
      </c>
      <c r="I69" s="770">
        <v>3.86</v>
      </c>
      <c r="J69" s="533">
        <v>107</v>
      </c>
      <c r="K69" s="508">
        <v>12</v>
      </c>
      <c r="L69" s="511">
        <v>2.83</v>
      </c>
      <c r="M69" s="512">
        <v>3.45</v>
      </c>
      <c r="N69" s="145">
        <v>115</v>
      </c>
      <c r="O69" s="539">
        <v>15</v>
      </c>
      <c r="P69" s="513">
        <v>3.33</v>
      </c>
      <c r="Q69" s="408">
        <v>3.09</v>
      </c>
      <c r="R69" s="145">
        <v>27</v>
      </c>
      <c r="S69" s="548"/>
      <c r="T69" s="572"/>
      <c r="U69" s="412">
        <v>3.89</v>
      </c>
      <c r="V69" s="145">
        <v>28</v>
      </c>
      <c r="W69" s="493">
        <f t="shared" si="2"/>
        <v>384</v>
      </c>
      <c r="Y69" s="185"/>
      <c r="Z69" s="185"/>
      <c r="AB69" s="185"/>
    </row>
    <row r="70" spans="1:28" ht="15" customHeight="1" thickBot="1" x14ac:dyDescent="0.3">
      <c r="A70" s="494"/>
      <c r="B70" s="497" t="s">
        <v>145</v>
      </c>
      <c r="C70" s="498">
        <f>SUM(C71:C86)</f>
        <v>227</v>
      </c>
      <c r="D70" s="558">
        <f>AVERAGE(D71:D86)</f>
        <v>3.7353333333333345</v>
      </c>
      <c r="E70" s="762">
        <v>3.52</v>
      </c>
      <c r="F70" s="500"/>
      <c r="G70" s="498">
        <f>SUM(G71:G86)</f>
        <v>245</v>
      </c>
      <c r="H70" s="558">
        <f>AVERAGE(H71:H86)</f>
        <v>3.5715965000485128</v>
      </c>
      <c r="I70" s="499">
        <v>3.86</v>
      </c>
      <c r="J70" s="500"/>
      <c r="K70" s="482">
        <f>SUM(K71:K86)</f>
        <v>276</v>
      </c>
      <c r="L70" s="485">
        <f>AVERAGE(L71:L86)</f>
        <v>3.5237499999999997</v>
      </c>
      <c r="M70" s="483">
        <v>3.45</v>
      </c>
      <c r="N70" s="501"/>
      <c r="O70" s="540">
        <f>SUM(O71:O86)</f>
        <v>275</v>
      </c>
      <c r="P70" s="487">
        <f>AVERAGE(P71:P86)</f>
        <v>3.0899999999999994</v>
      </c>
      <c r="Q70" s="488">
        <v>3.09</v>
      </c>
      <c r="R70" s="541"/>
      <c r="S70" s="489">
        <f>SUM(S71:S86)</f>
        <v>7</v>
      </c>
      <c r="T70" s="490">
        <f>AVERAGE(T71:T86)</f>
        <v>3.9</v>
      </c>
      <c r="U70" s="521">
        <v>3.89</v>
      </c>
      <c r="V70" s="491"/>
      <c r="W70" s="492"/>
      <c r="Y70" s="185"/>
      <c r="Z70" s="185"/>
      <c r="AB70" s="185"/>
    </row>
    <row r="71" spans="1:28" ht="15" customHeight="1" x14ac:dyDescent="0.25">
      <c r="A71" s="183">
        <v>1</v>
      </c>
      <c r="B71" s="48" t="s">
        <v>111</v>
      </c>
      <c r="C71" s="508">
        <v>11</v>
      </c>
      <c r="D71" s="392">
        <v>4.3600000000000003</v>
      </c>
      <c r="E71" s="507">
        <v>3.52</v>
      </c>
      <c r="F71" s="533">
        <v>3</v>
      </c>
      <c r="G71" s="508">
        <v>8</v>
      </c>
      <c r="H71" s="392">
        <v>3.5</v>
      </c>
      <c r="I71" s="507">
        <v>3.86</v>
      </c>
      <c r="J71" s="533">
        <v>67</v>
      </c>
      <c r="K71" s="508">
        <v>23</v>
      </c>
      <c r="L71" s="511">
        <v>3.61</v>
      </c>
      <c r="M71" s="512">
        <v>3.45</v>
      </c>
      <c r="N71" s="145">
        <v>31</v>
      </c>
      <c r="O71" s="545">
        <v>23</v>
      </c>
      <c r="P71" s="513">
        <v>3.78</v>
      </c>
      <c r="Q71" s="408">
        <v>3.09</v>
      </c>
      <c r="R71" s="145">
        <v>3</v>
      </c>
      <c r="S71" s="548"/>
      <c r="T71" s="572"/>
      <c r="U71" s="412">
        <v>3.89</v>
      </c>
      <c r="V71" s="145">
        <v>28</v>
      </c>
      <c r="W71" s="184">
        <f t="shared" si="2"/>
        <v>132</v>
      </c>
      <c r="Y71" s="185"/>
      <c r="Z71" s="185"/>
      <c r="AB71" s="185"/>
    </row>
    <row r="72" spans="1:28" ht="15" customHeight="1" x14ac:dyDescent="0.25">
      <c r="A72" s="186">
        <v>2</v>
      </c>
      <c r="B72" s="48" t="s">
        <v>27</v>
      </c>
      <c r="C72" s="508">
        <v>6</v>
      </c>
      <c r="D72" s="392">
        <v>4.33</v>
      </c>
      <c r="E72" s="507">
        <v>3.52</v>
      </c>
      <c r="F72" s="533">
        <v>4</v>
      </c>
      <c r="G72" s="508">
        <v>7</v>
      </c>
      <c r="H72" s="392">
        <v>3.8571428571428572</v>
      </c>
      <c r="I72" s="507">
        <v>3.86</v>
      </c>
      <c r="J72" s="533">
        <v>27</v>
      </c>
      <c r="K72" s="508">
        <v>11</v>
      </c>
      <c r="L72" s="511">
        <v>3.55</v>
      </c>
      <c r="M72" s="512">
        <v>3.45</v>
      </c>
      <c r="N72" s="145">
        <v>37</v>
      </c>
      <c r="O72" s="545">
        <v>16</v>
      </c>
      <c r="P72" s="513">
        <v>3</v>
      </c>
      <c r="Q72" s="408">
        <v>3.09</v>
      </c>
      <c r="R72" s="145">
        <v>67</v>
      </c>
      <c r="S72" s="548">
        <v>3</v>
      </c>
      <c r="T72" s="572">
        <v>3.7</v>
      </c>
      <c r="U72" s="412">
        <v>3.89</v>
      </c>
      <c r="V72" s="145">
        <v>20</v>
      </c>
      <c r="W72" s="187">
        <f t="shared" si="2"/>
        <v>155</v>
      </c>
      <c r="Y72" s="185"/>
      <c r="Z72" s="185"/>
      <c r="AB72" s="185"/>
    </row>
    <row r="73" spans="1:28" ht="15" customHeight="1" x14ac:dyDescent="0.25">
      <c r="A73" s="186">
        <v>3</v>
      </c>
      <c r="B73" s="48" t="s">
        <v>112</v>
      </c>
      <c r="C73" s="508">
        <v>11</v>
      </c>
      <c r="D73" s="392">
        <v>4.09</v>
      </c>
      <c r="E73" s="507">
        <v>3.52</v>
      </c>
      <c r="F73" s="533">
        <v>6</v>
      </c>
      <c r="G73" s="508">
        <v>17</v>
      </c>
      <c r="H73" s="392">
        <v>3.9411764705882355</v>
      </c>
      <c r="I73" s="507">
        <v>3.86</v>
      </c>
      <c r="J73" s="533">
        <v>16</v>
      </c>
      <c r="K73" s="508">
        <v>14</v>
      </c>
      <c r="L73" s="511">
        <v>3.71</v>
      </c>
      <c r="M73" s="512">
        <v>3.45</v>
      </c>
      <c r="N73" s="145">
        <v>24</v>
      </c>
      <c r="O73" s="545">
        <v>8</v>
      </c>
      <c r="P73" s="513">
        <v>3.25</v>
      </c>
      <c r="Q73" s="408">
        <v>3.09</v>
      </c>
      <c r="R73" s="145">
        <v>36</v>
      </c>
      <c r="S73" s="548"/>
      <c r="T73" s="572"/>
      <c r="U73" s="412">
        <v>3.89</v>
      </c>
      <c r="V73" s="145">
        <v>28</v>
      </c>
      <c r="W73" s="187">
        <f t="shared" si="2"/>
        <v>110</v>
      </c>
      <c r="Y73" s="185"/>
      <c r="Z73" s="185"/>
      <c r="AB73" s="185"/>
    </row>
    <row r="74" spans="1:28" ht="15" customHeight="1" x14ac:dyDescent="0.25">
      <c r="A74" s="186">
        <v>4</v>
      </c>
      <c r="B74" s="103" t="s">
        <v>24</v>
      </c>
      <c r="C74" s="508">
        <v>15</v>
      </c>
      <c r="D74" s="392">
        <v>3.93</v>
      </c>
      <c r="E74" s="516">
        <v>3.52</v>
      </c>
      <c r="F74" s="533">
        <v>10</v>
      </c>
      <c r="G74" s="508">
        <v>18</v>
      </c>
      <c r="H74" s="392">
        <v>3.7777777777777777</v>
      </c>
      <c r="I74" s="516">
        <v>3.86</v>
      </c>
      <c r="J74" s="533">
        <v>34</v>
      </c>
      <c r="K74" s="508">
        <v>24</v>
      </c>
      <c r="L74" s="511">
        <v>3.08</v>
      </c>
      <c r="M74" s="512">
        <v>3.45</v>
      </c>
      <c r="N74" s="145">
        <v>101</v>
      </c>
      <c r="O74" s="545">
        <v>21</v>
      </c>
      <c r="P74" s="513">
        <v>3.19</v>
      </c>
      <c r="Q74" s="408">
        <v>3.09</v>
      </c>
      <c r="R74" s="145">
        <v>44</v>
      </c>
      <c r="S74" s="548">
        <v>3</v>
      </c>
      <c r="T74" s="572">
        <v>4</v>
      </c>
      <c r="U74" s="412">
        <v>3.89</v>
      </c>
      <c r="V74" s="145">
        <v>14</v>
      </c>
      <c r="W74" s="526">
        <f t="shared" si="2"/>
        <v>203</v>
      </c>
      <c r="Y74" s="185"/>
      <c r="Z74" s="185"/>
      <c r="AB74" s="185"/>
    </row>
    <row r="75" spans="1:28" ht="15" customHeight="1" x14ac:dyDescent="0.25">
      <c r="A75" s="186">
        <v>5</v>
      </c>
      <c r="B75" s="103" t="s">
        <v>136</v>
      </c>
      <c r="C75" s="508">
        <v>21</v>
      </c>
      <c r="D75" s="392">
        <v>3.81</v>
      </c>
      <c r="E75" s="516">
        <v>3.52</v>
      </c>
      <c r="F75" s="533">
        <v>23</v>
      </c>
      <c r="G75" s="508">
        <v>12</v>
      </c>
      <c r="H75" s="392">
        <v>3.8333333333333335</v>
      </c>
      <c r="I75" s="516">
        <v>3.86</v>
      </c>
      <c r="J75" s="533">
        <v>32</v>
      </c>
      <c r="K75" s="508">
        <v>17</v>
      </c>
      <c r="L75" s="511">
        <v>3.71</v>
      </c>
      <c r="M75" s="512">
        <v>3.45</v>
      </c>
      <c r="N75" s="145">
        <v>25</v>
      </c>
      <c r="O75" s="545">
        <v>8</v>
      </c>
      <c r="P75" s="513">
        <v>3.13</v>
      </c>
      <c r="Q75" s="408">
        <v>3.09</v>
      </c>
      <c r="R75" s="145">
        <v>57</v>
      </c>
      <c r="S75" s="548"/>
      <c r="T75" s="572"/>
      <c r="U75" s="412">
        <v>3.89</v>
      </c>
      <c r="V75" s="145">
        <v>28</v>
      </c>
      <c r="W75" s="187">
        <f t="shared" si="2"/>
        <v>165</v>
      </c>
      <c r="Y75" s="185"/>
      <c r="Z75" s="185"/>
      <c r="AB75" s="185"/>
    </row>
    <row r="76" spans="1:28" ht="15" customHeight="1" x14ac:dyDescent="0.25">
      <c r="A76" s="186">
        <v>6</v>
      </c>
      <c r="B76" s="105" t="s">
        <v>110</v>
      </c>
      <c r="C76" s="508">
        <v>12</v>
      </c>
      <c r="D76" s="392">
        <v>3.75</v>
      </c>
      <c r="E76" s="767">
        <v>3.52</v>
      </c>
      <c r="F76" s="533">
        <v>27</v>
      </c>
      <c r="G76" s="508">
        <v>12</v>
      </c>
      <c r="H76" s="392">
        <v>3.9166666666666665</v>
      </c>
      <c r="I76" s="767">
        <v>3.86</v>
      </c>
      <c r="J76" s="533">
        <v>17</v>
      </c>
      <c r="K76" s="508">
        <v>12</v>
      </c>
      <c r="L76" s="511">
        <v>3.83</v>
      </c>
      <c r="M76" s="512">
        <v>3.45</v>
      </c>
      <c r="N76" s="145">
        <v>14</v>
      </c>
      <c r="O76" s="545">
        <v>20</v>
      </c>
      <c r="P76" s="513">
        <v>3.65</v>
      </c>
      <c r="Q76" s="408">
        <v>3.09</v>
      </c>
      <c r="R76" s="145">
        <v>6</v>
      </c>
      <c r="S76" s="548"/>
      <c r="T76" s="572"/>
      <c r="U76" s="412">
        <v>3.89</v>
      </c>
      <c r="V76" s="145">
        <v>28</v>
      </c>
      <c r="W76" s="187">
        <f t="shared" si="2"/>
        <v>92</v>
      </c>
      <c r="Y76" s="185"/>
      <c r="Z76" s="185"/>
      <c r="AB76" s="185"/>
    </row>
    <row r="77" spans="1:28" ht="15" customHeight="1" x14ac:dyDescent="0.25">
      <c r="A77" s="186">
        <v>7</v>
      </c>
      <c r="B77" s="103" t="s">
        <v>160</v>
      </c>
      <c r="C77" s="508">
        <v>11</v>
      </c>
      <c r="D77" s="392">
        <v>3.73</v>
      </c>
      <c r="E77" s="516">
        <v>3.52</v>
      </c>
      <c r="F77" s="533">
        <v>30</v>
      </c>
      <c r="G77" s="508">
        <v>14</v>
      </c>
      <c r="H77" s="392">
        <v>3.8571428571428572</v>
      </c>
      <c r="I77" s="516">
        <v>3.86</v>
      </c>
      <c r="J77" s="533">
        <v>24</v>
      </c>
      <c r="K77" s="508">
        <v>29</v>
      </c>
      <c r="L77" s="511">
        <v>3.14</v>
      </c>
      <c r="M77" s="512">
        <v>3.45</v>
      </c>
      <c r="N77" s="145">
        <v>95</v>
      </c>
      <c r="O77" s="545">
        <v>8</v>
      </c>
      <c r="P77" s="513">
        <v>3.25</v>
      </c>
      <c r="Q77" s="408">
        <v>3.09</v>
      </c>
      <c r="R77" s="145">
        <v>37</v>
      </c>
      <c r="S77" s="548"/>
      <c r="T77" s="572"/>
      <c r="U77" s="412">
        <v>3.89</v>
      </c>
      <c r="V77" s="145">
        <v>28</v>
      </c>
      <c r="W77" s="187">
        <f t="shared" si="2"/>
        <v>214</v>
      </c>
      <c r="Y77" s="185"/>
      <c r="Z77" s="185"/>
      <c r="AB77" s="185"/>
    </row>
    <row r="78" spans="1:28" ht="15" customHeight="1" x14ac:dyDescent="0.25">
      <c r="A78" s="186">
        <v>8</v>
      </c>
      <c r="B78" s="103" t="s">
        <v>135</v>
      </c>
      <c r="C78" s="508">
        <v>14</v>
      </c>
      <c r="D78" s="392">
        <v>3.71</v>
      </c>
      <c r="E78" s="516">
        <v>3.52</v>
      </c>
      <c r="F78" s="533">
        <v>33</v>
      </c>
      <c r="G78" s="508">
        <v>4</v>
      </c>
      <c r="H78" s="392">
        <v>2.75</v>
      </c>
      <c r="I78" s="516">
        <v>3.86</v>
      </c>
      <c r="J78" s="533">
        <v>113</v>
      </c>
      <c r="K78" s="508">
        <v>19</v>
      </c>
      <c r="L78" s="511">
        <v>3.47</v>
      </c>
      <c r="M78" s="512">
        <v>3.45</v>
      </c>
      <c r="N78" s="145">
        <v>50</v>
      </c>
      <c r="O78" s="545">
        <v>22</v>
      </c>
      <c r="P78" s="513">
        <v>2.73</v>
      </c>
      <c r="Q78" s="408">
        <v>3.09</v>
      </c>
      <c r="R78" s="145">
        <v>104</v>
      </c>
      <c r="S78" s="548"/>
      <c r="T78" s="572"/>
      <c r="U78" s="412">
        <v>3.89</v>
      </c>
      <c r="V78" s="145">
        <v>28</v>
      </c>
      <c r="W78" s="187">
        <f t="shared" si="2"/>
        <v>328</v>
      </c>
      <c r="Y78" s="185"/>
      <c r="Z78" s="185"/>
      <c r="AB78" s="185"/>
    </row>
    <row r="79" spans="1:28" ht="15" customHeight="1" x14ac:dyDescent="0.25">
      <c r="A79" s="186">
        <v>9</v>
      </c>
      <c r="B79" s="103" t="s">
        <v>25</v>
      </c>
      <c r="C79" s="508">
        <v>21</v>
      </c>
      <c r="D79" s="392">
        <v>3.67</v>
      </c>
      <c r="E79" s="516">
        <v>3.52</v>
      </c>
      <c r="F79" s="533">
        <v>36</v>
      </c>
      <c r="G79" s="508">
        <v>21</v>
      </c>
      <c r="H79" s="392">
        <v>3.6190476190476191</v>
      </c>
      <c r="I79" s="516">
        <v>3.86</v>
      </c>
      <c r="J79" s="533">
        <v>54</v>
      </c>
      <c r="K79" s="508">
        <v>8</v>
      </c>
      <c r="L79" s="511">
        <v>3.38</v>
      </c>
      <c r="M79" s="512">
        <v>3.45</v>
      </c>
      <c r="N79" s="145">
        <v>67</v>
      </c>
      <c r="O79" s="545">
        <v>12</v>
      </c>
      <c r="P79" s="513">
        <v>3.5</v>
      </c>
      <c r="Q79" s="408">
        <v>3.09</v>
      </c>
      <c r="R79" s="145">
        <v>13</v>
      </c>
      <c r="S79" s="548">
        <v>1</v>
      </c>
      <c r="T79" s="572">
        <v>4</v>
      </c>
      <c r="U79" s="412">
        <v>3.89</v>
      </c>
      <c r="V79" s="145">
        <v>13</v>
      </c>
      <c r="W79" s="187">
        <f t="shared" si="2"/>
        <v>183</v>
      </c>
      <c r="Y79" s="185"/>
      <c r="Z79" s="185"/>
      <c r="AB79" s="185"/>
    </row>
    <row r="80" spans="1:28" ht="15" customHeight="1" x14ac:dyDescent="0.25">
      <c r="A80" s="186">
        <v>10</v>
      </c>
      <c r="B80" s="103" t="s">
        <v>26</v>
      </c>
      <c r="C80" s="508">
        <v>5</v>
      </c>
      <c r="D80" s="392">
        <v>3.6</v>
      </c>
      <c r="E80" s="516">
        <v>3.52</v>
      </c>
      <c r="F80" s="533">
        <v>44</v>
      </c>
      <c r="G80" s="508">
        <v>16</v>
      </c>
      <c r="H80" s="392">
        <v>3.5</v>
      </c>
      <c r="I80" s="516">
        <v>3.86</v>
      </c>
      <c r="J80" s="533">
        <v>65</v>
      </c>
      <c r="K80" s="508">
        <v>26</v>
      </c>
      <c r="L80" s="511">
        <v>3.88</v>
      </c>
      <c r="M80" s="512">
        <v>3.45</v>
      </c>
      <c r="N80" s="145">
        <v>12</v>
      </c>
      <c r="O80" s="545">
        <v>33</v>
      </c>
      <c r="P80" s="513">
        <v>2.94</v>
      </c>
      <c r="Q80" s="408">
        <v>3.09</v>
      </c>
      <c r="R80" s="145">
        <v>77</v>
      </c>
      <c r="S80" s="548"/>
      <c r="T80" s="572"/>
      <c r="U80" s="412">
        <v>3.89</v>
      </c>
      <c r="V80" s="145">
        <v>28</v>
      </c>
      <c r="W80" s="187">
        <f t="shared" si="2"/>
        <v>226</v>
      </c>
      <c r="Y80" s="185"/>
      <c r="Z80" s="185"/>
      <c r="AB80" s="185"/>
    </row>
    <row r="81" spans="1:28" ht="15" customHeight="1" x14ac:dyDescent="0.25">
      <c r="A81" s="186">
        <v>11</v>
      </c>
      <c r="B81" s="103" t="s">
        <v>161</v>
      </c>
      <c r="C81" s="508">
        <v>30</v>
      </c>
      <c r="D81" s="392">
        <v>3.53</v>
      </c>
      <c r="E81" s="516">
        <v>3.52</v>
      </c>
      <c r="F81" s="533">
        <v>53</v>
      </c>
      <c r="G81" s="508">
        <v>26</v>
      </c>
      <c r="H81" s="392">
        <v>3.5769230769230771</v>
      </c>
      <c r="I81" s="516">
        <v>3.86</v>
      </c>
      <c r="J81" s="533">
        <v>57</v>
      </c>
      <c r="K81" s="508">
        <v>30</v>
      </c>
      <c r="L81" s="511">
        <v>3.4</v>
      </c>
      <c r="M81" s="512">
        <v>3.45</v>
      </c>
      <c r="N81" s="145">
        <v>59</v>
      </c>
      <c r="O81" s="545">
        <v>32</v>
      </c>
      <c r="P81" s="513">
        <v>2.78</v>
      </c>
      <c r="Q81" s="408">
        <v>3.09</v>
      </c>
      <c r="R81" s="145">
        <v>100</v>
      </c>
      <c r="S81" s="548"/>
      <c r="T81" s="572"/>
      <c r="U81" s="412">
        <v>3.89</v>
      </c>
      <c r="V81" s="145">
        <v>28</v>
      </c>
      <c r="W81" s="187">
        <f t="shared" si="2"/>
        <v>297</v>
      </c>
      <c r="Y81" s="185"/>
      <c r="Z81" s="185"/>
      <c r="AB81" s="185"/>
    </row>
    <row r="82" spans="1:28" ht="15" customHeight="1" x14ac:dyDescent="0.25">
      <c r="A82" s="186">
        <v>12</v>
      </c>
      <c r="B82" s="103" t="s">
        <v>162</v>
      </c>
      <c r="C82" s="508">
        <v>15</v>
      </c>
      <c r="D82" s="392">
        <v>3.53</v>
      </c>
      <c r="E82" s="516">
        <v>3.52</v>
      </c>
      <c r="F82" s="533">
        <v>55</v>
      </c>
      <c r="G82" s="508">
        <v>20</v>
      </c>
      <c r="H82" s="392">
        <v>3.3</v>
      </c>
      <c r="I82" s="516">
        <v>3.86</v>
      </c>
      <c r="J82" s="533">
        <v>90</v>
      </c>
      <c r="K82" s="508">
        <v>11</v>
      </c>
      <c r="L82" s="511">
        <v>3.45</v>
      </c>
      <c r="M82" s="512">
        <v>3.45</v>
      </c>
      <c r="N82" s="145">
        <v>52</v>
      </c>
      <c r="O82" s="545">
        <v>24</v>
      </c>
      <c r="P82" s="513">
        <v>2.79</v>
      </c>
      <c r="Q82" s="408">
        <v>3.09</v>
      </c>
      <c r="R82" s="145">
        <v>99</v>
      </c>
      <c r="S82" s="548"/>
      <c r="T82" s="572"/>
      <c r="U82" s="412">
        <v>3.89</v>
      </c>
      <c r="V82" s="145">
        <v>28</v>
      </c>
      <c r="W82" s="187">
        <f t="shared" si="2"/>
        <v>324</v>
      </c>
      <c r="Y82" s="185"/>
      <c r="Z82" s="185"/>
      <c r="AB82" s="185"/>
    </row>
    <row r="83" spans="1:28" ht="15" customHeight="1" x14ac:dyDescent="0.25">
      <c r="A83" s="186">
        <v>13</v>
      </c>
      <c r="B83" s="103" t="s">
        <v>68</v>
      </c>
      <c r="C83" s="508">
        <v>25</v>
      </c>
      <c r="D83" s="413">
        <v>3.52</v>
      </c>
      <c r="E83" s="516">
        <v>3.52</v>
      </c>
      <c r="F83" s="533">
        <v>57</v>
      </c>
      <c r="G83" s="508">
        <v>19</v>
      </c>
      <c r="H83" s="413">
        <v>3.5789473684210527</v>
      </c>
      <c r="I83" s="516">
        <v>3.86</v>
      </c>
      <c r="J83" s="533">
        <v>58</v>
      </c>
      <c r="K83" s="508">
        <v>3</v>
      </c>
      <c r="L83" s="515">
        <v>4</v>
      </c>
      <c r="M83" s="512">
        <v>3.45</v>
      </c>
      <c r="N83" s="145">
        <v>7</v>
      </c>
      <c r="O83" s="545">
        <v>15</v>
      </c>
      <c r="P83" s="513">
        <v>2.8</v>
      </c>
      <c r="Q83" s="408">
        <v>3.09</v>
      </c>
      <c r="R83" s="145">
        <v>97</v>
      </c>
      <c r="S83" s="548"/>
      <c r="T83" s="572"/>
      <c r="U83" s="412">
        <v>3.89</v>
      </c>
      <c r="V83" s="145">
        <v>28</v>
      </c>
      <c r="W83" s="187">
        <f t="shared" si="2"/>
        <v>247</v>
      </c>
      <c r="Y83" s="185"/>
      <c r="Z83" s="185"/>
      <c r="AB83" s="185"/>
    </row>
    <row r="84" spans="1:28" ht="15" customHeight="1" x14ac:dyDescent="0.25">
      <c r="A84" s="186">
        <v>14</v>
      </c>
      <c r="B84" s="161" t="s">
        <v>163</v>
      </c>
      <c r="C84" s="508">
        <v>15</v>
      </c>
      <c r="D84" s="392">
        <v>3.27</v>
      </c>
      <c r="E84" s="773">
        <v>3.52</v>
      </c>
      <c r="F84" s="533">
        <v>90</v>
      </c>
      <c r="G84" s="508">
        <v>19</v>
      </c>
      <c r="H84" s="392">
        <v>3.3157894736842106</v>
      </c>
      <c r="I84" s="773">
        <v>3.86</v>
      </c>
      <c r="J84" s="533">
        <v>88</v>
      </c>
      <c r="K84" s="508">
        <v>9</v>
      </c>
      <c r="L84" s="511">
        <v>3.33</v>
      </c>
      <c r="M84" s="512">
        <v>3.45</v>
      </c>
      <c r="N84" s="145">
        <v>74</v>
      </c>
      <c r="O84" s="545">
        <v>5</v>
      </c>
      <c r="P84" s="513">
        <v>3.4</v>
      </c>
      <c r="Q84" s="408">
        <v>3.09</v>
      </c>
      <c r="R84" s="145">
        <v>17</v>
      </c>
      <c r="S84" s="548"/>
      <c r="T84" s="572"/>
      <c r="U84" s="412">
        <v>3.89</v>
      </c>
      <c r="V84" s="145">
        <v>28</v>
      </c>
      <c r="W84" s="187">
        <f t="shared" si="2"/>
        <v>297</v>
      </c>
      <c r="Y84" s="185"/>
      <c r="Z84" s="185"/>
      <c r="AB84" s="185"/>
    </row>
    <row r="85" spans="1:28" ht="15" customHeight="1" x14ac:dyDescent="0.25">
      <c r="A85" s="186">
        <v>15</v>
      </c>
      <c r="B85" s="103" t="s">
        <v>159</v>
      </c>
      <c r="C85" s="508">
        <v>15</v>
      </c>
      <c r="D85" s="413">
        <v>3.2</v>
      </c>
      <c r="E85" s="516">
        <v>3.52</v>
      </c>
      <c r="F85" s="533">
        <v>92</v>
      </c>
      <c r="G85" s="508">
        <v>32</v>
      </c>
      <c r="H85" s="413">
        <v>3.25</v>
      </c>
      <c r="I85" s="516">
        <v>3.86</v>
      </c>
      <c r="J85" s="533">
        <v>95</v>
      </c>
      <c r="K85" s="508">
        <v>8</v>
      </c>
      <c r="L85" s="515">
        <v>3.5</v>
      </c>
      <c r="M85" s="512">
        <v>3.45</v>
      </c>
      <c r="N85" s="145">
        <v>41</v>
      </c>
      <c r="O85" s="545">
        <v>15</v>
      </c>
      <c r="P85" s="513">
        <v>2.87</v>
      </c>
      <c r="Q85" s="408">
        <v>3.09</v>
      </c>
      <c r="R85" s="145">
        <v>90</v>
      </c>
      <c r="S85" s="548"/>
      <c r="T85" s="572"/>
      <c r="U85" s="412">
        <v>3.89</v>
      </c>
      <c r="V85" s="145">
        <v>28</v>
      </c>
      <c r="W85" s="187">
        <f t="shared" si="2"/>
        <v>346</v>
      </c>
      <c r="Y85" s="185"/>
      <c r="Z85" s="185"/>
      <c r="AB85" s="185"/>
    </row>
    <row r="86" spans="1:28" ht="15" customHeight="1" thickBot="1" x14ac:dyDescent="0.3">
      <c r="A86" s="186">
        <v>16</v>
      </c>
      <c r="B86" s="103" t="s">
        <v>126</v>
      </c>
      <c r="C86" s="508"/>
      <c r="D86" s="413"/>
      <c r="E86" s="516">
        <v>3.52</v>
      </c>
      <c r="F86" s="533">
        <v>114</v>
      </c>
      <c r="G86" s="780"/>
      <c r="H86" s="516"/>
      <c r="I86" s="516">
        <v>3.86</v>
      </c>
      <c r="J86" s="533">
        <v>115</v>
      </c>
      <c r="K86" s="508">
        <v>32</v>
      </c>
      <c r="L86" s="511">
        <v>3.34</v>
      </c>
      <c r="M86" s="512">
        <v>3.45</v>
      </c>
      <c r="N86" s="145">
        <v>72</v>
      </c>
      <c r="O86" s="545">
        <v>13</v>
      </c>
      <c r="P86" s="513">
        <v>2.38</v>
      </c>
      <c r="Q86" s="408">
        <v>3.09</v>
      </c>
      <c r="R86" s="538">
        <v>116</v>
      </c>
      <c r="S86" s="548"/>
      <c r="T86" s="572"/>
      <c r="U86" s="412">
        <v>3.89</v>
      </c>
      <c r="V86" s="145">
        <v>28</v>
      </c>
      <c r="W86" s="189">
        <f t="shared" si="2"/>
        <v>445</v>
      </c>
      <c r="Y86" s="185"/>
      <c r="Z86" s="185"/>
      <c r="AB86" s="185"/>
    </row>
    <row r="87" spans="1:28" ht="15" customHeight="1" thickBot="1" x14ac:dyDescent="0.3">
      <c r="A87" s="494"/>
      <c r="B87" s="229" t="s">
        <v>146</v>
      </c>
      <c r="C87" s="502">
        <f>SUM(C88:C117)</f>
        <v>575</v>
      </c>
      <c r="D87" s="554">
        <f>AVERAGE(D88:D117)</f>
        <v>3.5110000000000006</v>
      </c>
      <c r="E87" s="763">
        <v>3.52</v>
      </c>
      <c r="F87" s="504"/>
      <c r="G87" s="502">
        <f>SUM(G88:G117)</f>
        <v>613</v>
      </c>
      <c r="H87" s="554">
        <f>AVERAGE(H88:H117)</f>
        <v>3.6058343586708372</v>
      </c>
      <c r="I87" s="503">
        <v>3.86</v>
      </c>
      <c r="J87" s="504"/>
      <c r="K87" s="482">
        <f>SUM(K88:K117)</f>
        <v>516</v>
      </c>
      <c r="L87" s="485">
        <f>AVERAGE(L88:L117)</f>
        <v>3.367241379310344</v>
      </c>
      <c r="M87" s="483">
        <v>3.45</v>
      </c>
      <c r="N87" s="486"/>
      <c r="O87" s="546">
        <f>SUM(O88:O117)</f>
        <v>595</v>
      </c>
      <c r="P87" s="487">
        <f>AVERAGE(P88:P117)</f>
        <v>3.1193103448275865</v>
      </c>
      <c r="Q87" s="488">
        <v>3.09</v>
      </c>
      <c r="R87" s="541"/>
      <c r="S87" s="489">
        <f>SUM(S88:S117)</f>
        <v>3</v>
      </c>
      <c r="T87" s="490">
        <f>AVERAGE(T88:T117)</f>
        <v>3.6666666666666665</v>
      </c>
      <c r="U87" s="521">
        <v>3.89</v>
      </c>
      <c r="V87" s="491"/>
      <c r="W87" s="492"/>
      <c r="Y87" s="185"/>
      <c r="Z87" s="185"/>
      <c r="AB87" s="185"/>
    </row>
    <row r="88" spans="1:28" ht="15" customHeight="1" x14ac:dyDescent="0.25">
      <c r="A88" s="192">
        <v>1</v>
      </c>
      <c r="B88" s="63" t="s">
        <v>18</v>
      </c>
      <c r="C88" s="508">
        <v>12</v>
      </c>
      <c r="D88" s="392">
        <v>3.92</v>
      </c>
      <c r="E88" s="517">
        <v>3.52</v>
      </c>
      <c r="F88" s="533">
        <v>11</v>
      </c>
      <c r="G88" s="508">
        <v>15</v>
      </c>
      <c r="H88" s="392">
        <v>4.0666666666666664</v>
      </c>
      <c r="I88" s="517">
        <v>3.86</v>
      </c>
      <c r="J88" s="533">
        <v>5</v>
      </c>
      <c r="K88" s="508">
        <v>13</v>
      </c>
      <c r="L88" s="511">
        <v>3.69</v>
      </c>
      <c r="M88" s="512">
        <v>3.45</v>
      </c>
      <c r="N88" s="145">
        <v>26</v>
      </c>
      <c r="O88" s="539">
        <v>11</v>
      </c>
      <c r="P88" s="513">
        <v>3.55</v>
      </c>
      <c r="Q88" s="408">
        <v>3.09</v>
      </c>
      <c r="R88" s="145">
        <v>11</v>
      </c>
      <c r="S88" s="549"/>
      <c r="T88" s="572"/>
      <c r="U88" s="412">
        <v>3.89</v>
      </c>
      <c r="V88" s="145">
        <v>28</v>
      </c>
      <c r="W88" s="189">
        <f t="shared" si="2"/>
        <v>81</v>
      </c>
      <c r="Y88" s="185"/>
      <c r="Z88" s="185"/>
      <c r="AB88" s="185"/>
    </row>
    <row r="89" spans="1:28" ht="15" customHeight="1" x14ac:dyDescent="0.25">
      <c r="A89" s="186">
        <v>2</v>
      </c>
      <c r="B89" s="63" t="s">
        <v>11</v>
      </c>
      <c r="C89" s="508">
        <v>18</v>
      </c>
      <c r="D89" s="392">
        <v>3.89</v>
      </c>
      <c r="E89" s="517">
        <v>3.52</v>
      </c>
      <c r="F89" s="533">
        <v>13</v>
      </c>
      <c r="G89" s="508">
        <v>16</v>
      </c>
      <c r="H89" s="392">
        <v>4</v>
      </c>
      <c r="I89" s="517">
        <v>3.86</v>
      </c>
      <c r="J89" s="533">
        <v>7</v>
      </c>
      <c r="K89" s="508">
        <v>20</v>
      </c>
      <c r="L89" s="511">
        <v>3.5</v>
      </c>
      <c r="M89" s="512">
        <v>3.45</v>
      </c>
      <c r="N89" s="145">
        <v>39</v>
      </c>
      <c r="O89" s="539">
        <v>20</v>
      </c>
      <c r="P89" s="513">
        <v>3.65</v>
      </c>
      <c r="Q89" s="408">
        <v>3.09</v>
      </c>
      <c r="R89" s="145">
        <v>7</v>
      </c>
      <c r="S89" s="549"/>
      <c r="T89" s="572"/>
      <c r="U89" s="412">
        <v>3.89</v>
      </c>
      <c r="V89" s="145">
        <v>28</v>
      </c>
      <c r="W89" s="187">
        <f t="shared" si="2"/>
        <v>94</v>
      </c>
      <c r="Y89" s="185"/>
      <c r="Z89" s="185"/>
      <c r="AB89" s="185"/>
    </row>
    <row r="90" spans="1:28" ht="15" customHeight="1" x14ac:dyDescent="0.25">
      <c r="A90" s="186">
        <v>3</v>
      </c>
      <c r="B90" s="63" t="s">
        <v>20</v>
      </c>
      <c r="C90" s="508">
        <v>21</v>
      </c>
      <c r="D90" s="392">
        <v>3.86</v>
      </c>
      <c r="E90" s="517">
        <v>3.52</v>
      </c>
      <c r="F90" s="533">
        <v>18</v>
      </c>
      <c r="G90" s="508">
        <v>13</v>
      </c>
      <c r="H90" s="392">
        <v>3.5384615384615383</v>
      </c>
      <c r="I90" s="517">
        <v>3.86</v>
      </c>
      <c r="J90" s="533">
        <v>64</v>
      </c>
      <c r="K90" s="508">
        <v>31</v>
      </c>
      <c r="L90" s="511">
        <v>3.58</v>
      </c>
      <c r="M90" s="512">
        <v>3.45</v>
      </c>
      <c r="N90" s="145">
        <v>33</v>
      </c>
      <c r="O90" s="539">
        <v>28</v>
      </c>
      <c r="P90" s="513">
        <v>2.93</v>
      </c>
      <c r="Q90" s="408">
        <v>3.09</v>
      </c>
      <c r="R90" s="145">
        <v>80</v>
      </c>
      <c r="S90" s="549">
        <v>1</v>
      </c>
      <c r="T90" s="572">
        <v>4</v>
      </c>
      <c r="U90" s="412">
        <v>3.89</v>
      </c>
      <c r="V90" s="145">
        <v>15</v>
      </c>
      <c r="W90" s="187">
        <f t="shared" si="2"/>
        <v>210</v>
      </c>
      <c r="Y90" s="185"/>
      <c r="Z90" s="185"/>
      <c r="AB90" s="185"/>
    </row>
    <row r="91" spans="1:28" ht="15" customHeight="1" x14ac:dyDescent="0.25">
      <c r="A91" s="186">
        <v>4</v>
      </c>
      <c r="B91" s="48" t="s">
        <v>120</v>
      </c>
      <c r="C91" s="508">
        <v>18</v>
      </c>
      <c r="D91" s="392">
        <v>3.83</v>
      </c>
      <c r="E91" s="507">
        <v>3.52</v>
      </c>
      <c r="F91" s="533">
        <v>21</v>
      </c>
      <c r="G91" s="508">
        <v>19</v>
      </c>
      <c r="H91" s="392">
        <v>3.736842105263158</v>
      </c>
      <c r="I91" s="507">
        <v>3.86</v>
      </c>
      <c r="J91" s="533">
        <v>38</v>
      </c>
      <c r="K91" s="508">
        <v>15</v>
      </c>
      <c r="L91" s="511">
        <v>3.4</v>
      </c>
      <c r="M91" s="512">
        <v>3.45</v>
      </c>
      <c r="N91" s="145">
        <v>60</v>
      </c>
      <c r="O91" s="539">
        <v>23</v>
      </c>
      <c r="P91" s="513">
        <v>3.17</v>
      </c>
      <c r="Q91" s="408">
        <v>3.09</v>
      </c>
      <c r="R91" s="145">
        <v>46</v>
      </c>
      <c r="S91" s="549"/>
      <c r="T91" s="572"/>
      <c r="U91" s="412">
        <v>3.89</v>
      </c>
      <c r="V91" s="145">
        <v>28</v>
      </c>
      <c r="W91" s="187">
        <f t="shared" si="2"/>
        <v>193</v>
      </c>
      <c r="Y91" s="185"/>
      <c r="Z91" s="185"/>
      <c r="AB91" s="185"/>
    </row>
    <row r="92" spans="1:28" ht="15" customHeight="1" x14ac:dyDescent="0.25">
      <c r="A92" s="186">
        <v>5</v>
      </c>
      <c r="B92" s="63" t="s">
        <v>19</v>
      </c>
      <c r="C92" s="508">
        <v>12</v>
      </c>
      <c r="D92" s="392">
        <v>3.83</v>
      </c>
      <c r="E92" s="517">
        <v>3.52</v>
      </c>
      <c r="F92" s="533">
        <v>22</v>
      </c>
      <c r="G92" s="508">
        <v>15</v>
      </c>
      <c r="H92" s="392">
        <v>3.4</v>
      </c>
      <c r="I92" s="517">
        <v>3.86</v>
      </c>
      <c r="J92" s="533">
        <v>77</v>
      </c>
      <c r="K92" s="508">
        <v>7</v>
      </c>
      <c r="L92" s="511">
        <v>4</v>
      </c>
      <c r="M92" s="512">
        <v>3.45</v>
      </c>
      <c r="N92" s="145">
        <v>8</v>
      </c>
      <c r="O92" s="539">
        <v>13</v>
      </c>
      <c r="P92" s="513">
        <v>3.38</v>
      </c>
      <c r="Q92" s="408">
        <v>3.09</v>
      </c>
      <c r="R92" s="145">
        <v>20</v>
      </c>
      <c r="S92" s="549"/>
      <c r="T92" s="572"/>
      <c r="U92" s="412">
        <v>3.89</v>
      </c>
      <c r="V92" s="145">
        <v>28</v>
      </c>
      <c r="W92" s="187">
        <f t="shared" si="2"/>
        <v>155</v>
      </c>
      <c r="Y92" s="185"/>
      <c r="Z92" s="185"/>
      <c r="AB92" s="185"/>
    </row>
    <row r="93" spans="1:28" ht="15" customHeight="1" x14ac:dyDescent="0.25">
      <c r="A93" s="186">
        <v>6</v>
      </c>
      <c r="B93" s="63" t="s">
        <v>16</v>
      </c>
      <c r="C93" s="508">
        <v>23</v>
      </c>
      <c r="D93" s="392">
        <v>3.78</v>
      </c>
      <c r="E93" s="517">
        <v>3.52</v>
      </c>
      <c r="F93" s="533">
        <v>25</v>
      </c>
      <c r="G93" s="508">
        <v>20</v>
      </c>
      <c r="H93" s="392">
        <v>3.8</v>
      </c>
      <c r="I93" s="517">
        <v>3.86</v>
      </c>
      <c r="J93" s="533">
        <v>33</v>
      </c>
      <c r="K93" s="508">
        <v>16</v>
      </c>
      <c r="L93" s="511">
        <v>3.56</v>
      </c>
      <c r="M93" s="512">
        <v>3.45</v>
      </c>
      <c r="N93" s="145">
        <v>36</v>
      </c>
      <c r="O93" s="539">
        <v>11</v>
      </c>
      <c r="P93" s="513">
        <v>3.36</v>
      </c>
      <c r="Q93" s="408">
        <v>3.09</v>
      </c>
      <c r="R93" s="145">
        <v>23</v>
      </c>
      <c r="S93" s="549"/>
      <c r="T93" s="572"/>
      <c r="U93" s="412">
        <v>3.89</v>
      </c>
      <c r="V93" s="145">
        <v>28</v>
      </c>
      <c r="W93" s="187">
        <f t="shared" si="2"/>
        <v>145</v>
      </c>
      <c r="Y93" s="185"/>
      <c r="Z93" s="185"/>
      <c r="AB93" s="185"/>
    </row>
    <row r="94" spans="1:28" ht="15" customHeight="1" x14ac:dyDescent="0.25">
      <c r="A94" s="186">
        <v>7</v>
      </c>
      <c r="B94" s="317" t="s">
        <v>156</v>
      </c>
      <c r="C94" s="508">
        <v>34</v>
      </c>
      <c r="D94" s="392">
        <v>3.71</v>
      </c>
      <c r="E94" s="774">
        <v>3.52</v>
      </c>
      <c r="F94" s="533">
        <v>31</v>
      </c>
      <c r="G94" s="508">
        <v>34</v>
      </c>
      <c r="H94" s="392">
        <v>3.9705882352941178</v>
      </c>
      <c r="I94" s="517">
        <v>3.86</v>
      </c>
      <c r="J94" s="533">
        <v>12</v>
      </c>
      <c r="K94" s="508">
        <v>39</v>
      </c>
      <c r="L94" s="511">
        <v>3.51</v>
      </c>
      <c r="M94" s="512">
        <v>3.45</v>
      </c>
      <c r="N94" s="145">
        <v>38</v>
      </c>
      <c r="O94" s="539">
        <v>30</v>
      </c>
      <c r="P94" s="513">
        <v>3.27</v>
      </c>
      <c r="Q94" s="408">
        <v>3.09</v>
      </c>
      <c r="R94" s="145">
        <v>31</v>
      </c>
      <c r="S94" s="549"/>
      <c r="T94" s="572"/>
      <c r="U94" s="412">
        <v>3.89</v>
      </c>
      <c r="V94" s="145">
        <v>28</v>
      </c>
      <c r="W94" s="187">
        <f t="shared" si="2"/>
        <v>140</v>
      </c>
      <c r="Y94" s="185"/>
      <c r="Z94" s="185"/>
      <c r="AB94" s="185"/>
    </row>
    <row r="95" spans="1:28" ht="15" customHeight="1" x14ac:dyDescent="0.25">
      <c r="A95" s="186">
        <v>8</v>
      </c>
      <c r="B95" s="63" t="s">
        <v>0</v>
      </c>
      <c r="C95" s="508">
        <v>31</v>
      </c>
      <c r="D95" s="392">
        <v>3.71</v>
      </c>
      <c r="E95" s="517">
        <v>3.52</v>
      </c>
      <c r="F95" s="533">
        <v>32</v>
      </c>
      <c r="G95" s="508">
        <v>31</v>
      </c>
      <c r="H95" s="392">
        <v>3.903225806451613</v>
      </c>
      <c r="I95" s="517">
        <v>3.86</v>
      </c>
      <c r="J95" s="533">
        <v>18</v>
      </c>
      <c r="K95" s="508">
        <v>24</v>
      </c>
      <c r="L95" s="511">
        <v>3.67</v>
      </c>
      <c r="M95" s="512">
        <v>3.45</v>
      </c>
      <c r="N95" s="145">
        <v>28</v>
      </c>
      <c r="O95" s="539">
        <v>25</v>
      </c>
      <c r="P95" s="513">
        <v>3.16</v>
      </c>
      <c r="Q95" s="408">
        <v>3.09</v>
      </c>
      <c r="R95" s="145">
        <v>49</v>
      </c>
      <c r="S95" s="549">
        <v>1</v>
      </c>
      <c r="T95" s="572">
        <v>3</v>
      </c>
      <c r="U95" s="412">
        <v>3.89</v>
      </c>
      <c r="V95" s="145">
        <v>27</v>
      </c>
      <c r="W95" s="187">
        <f t="shared" ref="W95:W128" si="3">V95+R95+N95+J95+F95</f>
        <v>154</v>
      </c>
      <c r="Y95" s="185"/>
      <c r="Z95" s="185"/>
      <c r="AB95" s="185"/>
    </row>
    <row r="96" spans="1:28" ht="15" customHeight="1" x14ac:dyDescent="0.25">
      <c r="A96" s="186">
        <v>9</v>
      </c>
      <c r="B96" s="317" t="s">
        <v>157</v>
      </c>
      <c r="C96" s="508">
        <v>32</v>
      </c>
      <c r="D96" s="392">
        <v>3.69</v>
      </c>
      <c r="E96" s="774">
        <v>3.52</v>
      </c>
      <c r="F96" s="533">
        <v>34</v>
      </c>
      <c r="G96" s="508">
        <v>36</v>
      </c>
      <c r="H96" s="392">
        <v>3.5555555555555554</v>
      </c>
      <c r="I96" s="517">
        <v>3.86</v>
      </c>
      <c r="J96" s="533">
        <v>61</v>
      </c>
      <c r="K96" s="508">
        <v>32</v>
      </c>
      <c r="L96" s="511">
        <v>3.34</v>
      </c>
      <c r="M96" s="512">
        <v>3.45</v>
      </c>
      <c r="N96" s="145">
        <v>73</v>
      </c>
      <c r="O96" s="539">
        <v>38</v>
      </c>
      <c r="P96" s="513">
        <v>3.29</v>
      </c>
      <c r="Q96" s="408">
        <v>3.09</v>
      </c>
      <c r="R96" s="145">
        <v>30</v>
      </c>
      <c r="S96" s="549"/>
      <c r="T96" s="572"/>
      <c r="U96" s="412">
        <v>3.89</v>
      </c>
      <c r="V96" s="145">
        <v>28</v>
      </c>
      <c r="W96" s="187">
        <f t="shared" si="3"/>
        <v>226</v>
      </c>
      <c r="Y96" s="185"/>
      <c r="Z96" s="185"/>
      <c r="AB96" s="185"/>
    </row>
    <row r="97" spans="1:28" ht="15" customHeight="1" x14ac:dyDescent="0.25">
      <c r="A97" s="186">
        <v>10</v>
      </c>
      <c r="B97" s="63" t="s">
        <v>9</v>
      </c>
      <c r="C97" s="508">
        <v>15</v>
      </c>
      <c r="D97" s="392">
        <v>3.67</v>
      </c>
      <c r="E97" s="517">
        <v>3.52</v>
      </c>
      <c r="F97" s="533">
        <v>38</v>
      </c>
      <c r="G97" s="508">
        <v>12</v>
      </c>
      <c r="H97" s="392">
        <v>3.75</v>
      </c>
      <c r="I97" s="517">
        <v>3.86</v>
      </c>
      <c r="J97" s="533">
        <v>37</v>
      </c>
      <c r="K97" s="508">
        <v>9</v>
      </c>
      <c r="L97" s="511">
        <v>3.33</v>
      </c>
      <c r="M97" s="512">
        <v>3.45</v>
      </c>
      <c r="N97" s="145">
        <v>75</v>
      </c>
      <c r="O97" s="544">
        <v>18</v>
      </c>
      <c r="P97" s="513">
        <v>3.61</v>
      </c>
      <c r="Q97" s="408">
        <v>3.09</v>
      </c>
      <c r="R97" s="145">
        <v>9</v>
      </c>
      <c r="S97" s="549"/>
      <c r="T97" s="572"/>
      <c r="U97" s="412">
        <v>3.89</v>
      </c>
      <c r="V97" s="145">
        <v>28</v>
      </c>
      <c r="W97" s="187">
        <f t="shared" si="3"/>
        <v>187</v>
      </c>
      <c r="Y97" s="185"/>
      <c r="Z97" s="185"/>
      <c r="AB97" s="185"/>
    </row>
    <row r="98" spans="1:28" ht="15" customHeight="1" x14ac:dyDescent="0.25">
      <c r="A98" s="186">
        <v>11</v>
      </c>
      <c r="B98" s="63" t="s">
        <v>2</v>
      </c>
      <c r="C98" s="508">
        <v>36</v>
      </c>
      <c r="D98" s="392">
        <v>3.67</v>
      </c>
      <c r="E98" s="517">
        <v>3.52</v>
      </c>
      <c r="F98" s="533">
        <v>35</v>
      </c>
      <c r="G98" s="535">
        <v>39</v>
      </c>
      <c r="H98" s="518">
        <v>3.4615384615384617</v>
      </c>
      <c r="I98" s="517">
        <v>3.86</v>
      </c>
      <c r="J98" s="533">
        <v>71</v>
      </c>
      <c r="K98" s="508">
        <v>28</v>
      </c>
      <c r="L98" s="511">
        <v>3.32</v>
      </c>
      <c r="M98" s="512">
        <v>3.45</v>
      </c>
      <c r="N98" s="145">
        <v>77</v>
      </c>
      <c r="O98" s="542">
        <v>30</v>
      </c>
      <c r="P98" s="513">
        <v>3.17</v>
      </c>
      <c r="Q98" s="408">
        <v>3.09</v>
      </c>
      <c r="R98" s="145">
        <v>45</v>
      </c>
      <c r="S98" s="549">
        <v>1</v>
      </c>
      <c r="T98" s="572">
        <v>4</v>
      </c>
      <c r="U98" s="412">
        <v>3.89</v>
      </c>
      <c r="V98" s="145">
        <v>16</v>
      </c>
      <c r="W98" s="187">
        <f t="shared" si="3"/>
        <v>244</v>
      </c>
      <c r="Y98" s="185"/>
      <c r="Z98" s="185"/>
      <c r="AB98" s="185"/>
    </row>
    <row r="99" spans="1:28" ht="15" customHeight="1" x14ac:dyDescent="0.25">
      <c r="A99" s="186">
        <v>12</v>
      </c>
      <c r="B99" s="63" t="s">
        <v>1</v>
      </c>
      <c r="C99" s="508">
        <v>9</v>
      </c>
      <c r="D99" s="392">
        <v>3.67</v>
      </c>
      <c r="E99" s="517">
        <v>3.52</v>
      </c>
      <c r="F99" s="533">
        <v>40</v>
      </c>
      <c r="G99" s="508">
        <v>9</v>
      </c>
      <c r="H99" s="392">
        <v>3.8888888888888888</v>
      </c>
      <c r="I99" s="517">
        <v>3.86</v>
      </c>
      <c r="J99" s="533">
        <v>20</v>
      </c>
      <c r="K99" s="508">
        <v>13</v>
      </c>
      <c r="L99" s="511">
        <v>3.38</v>
      </c>
      <c r="M99" s="512">
        <v>3.45</v>
      </c>
      <c r="N99" s="145">
        <v>66</v>
      </c>
      <c r="O99" s="539">
        <v>17</v>
      </c>
      <c r="P99" s="513">
        <v>3</v>
      </c>
      <c r="Q99" s="408">
        <v>3.09</v>
      </c>
      <c r="R99" s="145">
        <v>66</v>
      </c>
      <c r="S99" s="549"/>
      <c r="T99" s="572"/>
      <c r="U99" s="412">
        <v>3.89</v>
      </c>
      <c r="V99" s="145">
        <v>28</v>
      </c>
      <c r="W99" s="187">
        <f t="shared" si="3"/>
        <v>220</v>
      </c>
      <c r="Y99" s="185"/>
      <c r="Z99" s="185"/>
      <c r="AB99" s="185"/>
    </row>
    <row r="100" spans="1:28" ht="15" customHeight="1" x14ac:dyDescent="0.25">
      <c r="A100" s="186">
        <v>13</v>
      </c>
      <c r="B100" s="63" t="s">
        <v>12</v>
      </c>
      <c r="C100" s="508">
        <v>15</v>
      </c>
      <c r="D100" s="392">
        <v>3.67</v>
      </c>
      <c r="E100" s="517">
        <v>3.52</v>
      </c>
      <c r="F100" s="533">
        <v>37</v>
      </c>
      <c r="G100" s="508">
        <v>28</v>
      </c>
      <c r="H100" s="392">
        <v>3.75</v>
      </c>
      <c r="I100" s="517">
        <v>3.86</v>
      </c>
      <c r="J100" s="533">
        <v>36</v>
      </c>
      <c r="K100" s="508">
        <v>14</v>
      </c>
      <c r="L100" s="511">
        <v>3.29</v>
      </c>
      <c r="M100" s="512">
        <v>3.45</v>
      </c>
      <c r="N100" s="145">
        <v>82</v>
      </c>
      <c r="O100" s="539">
        <v>24</v>
      </c>
      <c r="P100" s="513">
        <v>2.75</v>
      </c>
      <c r="Q100" s="408">
        <v>3.09</v>
      </c>
      <c r="R100" s="145">
        <v>101</v>
      </c>
      <c r="S100" s="549"/>
      <c r="T100" s="572"/>
      <c r="U100" s="412">
        <v>3.89</v>
      </c>
      <c r="V100" s="145">
        <v>28</v>
      </c>
      <c r="W100" s="187">
        <f t="shared" si="3"/>
        <v>284</v>
      </c>
      <c r="Y100" s="185"/>
      <c r="Z100" s="185"/>
      <c r="AB100" s="185"/>
    </row>
    <row r="101" spans="1:28" ht="15" customHeight="1" x14ac:dyDescent="0.25">
      <c r="A101" s="186">
        <v>14</v>
      </c>
      <c r="B101" s="63" t="s">
        <v>14</v>
      </c>
      <c r="C101" s="508">
        <v>13</v>
      </c>
      <c r="D101" s="392">
        <v>3.62</v>
      </c>
      <c r="E101" s="517">
        <v>3.52</v>
      </c>
      <c r="F101" s="533">
        <v>42</v>
      </c>
      <c r="G101" s="508">
        <v>11</v>
      </c>
      <c r="H101" s="392">
        <v>3.3636363636363638</v>
      </c>
      <c r="I101" s="517">
        <v>3.86</v>
      </c>
      <c r="J101" s="533">
        <v>83</v>
      </c>
      <c r="K101" s="508">
        <v>12</v>
      </c>
      <c r="L101" s="511">
        <v>3.42</v>
      </c>
      <c r="M101" s="512">
        <v>3.45</v>
      </c>
      <c r="N101" s="145">
        <v>57</v>
      </c>
      <c r="O101" s="539">
        <v>16</v>
      </c>
      <c r="P101" s="513">
        <v>3.06</v>
      </c>
      <c r="Q101" s="408">
        <v>3.09</v>
      </c>
      <c r="R101" s="145">
        <v>64</v>
      </c>
      <c r="S101" s="549"/>
      <c r="T101" s="572"/>
      <c r="U101" s="412">
        <v>3.89</v>
      </c>
      <c r="V101" s="145">
        <v>28</v>
      </c>
      <c r="W101" s="187">
        <f t="shared" si="3"/>
        <v>274</v>
      </c>
      <c r="Y101" s="185"/>
      <c r="Z101" s="185"/>
      <c r="AB101" s="185"/>
    </row>
    <row r="102" spans="1:28" ht="15" customHeight="1" x14ac:dyDescent="0.25">
      <c r="A102" s="186">
        <v>15</v>
      </c>
      <c r="B102" s="63" t="s">
        <v>17</v>
      </c>
      <c r="C102" s="508">
        <v>29</v>
      </c>
      <c r="D102" s="392">
        <v>3.52</v>
      </c>
      <c r="E102" s="517">
        <v>3.52</v>
      </c>
      <c r="F102" s="533">
        <v>56</v>
      </c>
      <c r="G102" s="508">
        <v>27</v>
      </c>
      <c r="H102" s="392">
        <v>3.4074074074074074</v>
      </c>
      <c r="I102" s="517">
        <v>3.86</v>
      </c>
      <c r="J102" s="533">
        <v>75</v>
      </c>
      <c r="K102" s="508">
        <v>15</v>
      </c>
      <c r="L102" s="511">
        <v>3.47</v>
      </c>
      <c r="M102" s="512">
        <v>3.45</v>
      </c>
      <c r="N102" s="145">
        <v>51</v>
      </c>
      <c r="O102" s="539">
        <v>25</v>
      </c>
      <c r="P102" s="513">
        <v>3.16</v>
      </c>
      <c r="Q102" s="408">
        <v>3.09</v>
      </c>
      <c r="R102" s="145">
        <v>48</v>
      </c>
      <c r="S102" s="549"/>
      <c r="T102" s="572"/>
      <c r="U102" s="412">
        <v>3.89</v>
      </c>
      <c r="V102" s="145">
        <v>28</v>
      </c>
      <c r="W102" s="187">
        <f t="shared" si="3"/>
        <v>258</v>
      </c>
      <c r="Y102" s="185"/>
      <c r="Z102" s="185"/>
      <c r="AB102" s="185"/>
    </row>
    <row r="103" spans="1:28" ht="15" customHeight="1" x14ac:dyDescent="0.25">
      <c r="A103" s="186">
        <v>16</v>
      </c>
      <c r="B103" s="63" t="s">
        <v>7</v>
      </c>
      <c r="C103" s="508">
        <v>6</v>
      </c>
      <c r="D103" s="392">
        <v>3.5</v>
      </c>
      <c r="E103" s="517">
        <v>3.52</v>
      </c>
      <c r="F103" s="533">
        <v>66</v>
      </c>
      <c r="G103" s="508">
        <v>9</v>
      </c>
      <c r="H103" s="392">
        <v>3.6666666666666665</v>
      </c>
      <c r="I103" s="517">
        <v>3.86</v>
      </c>
      <c r="J103" s="533">
        <v>46</v>
      </c>
      <c r="K103" s="508">
        <v>4</v>
      </c>
      <c r="L103" s="511">
        <v>3.5</v>
      </c>
      <c r="M103" s="512">
        <v>3.45</v>
      </c>
      <c r="N103" s="145">
        <v>45</v>
      </c>
      <c r="O103" s="539">
        <v>12</v>
      </c>
      <c r="P103" s="513">
        <v>2.75</v>
      </c>
      <c r="Q103" s="408">
        <v>3.09</v>
      </c>
      <c r="R103" s="145">
        <v>102</v>
      </c>
      <c r="S103" s="549"/>
      <c r="T103" s="572"/>
      <c r="U103" s="412">
        <v>3.89</v>
      </c>
      <c r="V103" s="145">
        <v>28</v>
      </c>
      <c r="W103" s="187">
        <f t="shared" si="3"/>
        <v>287</v>
      </c>
      <c r="Y103" s="185"/>
      <c r="Z103" s="185"/>
      <c r="AB103" s="185"/>
    </row>
    <row r="104" spans="1:28" ht="15" customHeight="1" x14ac:dyDescent="0.25">
      <c r="A104" s="186">
        <v>17</v>
      </c>
      <c r="B104" s="63" t="s">
        <v>10</v>
      </c>
      <c r="C104" s="508">
        <v>10</v>
      </c>
      <c r="D104" s="392">
        <v>3.5</v>
      </c>
      <c r="E104" s="517">
        <v>3.52</v>
      </c>
      <c r="F104" s="533">
        <v>61</v>
      </c>
      <c r="G104" s="508">
        <v>13</v>
      </c>
      <c r="H104" s="392">
        <v>3.8461538461538463</v>
      </c>
      <c r="I104" s="517">
        <v>3.86</v>
      </c>
      <c r="J104" s="533">
        <v>29</v>
      </c>
      <c r="K104" s="508">
        <v>18</v>
      </c>
      <c r="L104" s="511">
        <v>3.44</v>
      </c>
      <c r="M104" s="512">
        <v>3.45</v>
      </c>
      <c r="N104" s="145">
        <v>53</v>
      </c>
      <c r="O104" s="539">
        <v>13</v>
      </c>
      <c r="P104" s="513">
        <v>3.23</v>
      </c>
      <c r="Q104" s="408">
        <v>3.09</v>
      </c>
      <c r="R104" s="145">
        <v>39</v>
      </c>
      <c r="S104" s="549"/>
      <c r="T104" s="572"/>
      <c r="U104" s="412">
        <v>3.89</v>
      </c>
      <c r="V104" s="145">
        <v>28</v>
      </c>
      <c r="W104" s="187">
        <f t="shared" si="3"/>
        <v>210</v>
      </c>
      <c r="Y104" s="185"/>
      <c r="Z104" s="185"/>
      <c r="AB104" s="185"/>
    </row>
    <row r="105" spans="1:28" ht="15" customHeight="1" x14ac:dyDescent="0.25">
      <c r="A105" s="186">
        <v>18</v>
      </c>
      <c r="B105" s="317" t="s">
        <v>154</v>
      </c>
      <c r="C105" s="508">
        <v>39</v>
      </c>
      <c r="D105" s="392">
        <v>3.46</v>
      </c>
      <c r="E105" s="774">
        <v>3.52</v>
      </c>
      <c r="F105" s="533">
        <v>69</v>
      </c>
      <c r="G105" s="508">
        <v>54</v>
      </c>
      <c r="H105" s="392">
        <v>3.5555555555555554</v>
      </c>
      <c r="I105" s="517">
        <v>3.86</v>
      </c>
      <c r="J105" s="533">
        <v>60</v>
      </c>
      <c r="K105" s="508">
        <v>32</v>
      </c>
      <c r="L105" s="511">
        <v>3.72</v>
      </c>
      <c r="M105" s="512">
        <v>3.45</v>
      </c>
      <c r="N105" s="145">
        <v>23</v>
      </c>
      <c r="O105" s="539">
        <v>45</v>
      </c>
      <c r="P105" s="513">
        <v>3.36</v>
      </c>
      <c r="Q105" s="408">
        <v>3.09</v>
      </c>
      <c r="R105" s="145">
        <v>22</v>
      </c>
      <c r="S105" s="549"/>
      <c r="T105" s="572"/>
      <c r="U105" s="412">
        <v>3.89</v>
      </c>
      <c r="V105" s="145">
        <v>28</v>
      </c>
      <c r="W105" s="187">
        <f t="shared" si="3"/>
        <v>202</v>
      </c>
      <c r="Y105" s="185"/>
      <c r="Z105" s="185"/>
      <c r="AB105" s="185"/>
    </row>
    <row r="106" spans="1:28" ht="15" customHeight="1" x14ac:dyDescent="0.25">
      <c r="A106" s="186">
        <v>19</v>
      </c>
      <c r="B106" s="48" t="s">
        <v>167</v>
      </c>
      <c r="C106" s="508">
        <v>9</v>
      </c>
      <c r="D106" s="392">
        <v>3.44</v>
      </c>
      <c r="E106" s="519">
        <v>3.52</v>
      </c>
      <c r="F106" s="533">
        <v>73</v>
      </c>
      <c r="G106" s="508"/>
      <c r="H106" s="392"/>
      <c r="I106" s="519">
        <v>3.86</v>
      </c>
      <c r="J106" s="533">
        <v>115</v>
      </c>
      <c r="K106" s="508"/>
      <c r="L106" s="511"/>
      <c r="M106" s="512">
        <v>3.45</v>
      </c>
      <c r="N106" s="145">
        <v>116</v>
      </c>
      <c r="O106" s="539"/>
      <c r="P106" s="513"/>
      <c r="Q106" s="408">
        <v>3.09</v>
      </c>
      <c r="R106" s="145">
        <v>117</v>
      </c>
      <c r="S106" s="548"/>
      <c r="T106" s="572"/>
      <c r="U106" s="412">
        <v>3.89</v>
      </c>
      <c r="V106" s="145">
        <v>28</v>
      </c>
      <c r="W106" s="187">
        <f t="shared" si="3"/>
        <v>449</v>
      </c>
      <c r="Y106" s="185"/>
      <c r="Z106" s="185"/>
      <c r="AB106" s="185"/>
    </row>
    <row r="107" spans="1:28" ht="15" customHeight="1" x14ac:dyDescent="0.25">
      <c r="A107" s="186">
        <v>20</v>
      </c>
      <c r="B107" s="63" t="s">
        <v>5</v>
      </c>
      <c r="C107" s="508">
        <v>23</v>
      </c>
      <c r="D107" s="392">
        <v>3.39</v>
      </c>
      <c r="E107" s="517">
        <v>3.52</v>
      </c>
      <c r="F107" s="533">
        <v>76</v>
      </c>
      <c r="G107" s="508">
        <v>29</v>
      </c>
      <c r="H107" s="392">
        <v>3.4137931034482758</v>
      </c>
      <c r="I107" s="517">
        <v>3.86</v>
      </c>
      <c r="J107" s="533">
        <v>74</v>
      </c>
      <c r="K107" s="508">
        <v>14</v>
      </c>
      <c r="L107" s="511">
        <v>3.21</v>
      </c>
      <c r="M107" s="512">
        <v>3.45</v>
      </c>
      <c r="N107" s="145">
        <v>90</v>
      </c>
      <c r="O107" s="539">
        <v>8</v>
      </c>
      <c r="P107" s="513">
        <v>3.13</v>
      </c>
      <c r="Q107" s="408">
        <v>3.09</v>
      </c>
      <c r="R107" s="145">
        <v>58</v>
      </c>
      <c r="S107" s="549"/>
      <c r="T107" s="572"/>
      <c r="U107" s="412">
        <v>3.89</v>
      </c>
      <c r="V107" s="145">
        <v>28</v>
      </c>
      <c r="W107" s="187">
        <f t="shared" si="3"/>
        <v>326</v>
      </c>
      <c r="Y107" s="185"/>
      <c r="Z107" s="185"/>
      <c r="AB107" s="185"/>
    </row>
    <row r="108" spans="1:28" ht="15" customHeight="1" x14ac:dyDescent="0.25">
      <c r="A108" s="186">
        <v>21</v>
      </c>
      <c r="B108" s="63" t="s">
        <v>4</v>
      </c>
      <c r="C108" s="508">
        <v>51</v>
      </c>
      <c r="D108" s="392">
        <v>3.37</v>
      </c>
      <c r="E108" s="517">
        <v>3.52</v>
      </c>
      <c r="F108" s="533">
        <v>78</v>
      </c>
      <c r="G108" s="508">
        <v>33</v>
      </c>
      <c r="H108" s="392">
        <v>3.4545454545454546</v>
      </c>
      <c r="I108" s="517">
        <v>3.86</v>
      </c>
      <c r="J108" s="533">
        <v>72</v>
      </c>
      <c r="K108" s="508">
        <v>19</v>
      </c>
      <c r="L108" s="511">
        <v>3.05</v>
      </c>
      <c r="M108" s="512">
        <v>3.45</v>
      </c>
      <c r="N108" s="145">
        <v>104</v>
      </c>
      <c r="O108" s="539">
        <v>17</v>
      </c>
      <c r="P108" s="513">
        <v>2.94</v>
      </c>
      <c r="Q108" s="408">
        <v>3.09</v>
      </c>
      <c r="R108" s="145">
        <v>78</v>
      </c>
      <c r="S108" s="549"/>
      <c r="T108" s="572"/>
      <c r="U108" s="412">
        <v>3.89</v>
      </c>
      <c r="V108" s="145">
        <v>28</v>
      </c>
      <c r="W108" s="187">
        <f t="shared" si="3"/>
        <v>360</v>
      </c>
      <c r="Y108" s="185"/>
      <c r="Z108" s="185"/>
      <c r="AB108" s="185"/>
    </row>
    <row r="109" spans="1:28" ht="15" customHeight="1" x14ac:dyDescent="0.25">
      <c r="A109" s="186">
        <v>22</v>
      </c>
      <c r="B109" s="63" t="s">
        <v>15</v>
      </c>
      <c r="C109" s="508">
        <v>11</v>
      </c>
      <c r="D109" s="392">
        <v>3.36</v>
      </c>
      <c r="E109" s="517">
        <v>3.52</v>
      </c>
      <c r="F109" s="533">
        <v>80</v>
      </c>
      <c r="G109" s="508">
        <v>22</v>
      </c>
      <c r="H109" s="392">
        <v>3.4090909090909092</v>
      </c>
      <c r="I109" s="517">
        <v>3.86</v>
      </c>
      <c r="J109" s="533">
        <v>76</v>
      </c>
      <c r="K109" s="508">
        <v>11</v>
      </c>
      <c r="L109" s="511">
        <v>3.27</v>
      </c>
      <c r="M109" s="512">
        <v>3.45</v>
      </c>
      <c r="N109" s="145">
        <v>83</v>
      </c>
      <c r="O109" s="539">
        <v>15</v>
      </c>
      <c r="P109" s="513">
        <v>2.93</v>
      </c>
      <c r="Q109" s="408">
        <v>3.09</v>
      </c>
      <c r="R109" s="145">
        <v>81</v>
      </c>
      <c r="S109" s="549"/>
      <c r="T109" s="572"/>
      <c r="U109" s="412">
        <v>3.89</v>
      </c>
      <c r="V109" s="145">
        <v>28</v>
      </c>
      <c r="W109" s="187">
        <f t="shared" si="3"/>
        <v>348</v>
      </c>
      <c r="Y109" s="185"/>
      <c r="Z109" s="185"/>
      <c r="AB109" s="185"/>
    </row>
    <row r="110" spans="1:28" ht="15" customHeight="1" x14ac:dyDescent="0.25">
      <c r="A110" s="186">
        <v>23</v>
      </c>
      <c r="B110" s="63" t="s">
        <v>13</v>
      </c>
      <c r="C110" s="508">
        <v>10</v>
      </c>
      <c r="D110" s="392">
        <v>3.3</v>
      </c>
      <c r="E110" s="517">
        <v>3.52</v>
      </c>
      <c r="F110" s="533">
        <v>86</v>
      </c>
      <c r="G110" s="508">
        <v>13</v>
      </c>
      <c r="H110" s="392">
        <v>3.2307692307692308</v>
      </c>
      <c r="I110" s="517">
        <v>3.86</v>
      </c>
      <c r="J110" s="533">
        <v>100</v>
      </c>
      <c r="K110" s="508">
        <v>15</v>
      </c>
      <c r="L110" s="511">
        <v>3.07</v>
      </c>
      <c r="M110" s="512">
        <v>3.45</v>
      </c>
      <c r="N110" s="145">
        <v>103</v>
      </c>
      <c r="O110" s="539">
        <v>26</v>
      </c>
      <c r="P110" s="513">
        <v>2.54</v>
      </c>
      <c r="Q110" s="408">
        <v>3.09</v>
      </c>
      <c r="R110" s="145">
        <v>112</v>
      </c>
      <c r="S110" s="549"/>
      <c r="T110" s="572"/>
      <c r="U110" s="412">
        <v>3.89</v>
      </c>
      <c r="V110" s="145">
        <v>28</v>
      </c>
      <c r="W110" s="187">
        <f t="shared" si="3"/>
        <v>429</v>
      </c>
      <c r="Y110" s="185"/>
      <c r="Z110" s="185"/>
      <c r="AB110" s="185"/>
    </row>
    <row r="111" spans="1:28" ht="15" customHeight="1" x14ac:dyDescent="0.25">
      <c r="A111" s="186">
        <v>24</v>
      </c>
      <c r="B111" s="63" t="s">
        <v>8</v>
      </c>
      <c r="C111" s="508">
        <v>28</v>
      </c>
      <c r="D111" s="392">
        <v>3.29</v>
      </c>
      <c r="E111" s="517">
        <v>3.52</v>
      </c>
      <c r="F111" s="533">
        <v>87</v>
      </c>
      <c r="G111" s="508">
        <v>32</v>
      </c>
      <c r="H111" s="392">
        <v>3.59375</v>
      </c>
      <c r="I111" s="517">
        <v>3.86</v>
      </c>
      <c r="J111" s="533">
        <v>56</v>
      </c>
      <c r="K111" s="508">
        <v>20</v>
      </c>
      <c r="L111" s="511">
        <v>3</v>
      </c>
      <c r="M111" s="512">
        <v>3.45</v>
      </c>
      <c r="N111" s="145">
        <v>105</v>
      </c>
      <c r="O111" s="539">
        <v>23</v>
      </c>
      <c r="P111" s="513">
        <v>2.87</v>
      </c>
      <c r="Q111" s="408">
        <v>3.09</v>
      </c>
      <c r="R111" s="145">
        <v>89</v>
      </c>
      <c r="S111" s="549"/>
      <c r="T111" s="572"/>
      <c r="U111" s="412">
        <v>3.89</v>
      </c>
      <c r="V111" s="145">
        <v>28</v>
      </c>
      <c r="W111" s="187">
        <f t="shared" si="3"/>
        <v>365</v>
      </c>
      <c r="Y111" s="185"/>
      <c r="Z111" s="185"/>
      <c r="AB111" s="185"/>
    </row>
    <row r="112" spans="1:28" ht="15" customHeight="1" x14ac:dyDescent="0.25">
      <c r="A112" s="186">
        <v>25</v>
      </c>
      <c r="B112" s="63" t="s">
        <v>6</v>
      </c>
      <c r="C112" s="508">
        <v>27</v>
      </c>
      <c r="D112" s="392">
        <v>3.22</v>
      </c>
      <c r="E112" s="517">
        <v>3.52</v>
      </c>
      <c r="F112" s="533">
        <v>91</v>
      </c>
      <c r="G112" s="508">
        <v>30</v>
      </c>
      <c r="H112" s="392">
        <v>3.2</v>
      </c>
      <c r="I112" s="517">
        <v>3.86</v>
      </c>
      <c r="J112" s="533">
        <v>101</v>
      </c>
      <c r="K112" s="508">
        <v>18</v>
      </c>
      <c r="L112" s="511">
        <v>2.83</v>
      </c>
      <c r="M112" s="512">
        <v>3.45</v>
      </c>
      <c r="N112" s="145">
        <v>114</v>
      </c>
      <c r="O112" s="539">
        <v>24</v>
      </c>
      <c r="P112" s="513">
        <v>2.96</v>
      </c>
      <c r="Q112" s="408">
        <v>3.09</v>
      </c>
      <c r="R112" s="145">
        <v>75</v>
      </c>
      <c r="S112" s="549"/>
      <c r="T112" s="572"/>
      <c r="U112" s="412">
        <v>3.89</v>
      </c>
      <c r="V112" s="145">
        <v>28</v>
      </c>
      <c r="W112" s="187">
        <f t="shared" si="3"/>
        <v>409</v>
      </c>
      <c r="Y112" s="185"/>
      <c r="Z112" s="185"/>
      <c r="AB112" s="185"/>
    </row>
    <row r="113" spans="1:28" ht="15" customHeight="1" x14ac:dyDescent="0.25">
      <c r="A113" s="186">
        <v>26</v>
      </c>
      <c r="B113" s="317" t="s">
        <v>155</v>
      </c>
      <c r="C113" s="508">
        <v>15</v>
      </c>
      <c r="D113" s="392">
        <v>3.2</v>
      </c>
      <c r="E113" s="774">
        <v>3.52</v>
      </c>
      <c r="F113" s="533">
        <v>93</v>
      </c>
      <c r="G113" s="508">
        <v>7</v>
      </c>
      <c r="H113" s="392">
        <v>3.7142857142857144</v>
      </c>
      <c r="I113" s="517">
        <v>3.86</v>
      </c>
      <c r="J113" s="533">
        <v>42</v>
      </c>
      <c r="K113" s="508">
        <v>14</v>
      </c>
      <c r="L113" s="511">
        <v>3.43</v>
      </c>
      <c r="M113" s="512">
        <v>3.45</v>
      </c>
      <c r="N113" s="145">
        <v>56</v>
      </c>
      <c r="O113" s="539">
        <v>11</v>
      </c>
      <c r="P113" s="513">
        <v>3</v>
      </c>
      <c r="Q113" s="408">
        <v>3.09</v>
      </c>
      <c r="R113" s="145">
        <v>69</v>
      </c>
      <c r="S113" s="549"/>
      <c r="T113" s="572"/>
      <c r="U113" s="412">
        <v>3.89</v>
      </c>
      <c r="V113" s="145">
        <v>28</v>
      </c>
      <c r="W113" s="187">
        <f t="shared" si="3"/>
        <v>288</v>
      </c>
      <c r="Y113" s="185"/>
      <c r="Z113" s="185"/>
      <c r="AB113" s="185"/>
    </row>
    <row r="114" spans="1:28" ht="15" customHeight="1" x14ac:dyDescent="0.25">
      <c r="A114" s="186">
        <v>27</v>
      </c>
      <c r="B114" s="63" t="s">
        <v>23</v>
      </c>
      <c r="C114" s="508">
        <v>5</v>
      </c>
      <c r="D114" s="392">
        <v>3.2</v>
      </c>
      <c r="E114" s="517">
        <v>3.52</v>
      </c>
      <c r="F114" s="533">
        <v>94</v>
      </c>
      <c r="G114" s="508">
        <v>11</v>
      </c>
      <c r="H114" s="392">
        <v>3.2727272727272729</v>
      </c>
      <c r="I114" s="517">
        <v>3.86</v>
      </c>
      <c r="J114" s="533">
        <v>94</v>
      </c>
      <c r="K114" s="508">
        <v>9</v>
      </c>
      <c r="L114" s="511">
        <v>2.89</v>
      </c>
      <c r="M114" s="512">
        <v>3.45</v>
      </c>
      <c r="N114" s="145">
        <v>113</v>
      </c>
      <c r="O114" s="539">
        <v>14</v>
      </c>
      <c r="P114" s="513">
        <v>3.07</v>
      </c>
      <c r="Q114" s="408">
        <v>3.09</v>
      </c>
      <c r="R114" s="145">
        <v>62</v>
      </c>
      <c r="S114" s="549"/>
      <c r="T114" s="572"/>
      <c r="U114" s="412">
        <v>3.89</v>
      </c>
      <c r="V114" s="145">
        <v>28</v>
      </c>
      <c r="W114" s="187">
        <f t="shared" si="3"/>
        <v>391</v>
      </c>
      <c r="Y114" s="185"/>
      <c r="Z114" s="185"/>
      <c r="AB114" s="185"/>
    </row>
    <row r="115" spans="1:28" ht="15" customHeight="1" x14ac:dyDescent="0.25">
      <c r="A115" s="186">
        <v>28</v>
      </c>
      <c r="B115" s="63" t="s">
        <v>3</v>
      </c>
      <c r="C115" s="508">
        <v>11</v>
      </c>
      <c r="D115" s="392">
        <v>3.18</v>
      </c>
      <c r="E115" s="517">
        <v>3.52</v>
      </c>
      <c r="F115" s="533">
        <v>97</v>
      </c>
      <c r="G115" s="508">
        <v>18</v>
      </c>
      <c r="H115" s="392">
        <v>3.3333333333333335</v>
      </c>
      <c r="I115" s="517">
        <v>3.86</v>
      </c>
      <c r="J115" s="533">
        <v>85</v>
      </c>
      <c r="K115" s="508">
        <v>25</v>
      </c>
      <c r="L115" s="511">
        <v>3.32</v>
      </c>
      <c r="M115" s="512">
        <v>3.45</v>
      </c>
      <c r="N115" s="145">
        <v>78</v>
      </c>
      <c r="O115" s="539">
        <v>33</v>
      </c>
      <c r="P115" s="513">
        <v>3.06</v>
      </c>
      <c r="Q115" s="408">
        <v>3.09</v>
      </c>
      <c r="R115" s="145">
        <v>63</v>
      </c>
      <c r="S115" s="549"/>
      <c r="T115" s="572"/>
      <c r="U115" s="412">
        <v>3.89</v>
      </c>
      <c r="V115" s="145">
        <v>28</v>
      </c>
      <c r="W115" s="189">
        <f t="shared" si="3"/>
        <v>351</v>
      </c>
      <c r="Y115" s="185"/>
      <c r="Z115" s="185"/>
      <c r="AB115" s="185"/>
    </row>
    <row r="116" spans="1:28" ht="15" customHeight="1" x14ac:dyDescent="0.25">
      <c r="A116" s="186">
        <v>29</v>
      </c>
      <c r="B116" s="64" t="s">
        <v>21</v>
      </c>
      <c r="C116" s="508">
        <v>4</v>
      </c>
      <c r="D116" s="392">
        <v>3</v>
      </c>
      <c r="E116" s="519">
        <v>3.52</v>
      </c>
      <c r="F116" s="533">
        <v>109</v>
      </c>
      <c r="G116" s="508">
        <v>3</v>
      </c>
      <c r="H116" s="392">
        <v>4</v>
      </c>
      <c r="I116" s="519">
        <v>3.86</v>
      </c>
      <c r="J116" s="533">
        <v>11</v>
      </c>
      <c r="K116" s="508">
        <v>9</v>
      </c>
      <c r="L116" s="511">
        <v>3.11</v>
      </c>
      <c r="M116" s="512">
        <v>3.45</v>
      </c>
      <c r="N116" s="145">
        <v>100</v>
      </c>
      <c r="O116" s="539">
        <v>9</v>
      </c>
      <c r="P116" s="513">
        <v>3.11</v>
      </c>
      <c r="Q116" s="408">
        <v>3.09</v>
      </c>
      <c r="R116" s="145">
        <v>59</v>
      </c>
      <c r="S116" s="549"/>
      <c r="T116" s="572"/>
      <c r="U116" s="412">
        <v>3.89</v>
      </c>
      <c r="V116" s="145">
        <v>28</v>
      </c>
      <c r="W116" s="575">
        <f t="shared" si="3"/>
        <v>307</v>
      </c>
      <c r="Y116" s="185"/>
      <c r="Z116" s="185"/>
      <c r="AB116" s="185"/>
    </row>
    <row r="117" spans="1:28" ht="15" customHeight="1" thickBot="1" x14ac:dyDescent="0.3">
      <c r="A117" s="469">
        <v>30</v>
      </c>
      <c r="B117" s="63" t="s">
        <v>22</v>
      </c>
      <c r="C117" s="508">
        <v>8</v>
      </c>
      <c r="D117" s="392">
        <v>2.88</v>
      </c>
      <c r="E117" s="517">
        <v>3.52</v>
      </c>
      <c r="F117" s="533">
        <v>112</v>
      </c>
      <c r="G117" s="508">
        <v>14</v>
      </c>
      <c r="H117" s="392">
        <v>3.2857142857142856</v>
      </c>
      <c r="I117" s="517">
        <v>3.86</v>
      </c>
      <c r="J117" s="533">
        <v>91</v>
      </c>
      <c r="K117" s="508">
        <v>20</v>
      </c>
      <c r="L117" s="511">
        <v>3.35</v>
      </c>
      <c r="M117" s="512">
        <v>3.45</v>
      </c>
      <c r="N117" s="145">
        <v>71</v>
      </c>
      <c r="O117" s="539">
        <v>16</v>
      </c>
      <c r="P117" s="513">
        <v>3</v>
      </c>
      <c r="Q117" s="408">
        <v>3.09</v>
      </c>
      <c r="R117" s="145">
        <v>68</v>
      </c>
      <c r="S117" s="549"/>
      <c r="T117" s="572"/>
      <c r="U117" s="412">
        <v>3.89</v>
      </c>
      <c r="V117" s="145">
        <v>28</v>
      </c>
      <c r="W117" s="493">
        <f t="shared" si="3"/>
        <v>370</v>
      </c>
      <c r="Y117" s="185"/>
      <c r="Z117" s="185"/>
      <c r="AB117" s="185"/>
    </row>
    <row r="118" spans="1:28" ht="15" customHeight="1" thickBot="1" x14ac:dyDescent="0.3">
      <c r="A118" s="494"/>
      <c r="B118" s="505" t="s">
        <v>147</v>
      </c>
      <c r="C118" s="522">
        <f>SUM(C119:C128)</f>
        <v>134</v>
      </c>
      <c r="D118" s="553">
        <f>AVERAGE(D119:D128)</f>
        <v>3.5037500000000001</v>
      </c>
      <c r="E118" s="524">
        <v>3.52</v>
      </c>
      <c r="F118" s="757"/>
      <c r="G118" s="522">
        <f>SUM(G119:G128)</f>
        <v>162</v>
      </c>
      <c r="H118" s="553">
        <f>AVERAGE(H119:H128)</f>
        <v>3.4469058125110754</v>
      </c>
      <c r="I118" s="524">
        <v>3.86</v>
      </c>
      <c r="J118" s="506"/>
      <c r="K118" s="482">
        <f>SUM(K119:K128)</f>
        <v>146</v>
      </c>
      <c r="L118" s="485">
        <f>AVERAGE(L119:L128)</f>
        <v>3.4060000000000001</v>
      </c>
      <c r="M118" s="483">
        <v>3.45</v>
      </c>
      <c r="N118" s="486"/>
      <c r="O118" s="540">
        <f>SUM(O119:O128)</f>
        <v>129</v>
      </c>
      <c r="P118" s="487">
        <f>AVERAGE(P119:P128)</f>
        <v>3.3190000000000004</v>
      </c>
      <c r="Q118" s="488">
        <v>3.09</v>
      </c>
      <c r="R118" s="541"/>
      <c r="S118" s="489">
        <f>SUM(S119:S128)</f>
        <v>9</v>
      </c>
      <c r="T118" s="490">
        <f>AVERAGE(T119:T128)</f>
        <v>3.9</v>
      </c>
      <c r="U118" s="521">
        <v>3.89</v>
      </c>
      <c r="V118" s="491"/>
      <c r="W118" s="492"/>
      <c r="Y118" s="185"/>
      <c r="Z118" s="185"/>
      <c r="AB118" s="185"/>
    </row>
    <row r="119" spans="1:28" ht="15" customHeight="1" x14ac:dyDescent="0.25">
      <c r="A119" s="183">
        <v>1</v>
      </c>
      <c r="B119" s="587" t="s">
        <v>121</v>
      </c>
      <c r="C119" s="577">
        <v>5</v>
      </c>
      <c r="D119" s="588">
        <v>4</v>
      </c>
      <c r="E119" s="589">
        <v>3.52</v>
      </c>
      <c r="F119" s="576">
        <v>8</v>
      </c>
      <c r="G119" s="577">
        <v>3</v>
      </c>
      <c r="H119" s="588">
        <v>3.6666666666666665</v>
      </c>
      <c r="I119" s="589">
        <v>3.86</v>
      </c>
      <c r="J119" s="576">
        <v>48</v>
      </c>
      <c r="K119" s="577">
        <v>10</v>
      </c>
      <c r="L119" s="590">
        <v>4.0999999999999996</v>
      </c>
      <c r="M119" s="578">
        <v>3.45</v>
      </c>
      <c r="N119" s="144">
        <v>2</v>
      </c>
      <c r="O119" s="579">
        <v>2</v>
      </c>
      <c r="P119" s="580">
        <v>4</v>
      </c>
      <c r="Q119" s="703">
        <v>3.09</v>
      </c>
      <c r="R119" s="144">
        <v>1</v>
      </c>
      <c r="S119" s="581"/>
      <c r="T119" s="582"/>
      <c r="U119" s="777">
        <v>3.89</v>
      </c>
      <c r="V119" s="144">
        <v>28</v>
      </c>
      <c r="W119" s="184">
        <f t="shared" si="3"/>
        <v>87</v>
      </c>
      <c r="Y119" s="185"/>
      <c r="Z119" s="185"/>
      <c r="AB119" s="185"/>
    </row>
    <row r="120" spans="1:28" ht="15" customHeight="1" x14ac:dyDescent="0.25">
      <c r="A120" s="192">
        <v>2</v>
      </c>
      <c r="B120" s="343" t="s">
        <v>150</v>
      </c>
      <c r="C120" s="508">
        <v>14</v>
      </c>
      <c r="D120" s="392">
        <v>3.79</v>
      </c>
      <c r="E120" s="775">
        <v>3.52</v>
      </c>
      <c r="F120" s="533">
        <v>24</v>
      </c>
      <c r="G120" s="508">
        <v>22</v>
      </c>
      <c r="H120" s="392">
        <v>3.9545454545454546</v>
      </c>
      <c r="I120" s="507">
        <v>3.86</v>
      </c>
      <c r="J120" s="533">
        <v>13</v>
      </c>
      <c r="K120" s="508">
        <v>14</v>
      </c>
      <c r="L120" s="511">
        <v>3.79</v>
      </c>
      <c r="M120" s="512">
        <v>3.45</v>
      </c>
      <c r="N120" s="145">
        <v>18</v>
      </c>
      <c r="O120" s="539">
        <v>22</v>
      </c>
      <c r="P120" s="513">
        <v>3.64</v>
      </c>
      <c r="Q120" s="408">
        <v>3.09</v>
      </c>
      <c r="R120" s="145">
        <v>8</v>
      </c>
      <c r="S120" s="551">
        <v>8</v>
      </c>
      <c r="T120" s="572">
        <v>3.8</v>
      </c>
      <c r="U120" s="412">
        <v>3.89</v>
      </c>
      <c r="V120" s="145">
        <v>18</v>
      </c>
      <c r="W120" s="187">
        <f t="shared" si="3"/>
        <v>81</v>
      </c>
      <c r="Y120" s="185"/>
      <c r="Z120" s="185"/>
      <c r="AB120" s="185"/>
    </row>
    <row r="121" spans="1:28" ht="15" customHeight="1" x14ac:dyDescent="0.25">
      <c r="A121" s="192">
        <v>3</v>
      </c>
      <c r="B121" s="100" t="s">
        <v>166</v>
      </c>
      <c r="C121" s="508">
        <v>44</v>
      </c>
      <c r="D121" s="392">
        <v>3.61</v>
      </c>
      <c r="E121" s="510">
        <v>3.52</v>
      </c>
      <c r="F121" s="533">
        <v>43</v>
      </c>
      <c r="G121" s="508">
        <v>48</v>
      </c>
      <c r="H121" s="392">
        <v>3.54</v>
      </c>
      <c r="I121" s="510">
        <v>3.86</v>
      </c>
      <c r="J121" s="533">
        <v>63</v>
      </c>
      <c r="K121" s="508">
        <v>22</v>
      </c>
      <c r="L121" s="511">
        <v>3.14</v>
      </c>
      <c r="M121" s="512">
        <v>3.45</v>
      </c>
      <c r="N121" s="145">
        <v>96</v>
      </c>
      <c r="O121" s="539">
        <v>4</v>
      </c>
      <c r="P121" s="513">
        <v>3.5</v>
      </c>
      <c r="Q121" s="408">
        <v>3.09</v>
      </c>
      <c r="R121" s="145">
        <v>14</v>
      </c>
      <c r="S121" s="549"/>
      <c r="T121" s="572"/>
      <c r="U121" s="412">
        <v>3.89</v>
      </c>
      <c r="V121" s="145">
        <v>28</v>
      </c>
      <c r="W121" s="187">
        <f t="shared" si="3"/>
        <v>244</v>
      </c>
      <c r="Y121" s="185"/>
      <c r="Z121" s="185"/>
      <c r="AB121" s="185"/>
    </row>
    <row r="122" spans="1:28" ht="15" customHeight="1" x14ac:dyDescent="0.25">
      <c r="A122" s="192">
        <v>4</v>
      </c>
      <c r="B122" s="48" t="s">
        <v>124</v>
      </c>
      <c r="C122" s="508">
        <v>5</v>
      </c>
      <c r="D122" s="392">
        <v>3.6</v>
      </c>
      <c r="E122" s="507">
        <v>3.52</v>
      </c>
      <c r="F122" s="533">
        <v>45</v>
      </c>
      <c r="G122" s="508">
        <v>16</v>
      </c>
      <c r="H122" s="392">
        <v>3.375</v>
      </c>
      <c r="I122" s="507">
        <v>3.86</v>
      </c>
      <c r="J122" s="533">
        <v>79</v>
      </c>
      <c r="K122" s="508">
        <v>9</v>
      </c>
      <c r="L122" s="511">
        <v>3.44</v>
      </c>
      <c r="M122" s="512">
        <v>3.45</v>
      </c>
      <c r="N122" s="145">
        <v>55</v>
      </c>
      <c r="O122" s="539">
        <v>28</v>
      </c>
      <c r="P122" s="513">
        <v>2.82</v>
      </c>
      <c r="Q122" s="408">
        <v>3.09</v>
      </c>
      <c r="R122" s="145">
        <v>95</v>
      </c>
      <c r="S122" s="548"/>
      <c r="T122" s="572"/>
      <c r="U122" s="412">
        <v>3.89</v>
      </c>
      <c r="V122" s="145">
        <v>28</v>
      </c>
      <c r="W122" s="187">
        <f t="shared" si="3"/>
        <v>302</v>
      </c>
      <c r="Y122" s="185"/>
      <c r="Z122" s="185"/>
      <c r="AB122" s="185"/>
    </row>
    <row r="123" spans="1:28" ht="15" customHeight="1" x14ac:dyDescent="0.25">
      <c r="A123" s="192">
        <v>5</v>
      </c>
      <c r="B123" s="48" t="s">
        <v>71</v>
      </c>
      <c r="C123" s="508">
        <v>20</v>
      </c>
      <c r="D123" s="392">
        <v>3.5</v>
      </c>
      <c r="E123" s="507">
        <v>3.52</v>
      </c>
      <c r="F123" s="533">
        <v>59</v>
      </c>
      <c r="G123" s="508">
        <v>19</v>
      </c>
      <c r="H123" s="392">
        <v>3.8421052631578947</v>
      </c>
      <c r="I123" s="507">
        <v>3.86</v>
      </c>
      <c r="J123" s="533">
        <v>30</v>
      </c>
      <c r="K123" s="508">
        <v>27</v>
      </c>
      <c r="L123" s="511">
        <v>3.85</v>
      </c>
      <c r="M123" s="512">
        <v>3.45</v>
      </c>
      <c r="N123" s="145">
        <v>13</v>
      </c>
      <c r="O123" s="539">
        <v>17</v>
      </c>
      <c r="P123" s="513">
        <v>3.53</v>
      </c>
      <c r="Q123" s="408">
        <v>3.09</v>
      </c>
      <c r="R123" s="145">
        <v>12</v>
      </c>
      <c r="S123" s="548"/>
      <c r="T123" s="572"/>
      <c r="U123" s="412">
        <v>3.89</v>
      </c>
      <c r="V123" s="145">
        <v>28</v>
      </c>
      <c r="W123" s="187">
        <f t="shared" si="3"/>
        <v>142</v>
      </c>
      <c r="Y123" s="185"/>
      <c r="Z123" s="185"/>
      <c r="AB123" s="185"/>
    </row>
    <row r="124" spans="1:28" ht="15" customHeight="1" x14ac:dyDescent="0.25">
      <c r="A124" s="192">
        <v>6</v>
      </c>
      <c r="B124" s="64" t="s">
        <v>122</v>
      </c>
      <c r="C124" s="508">
        <v>11</v>
      </c>
      <c r="D124" s="392">
        <v>3.36</v>
      </c>
      <c r="E124" s="519">
        <v>3.52</v>
      </c>
      <c r="F124" s="533">
        <v>81</v>
      </c>
      <c r="G124" s="508">
        <v>4</v>
      </c>
      <c r="H124" s="392">
        <v>3</v>
      </c>
      <c r="I124" s="519">
        <v>3.86</v>
      </c>
      <c r="J124" s="533">
        <v>109</v>
      </c>
      <c r="K124" s="508">
        <v>14</v>
      </c>
      <c r="L124" s="511">
        <v>3</v>
      </c>
      <c r="M124" s="512">
        <v>3.45</v>
      </c>
      <c r="N124" s="145">
        <v>107</v>
      </c>
      <c r="O124" s="539">
        <v>5</v>
      </c>
      <c r="P124" s="513">
        <v>3.6</v>
      </c>
      <c r="Q124" s="408">
        <v>3.09</v>
      </c>
      <c r="R124" s="145">
        <v>10</v>
      </c>
      <c r="S124" s="548"/>
      <c r="T124" s="572"/>
      <c r="U124" s="412">
        <v>3.89</v>
      </c>
      <c r="V124" s="145">
        <v>28</v>
      </c>
      <c r="W124" s="187">
        <f t="shared" si="3"/>
        <v>335</v>
      </c>
      <c r="Y124" s="185"/>
      <c r="Z124" s="185"/>
      <c r="AB124" s="185"/>
    </row>
    <row r="125" spans="1:28" ht="15" customHeight="1" x14ac:dyDescent="0.25">
      <c r="A125" s="192">
        <v>7</v>
      </c>
      <c r="B125" s="48" t="s">
        <v>123</v>
      </c>
      <c r="C125" s="508">
        <v>20</v>
      </c>
      <c r="D125" s="392">
        <v>3.3</v>
      </c>
      <c r="E125" s="507">
        <v>3.52</v>
      </c>
      <c r="F125" s="533">
        <v>85</v>
      </c>
      <c r="G125" s="508">
        <v>10</v>
      </c>
      <c r="H125" s="392">
        <v>4.0999999999999996</v>
      </c>
      <c r="I125" s="507">
        <v>3.86</v>
      </c>
      <c r="J125" s="533">
        <v>3</v>
      </c>
      <c r="K125" s="508">
        <v>10</v>
      </c>
      <c r="L125" s="511">
        <v>3.8</v>
      </c>
      <c r="M125" s="512">
        <v>3.45</v>
      </c>
      <c r="N125" s="145">
        <v>17</v>
      </c>
      <c r="O125" s="539">
        <v>10</v>
      </c>
      <c r="P125" s="513">
        <v>3.2</v>
      </c>
      <c r="Q125" s="408">
        <v>3.09</v>
      </c>
      <c r="R125" s="145">
        <v>42</v>
      </c>
      <c r="S125" s="549">
        <v>1</v>
      </c>
      <c r="T125" s="572">
        <v>4</v>
      </c>
      <c r="U125" s="412">
        <v>3.89</v>
      </c>
      <c r="V125" s="145">
        <v>17</v>
      </c>
      <c r="W125" s="187">
        <f t="shared" si="3"/>
        <v>164</v>
      </c>
      <c r="Y125" s="185"/>
      <c r="Z125" s="185"/>
      <c r="AB125" s="185"/>
    </row>
    <row r="126" spans="1:28" ht="15" customHeight="1" x14ac:dyDescent="0.25">
      <c r="A126" s="186">
        <v>8</v>
      </c>
      <c r="B126" s="64" t="s">
        <v>125</v>
      </c>
      <c r="C126" s="508">
        <v>15</v>
      </c>
      <c r="D126" s="392">
        <v>2.87</v>
      </c>
      <c r="E126" s="519">
        <v>3.52</v>
      </c>
      <c r="F126" s="533">
        <v>113</v>
      </c>
      <c r="G126" s="508">
        <v>27</v>
      </c>
      <c r="H126" s="392">
        <v>2.7407407407407409</v>
      </c>
      <c r="I126" s="519">
        <v>3.86</v>
      </c>
      <c r="J126" s="533">
        <v>114</v>
      </c>
      <c r="K126" s="508">
        <v>16</v>
      </c>
      <c r="L126" s="511">
        <v>2.94</v>
      </c>
      <c r="M126" s="512">
        <v>3.45</v>
      </c>
      <c r="N126" s="145">
        <v>111</v>
      </c>
      <c r="O126" s="539">
        <v>16</v>
      </c>
      <c r="P126" s="513">
        <v>2.69</v>
      </c>
      <c r="Q126" s="408">
        <v>3.09</v>
      </c>
      <c r="R126" s="145">
        <v>107</v>
      </c>
      <c r="S126" s="548"/>
      <c r="T126" s="572"/>
      <c r="U126" s="412">
        <v>3.89</v>
      </c>
      <c r="V126" s="145">
        <v>28</v>
      </c>
      <c r="W126" s="187">
        <f t="shared" si="3"/>
        <v>473</v>
      </c>
      <c r="Z126" s="185"/>
    </row>
    <row r="127" spans="1:28" ht="15" customHeight="1" x14ac:dyDescent="0.25">
      <c r="A127" s="199">
        <v>9</v>
      </c>
      <c r="B127" s="343" t="s">
        <v>149</v>
      </c>
      <c r="C127" s="781"/>
      <c r="D127" s="775"/>
      <c r="E127" s="775">
        <v>3.52</v>
      </c>
      <c r="F127" s="533">
        <v>114</v>
      </c>
      <c r="G127" s="508">
        <v>8</v>
      </c>
      <c r="H127" s="392">
        <v>3.25</v>
      </c>
      <c r="I127" s="507">
        <v>3.86</v>
      </c>
      <c r="J127" s="533">
        <v>97</v>
      </c>
      <c r="K127" s="508">
        <v>4</v>
      </c>
      <c r="L127" s="511">
        <v>3</v>
      </c>
      <c r="M127" s="512">
        <v>3.45</v>
      </c>
      <c r="N127" s="145">
        <v>108</v>
      </c>
      <c r="O127" s="544">
        <v>1</v>
      </c>
      <c r="P127" s="513">
        <v>3</v>
      </c>
      <c r="Q127" s="408">
        <v>3.09</v>
      </c>
      <c r="R127" s="145">
        <v>74</v>
      </c>
      <c r="S127" s="548"/>
      <c r="T127" s="572"/>
      <c r="U127" s="412">
        <v>3.89</v>
      </c>
      <c r="V127" s="145">
        <v>28</v>
      </c>
      <c r="W127" s="493">
        <f t="shared" si="3"/>
        <v>421</v>
      </c>
      <c r="Z127" s="185"/>
    </row>
    <row r="128" spans="1:28" ht="15" customHeight="1" thickBot="1" x14ac:dyDescent="0.3">
      <c r="A128" s="190">
        <v>10</v>
      </c>
      <c r="B128" s="699" t="s">
        <v>151</v>
      </c>
      <c r="C128" s="782"/>
      <c r="D128" s="778"/>
      <c r="E128" s="778">
        <v>3.52</v>
      </c>
      <c r="F128" s="537">
        <v>114</v>
      </c>
      <c r="G128" s="536">
        <v>5</v>
      </c>
      <c r="H128" s="398">
        <v>3</v>
      </c>
      <c r="I128" s="779">
        <v>3.86</v>
      </c>
      <c r="J128" s="537">
        <v>108</v>
      </c>
      <c r="K128" s="536">
        <v>20</v>
      </c>
      <c r="L128" s="528">
        <v>3</v>
      </c>
      <c r="M128" s="529">
        <v>3.45</v>
      </c>
      <c r="N128" s="147">
        <v>106</v>
      </c>
      <c r="O128" s="547">
        <v>24</v>
      </c>
      <c r="P128" s="530">
        <v>3.21</v>
      </c>
      <c r="Q128" s="318">
        <v>3.09</v>
      </c>
      <c r="R128" s="147">
        <v>40</v>
      </c>
      <c r="S128" s="552"/>
      <c r="T128" s="573"/>
      <c r="U128" s="527">
        <v>3.89</v>
      </c>
      <c r="V128" s="147">
        <v>28</v>
      </c>
      <c r="W128" s="191">
        <f t="shared" si="3"/>
        <v>396</v>
      </c>
      <c r="Z128" s="185"/>
    </row>
    <row r="129" spans="1:21" x14ac:dyDescent="0.25">
      <c r="A129" s="567" t="s">
        <v>164</v>
      </c>
      <c r="B129" s="193"/>
      <c r="C129" s="193"/>
      <c r="D129" s="569">
        <f>AVERAGE(D5,D7:D14,D16:D29,D31:D49,D51:D69,D71:D86,D88:D117,D119:D128)</f>
        <v>3.54</v>
      </c>
      <c r="E129" s="193"/>
      <c r="F129" s="193"/>
      <c r="G129" s="193"/>
      <c r="H129" s="569">
        <f>AVERAGE(H5,H7:H14,H16:H29,H31:H49,H51:H69,H71:H86,H88:H117,H119:H128)</f>
        <v>3.5683775618362907</v>
      </c>
      <c r="I129" s="193"/>
      <c r="J129" s="193"/>
      <c r="K129" s="194"/>
      <c r="L129" s="570">
        <f>AVERAGE(L5,L7:L14,L16:L29,L31:L49,L51:L69,L71:L86,L88:L117,L119:L128)</f>
        <v>3.4428695652173915</v>
      </c>
      <c r="M129" s="195"/>
      <c r="N129" s="195"/>
      <c r="O129" s="195"/>
      <c r="P129" s="195">
        <f>AVERAGE(P5,P7:P14,P16:P29,P31:P49,P51:P69,P71:P86,P88:P117,P119:P128)</f>
        <v>3.0993965517241389</v>
      </c>
      <c r="Q129" s="195"/>
      <c r="R129" s="195"/>
      <c r="S129" s="195"/>
      <c r="T129" s="195">
        <f>AVERAGE(T5,T7:T14,T16:T29,T31:T49,T51:T69,T71:T86,T88:T117,T119:T128)</f>
        <v>3.8703703703703702</v>
      </c>
      <c r="U129" s="195"/>
    </row>
    <row r="130" spans="1:21" x14ac:dyDescent="0.25">
      <c r="A130" s="568" t="s">
        <v>165</v>
      </c>
      <c r="D130" s="765">
        <v>3.52</v>
      </c>
      <c r="H130" s="207">
        <v>3.86</v>
      </c>
      <c r="L130" s="520">
        <v>3.45</v>
      </c>
      <c r="M130" s="196"/>
      <c r="N130" s="196"/>
      <c r="O130" s="196"/>
      <c r="P130" s="196">
        <v>3.09</v>
      </c>
      <c r="Q130" s="196"/>
      <c r="R130" s="196"/>
      <c r="S130" s="196"/>
      <c r="T130" s="525">
        <v>3.89</v>
      </c>
      <c r="U130" s="196"/>
    </row>
  </sheetData>
  <mergeCells count="8">
    <mergeCell ref="W2:W3"/>
    <mergeCell ref="A2:A3"/>
    <mergeCell ref="B2:B3"/>
    <mergeCell ref="K2:N2"/>
    <mergeCell ref="O2:R2"/>
    <mergeCell ref="S2:V2"/>
    <mergeCell ref="G2:J2"/>
    <mergeCell ref="C2:F2"/>
  </mergeCells>
  <conditionalFormatting sqref="T4:T130">
    <cfRule type="cellIs" dxfId="907" priority="11" stopIfTrue="1" operator="equal">
      <formula>$T$129</formula>
    </cfRule>
    <cfRule type="containsBlanks" dxfId="906" priority="12" stopIfTrue="1">
      <formula>LEN(TRIM(T4))=0</formula>
    </cfRule>
    <cfRule type="cellIs" dxfId="905" priority="13" stopIfTrue="1" operator="lessThan">
      <formula>3.5</formula>
    </cfRule>
    <cfRule type="cellIs" dxfId="904" priority="14" stopIfTrue="1" operator="between">
      <formula>$T$129</formula>
      <formula>3.5</formula>
    </cfRule>
    <cfRule type="cellIs" dxfId="903" priority="15" stopIfTrue="1" operator="between">
      <formula>4.499</formula>
      <formula>$T$129</formula>
    </cfRule>
    <cfRule type="cellIs" dxfId="902" priority="16" stopIfTrue="1" operator="greaterThanOrEqual">
      <formula>4.5</formula>
    </cfRule>
  </conditionalFormatting>
  <conditionalFormatting sqref="P4:P130">
    <cfRule type="cellIs" dxfId="901" priority="1" stopIfTrue="1" operator="equal">
      <formula>3.5</formula>
    </cfRule>
    <cfRule type="containsBlanks" dxfId="900" priority="7" stopIfTrue="1">
      <formula>LEN(TRIM(P4))=0</formula>
    </cfRule>
    <cfRule type="cellIs" dxfId="899" priority="8" stopIfTrue="1" operator="lessThan">
      <formula>3.5</formula>
    </cfRule>
    <cfRule type="cellIs" dxfId="898" priority="9" stopIfTrue="1" operator="between">
      <formula>4.5</formula>
      <formula>3.5</formula>
    </cfRule>
    <cfRule type="cellIs" dxfId="897" priority="10" stopIfTrue="1" operator="greaterThanOrEqual">
      <formula>4.5</formula>
    </cfRule>
  </conditionalFormatting>
  <conditionalFormatting sqref="L4:L130">
    <cfRule type="cellIs" dxfId="896" priority="2" stopIfTrue="1" operator="equal">
      <formula>3.5</formula>
    </cfRule>
    <cfRule type="containsBlanks" dxfId="895" priority="3" stopIfTrue="1">
      <formula>LEN(TRIM(L4))=0</formula>
    </cfRule>
    <cfRule type="cellIs" dxfId="894" priority="4" stopIfTrue="1" operator="lessThan">
      <formula>3.5</formula>
    </cfRule>
    <cfRule type="cellIs" dxfId="893" priority="5" stopIfTrue="1" operator="between">
      <formula>4.499</formula>
      <formula>3.5</formula>
    </cfRule>
    <cfRule type="cellIs" dxfId="892" priority="6" stopIfTrue="1" operator="greaterThanOrEqual">
      <formula>4.5</formula>
    </cfRule>
  </conditionalFormatting>
  <conditionalFormatting sqref="H4:H130">
    <cfRule type="containsBlanks" dxfId="891" priority="17" stopIfTrue="1">
      <formula>LEN(TRIM(H4))=0</formula>
    </cfRule>
    <cfRule type="cellIs" dxfId="890" priority="18" stopIfTrue="1" operator="equal">
      <formula>$H$129</formula>
    </cfRule>
    <cfRule type="cellIs" dxfId="889" priority="19" stopIfTrue="1" operator="between">
      <formula>3.5</formula>
      <formula>$H$129</formula>
    </cfRule>
    <cfRule type="cellIs" dxfId="888" priority="20" stopIfTrue="1" operator="lessThan">
      <formula>3.5</formula>
    </cfRule>
    <cfRule type="cellIs" dxfId="887" priority="21" stopIfTrue="1" operator="between">
      <formula>4.499</formula>
      <formula>$H$129</formula>
    </cfRule>
    <cfRule type="cellIs" dxfId="886" priority="22" stopIfTrue="1" operator="greaterThanOrEqual">
      <formula>4.5</formula>
    </cfRule>
  </conditionalFormatting>
  <conditionalFormatting sqref="D4:D130">
    <cfRule type="containsBlanks" dxfId="885" priority="23" stopIfTrue="1">
      <formula>LEN(TRIM(D4))=0</formula>
    </cfRule>
    <cfRule type="cellIs" dxfId="884" priority="24" stopIfTrue="1" operator="equal">
      <formula>$D$129</formula>
    </cfRule>
    <cfRule type="cellIs" dxfId="883" priority="25" stopIfTrue="1" operator="between">
      <formula>3.5</formula>
      <formula>$D$129</formula>
    </cfRule>
    <cfRule type="cellIs" dxfId="882" priority="26" stopIfTrue="1" operator="lessThan">
      <formula>3.5</formula>
    </cfRule>
    <cfRule type="cellIs" dxfId="881" priority="27" stopIfTrue="1" operator="between">
      <formula>4.499</formula>
      <formula>$D$129</formula>
    </cfRule>
    <cfRule type="cellIs" dxfId="880" priority="28" stopIfTrue="1" operator="greaterThanOrEqual">
      <formula>4.5</formula>
    </cfRule>
  </conditionalFormatting>
  <pageMargins left="0.25" right="0.25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3"/>
  <sheetViews>
    <sheetView zoomScale="90" zoomScaleNormal="9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B5" sqref="B5"/>
    </sheetView>
  </sheetViews>
  <sheetFormatPr defaultRowHeight="15" x14ac:dyDescent="0.25"/>
  <cols>
    <col min="1" max="1" width="5.28515625" style="12" customWidth="1"/>
    <col min="2" max="2" width="18.7109375" style="12" customWidth="1"/>
    <col min="3" max="3" width="31.85546875" style="12" customWidth="1"/>
    <col min="4" max="5" width="7.7109375" style="12" customWidth="1"/>
    <col min="6" max="6" width="18.7109375" style="12" customWidth="1"/>
    <col min="7" max="7" width="31.7109375" style="12" customWidth="1"/>
    <col min="8" max="9" width="7.7109375" style="12" customWidth="1"/>
    <col min="10" max="10" width="18.5703125" style="12" customWidth="1"/>
    <col min="11" max="11" width="30" style="12" customWidth="1"/>
    <col min="12" max="13" width="7.7109375" style="12" customWidth="1"/>
    <col min="14" max="14" width="18.5703125" style="12" customWidth="1"/>
    <col min="15" max="15" width="30" style="12" customWidth="1"/>
    <col min="16" max="17" width="7.7109375" style="12" customWidth="1"/>
    <col min="18" max="18" width="18.5703125" style="15" customWidth="1"/>
    <col min="19" max="19" width="30" style="15" customWidth="1"/>
    <col min="20" max="22" width="7.7109375" style="12" customWidth="1"/>
    <col min="23" max="16384" width="9.140625" style="12"/>
  </cols>
  <sheetData>
    <row r="1" spans="1:24" x14ac:dyDescent="0.25">
      <c r="W1" s="265"/>
      <c r="X1" s="22" t="s">
        <v>86</v>
      </c>
    </row>
    <row r="2" spans="1:24" ht="15.75" x14ac:dyDescent="0.25">
      <c r="G2" s="632" t="s">
        <v>76</v>
      </c>
      <c r="H2" s="632"/>
      <c r="I2" s="632"/>
      <c r="K2" s="208"/>
      <c r="L2" s="208"/>
      <c r="W2" s="264"/>
      <c r="X2" s="22" t="s">
        <v>87</v>
      </c>
    </row>
    <row r="3" spans="1:24" ht="15.75" thickBot="1" x14ac:dyDescent="0.3">
      <c r="W3" s="561"/>
      <c r="X3" s="22" t="s">
        <v>88</v>
      </c>
    </row>
    <row r="4" spans="1:24" ht="16.5" customHeight="1" thickBot="1" x14ac:dyDescent="0.3">
      <c r="A4" s="630" t="s">
        <v>66</v>
      </c>
      <c r="B4" s="636">
        <v>2019</v>
      </c>
      <c r="C4" s="634"/>
      <c r="D4" s="634"/>
      <c r="E4" s="635"/>
      <c r="F4" s="633">
        <v>2018</v>
      </c>
      <c r="G4" s="634"/>
      <c r="H4" s="634"/>
      <c r="I4" s="635"/>
      <c r="J4" s="633">
        <v>2017</v>
      </c>
      <c r="K4" s="634"/>
      <c r="L4" s="634"/>
      <c r="M4" s="635"/>
      <c r="N4" s="633">
        <v>2016</v>
      </c>
      <c r="O4" s="634"/>
      <c r="P4" s="634"/>
      <c r="Q4" s="635"/>
      <c r="R4" s="633">
        <v>2015</v>
      </c>
      <c r="S4" s="634"/>
      <c r="T4" s="634"/>
      <c r="U4" s="635"/>
      <c r="W4" s="23"/>
      <c r="X4" s="22" t="s">
        <v>89</v>
      </c>
    </row>
    <row r="5" spans="1:24" ht="45" customHeight="1" thickBot="1" x14ac:dyDescent="0.3">
      <c r="A5" s="631"/>
      <c r="B5" s="319" t="s">
        <v>67</v>
      </c>
      <c r="C5" s="335" t="s">
        <v>129</v>
      </c>
      <c r="D5" s="211" t="s">
        <v>130</v>
      </c>
      <c r="E5" s="175" t="s">
        <v>131</v>
      </c>
      <c r="F5" s="593" t="s">
        <v>67</v>
      </c>
      <c r="G5" s="335" t="s">
        <v>129</v>
      </c>
      <c r="H5" s="211" t="s">
        <v>130</v>
      </c>
      <c r="I5" s="175" t="s">
        <v>131</v>
      </c>
      <c r="J5" s="9" t="s">
        <v>67</v>
      </c>
      <c r="K5" s="10" t="s">
        <v>129</v>
      </c>
      <c r="L5" s="174" t="s">
        <v>130</v>
      </c>
      <c r="M5" s="175" t="s">
        <v>131</v>
      </c>
      <c r="N5" s="176" t="s">
        <v>67</v>
      </c>
      <c r="O5" s="177" t="s">
        <v>129</v>
      </c>
      <c r="P5" s="178" t="s">
        <v>130</v>
      </c>
      <c r="Q5" s="179" t="s">
        <v>131</v>
      </c>
      <c r="R5" s="176" t="s">
        <v>67</v>
      </c>
      <c r="S5" s="177" t="s">
        <v>129</v>
      </c>
      <c r="T5" s="178" t="s">
        <v>130</v>
      </c>
      <c r="U5" s="179" t="s">
        <v>131</v>
      </c>
    </row>
    <row r="6" spans="1:24" s="13" customFormat="1" ht="15" customHeight="1" x14ac:dyDescent="0.25">
      <c r="A6" s="17">
        <v>1</v>
      </c>
      <c r="B6" s="662" t="s">
        <v>80</v>
      </c>
      <c r="C6" s="662" t="s">
        <v>108</v>
      </c>
      <c r="D6" s="402">
        <v>5</v>
      </c>
      <c r="E6" s="350">
        <v>3.52</v>
      </c>
      <c r="F6" s="167" t="s">
        <v>80</v>
      </c>
      <c r="G6" s="336" t="s">
        <v>108</v>
      </c>
      <c r="H6" s="344">
        <v>4.333333333333333</v>
      </c>
      <c r="I6" s="350">
        <v>3.86</v>
      </c>
      <c r="J6" s="167" t="s">
        <v>80</v>
      </c>
      <c r="K6" s="70" t="s">
        <v>153</v>
      </c>
      <c r="L6" s="80">
        <v>4.25</v>
      </c>
      <c r="M6" s="113">
        <v>3.45</v>
      </c>
      <c r="N6" s="167" t="s">
        <v>83</v>
      </c>
      <c r="O6" s="294" t="s">
        <v>121</v>
      </c>
      <c r="P6" s="81">
        <v>4</v>
      </c>
      <c r="Q6" s="445">
        <v>3.09</v>
      </c>
      <c r="R6" s="167" t="s">
        <v>78</v>
      </c>
      <c r="S6" s="70" t="s">
        <v>48</v>
      </c>
      <c r="T6" s="562">
        <v>5</v>
      </c>
      <c r="U6" s="123">
        <v>3.89</v>
      </c>
    </row>
    <row r="7" spans="1:24" s="13" customFormat="1" ht="15" customHeight="1" x14ac:dyDescent="0.25">
      <c r="A7" s="40">
        <v>2</v>
      </c>
      <c r="B7" s="663" t="s">
        <v>77</v>
      </c>
      <c r="C7" s="663" t="s">
        <v>65</v>
      </c>
      <c r="D7" s="694">
        <v>4.5</v>
      </c>
      <c r="E7" s="354">
        <v>3.52</v>
      </c>
      <c r="F7" s="170" t="s">
        <v>80</v>
      </c>
      <c r="G7" s="337" t="s">
        <v>31</v>
      </c>
      <c r="H7" s="345">
        <v>4.333333333333333</v>
      </c>
      <c r="I7" s="351">
        <v>3.86</v>
      </c>
      <c r="J7" s="165" t="s">
        <v>83</v>
      </c>
      <c r="K7" s="45" t="s">
        <v>121</v>
      </c>
      <c r="L7" s="35">
        <v>4.0999999999999996</v>
      </c>
      <c r="M7" s="115">
        <v>3.45</v>
      </c>
      <c r="N7" s="165" t="s">
        <v>80</v>
      </c>
      <c r="O7" s="50" t="s">
        <v>143</v>
      </c>
      <c r="P7" s="25">
        <v>3.83</v>
      </c>
      <c r="Q7" s="447">
        <v>3.09</v>
      </c>
      <c r="R7" s="461" t="s">
        <v>77</v>
      </c>
      <c r="S7" s="50" t="s">
        <v>97</v>
      </c>
      <c r="T7" s="563">
        <v>4.3</v>
      </c>
      <c r="U7" s="125">
        <v>3.89</v>
      </c>
    </row>
    <row r="8" spans="1:24" s="13" customFormat="1" ht="15" customHeight="1" x14ac:dyDescent="0.25">
      <c r="A8" s="40">
        <v>3</v>
      </c>
      <c r="B8" s="664" t="s">
        <v>81</v>
      </c>
      <c r="C8" s="664" t="s">
        <v>111</v>
      </c>
      <c r="D8" s="394">
        <v>4.3600000000000003</v>
      </c>
      <c r="E8" s="351">
        <v>3.52</v>
      </c>
      <c r="F8" s="165" t="s">
        <v>83</v>
      </c>
      <c r="G8" s="77" t="s">
        <v>123</v>
      </c>
      <c r="H8" s="345">
        <v>4.0999999999999996</v>
      </c>
      <c r="I8" s="351">
        <v>3.86</v>
      </c>
      <c r="J8" s="165" t="s">
        <v>79</v>
      </c>
      <c r="K8" s="52" t="s">
        <v>103</v>
      </c>
      <c r="L8" s="33">
        <v>4.07</v>
      </c>
      <c r="M8" s="115">
        <v>3.45</v>
      </c>
      <c r="N8" s="165" t="s">
        <v>81</v>
      </c>
      <c r="O8" s="45" t="s">
        <v>111</v>
      </c>
      <c r="P8" s="25">
        <v>3.78</v>
      </c>
      <c r="Q8" s="447">
        <v>3.09</v>
      </c>
      <c r="R8" s="165" t="s">
        <v>79</v>
      </c>
      <c r="S8" s="50" t="s">
        <v>69</v>
      </c>
      <c r="T8" s="563">
        <v>4.2</v>
      </c>
      <c r="U8" s="125">
        <v>3.89</v>
      </c>
    </row>
    <row r="9" spans="1:24" s="13" customFormat="1" ht="15" customHeight="1" x14ac:dyDescent="0.25">
      <c r="A9" s="40">
        <v>4</v>
      </c>
      <c r="B9" s="664" t="s">
        <v>81</v>
      </c>
      <c r="C9" s="664" t="s">
        <v>27</v>
      </c>
      <c r="D9" s="705">
        <v>4.33</v>
      </c>
      <c r="E9" s="351">
        <v>3.52</v>
      </c>
      <c r="F9" s="466" t="s">
        <v>77</v>
      </c>
      <c r="G9" s="53" t="s">
        <v>94</v>
      </c>
      <c r="H9" s="345">
        <v>4.0769230769230766</v>
      </c>
      <c r="I9" s="351">
        <v>3.86</v>
      </c>
      <c r="J9" s="165" t="s">
        <v>78</v>
      </c>
      <c r="K9" s="50" t="s">
        <v>53</v>
      </c>
      <c r="L9" s="33">
        <v>4.0599999999999996</v>
      </c>
      <c r="M9" s="115">
        <v>3.45</v>
      </c>
      <c r="N9" s="165" t="s">
        <v>79</v>
      </c>
      <c r="O9" s="52" t="s">
        <v>41</v>
      </c>
      <c r="P9" s="25">
        <v>3.67</v>
      </c>
      <c r="Q9" s="447">
        <v>3.09</v>
      </c>
      <c r="R9" s="165" t="s">
        <v>80</v>
      </c>
      <c r="S9" s="50" t="s">
        <v>143</v>
      </c>
      <c r="T9" s="563">
        <v>4.0999999999999996</v>
      </c>
      <c r="U9" s="125">
        <v>3.89</v>
      </c>
    </row>
    <row r="10" spans="1:24" s="13" customFormat="1" ht="15" customHeight="1" x14ac:dyDescent="0.25">
      <c r="A10" s="40">
        <v>5</v>
      </c>
      <c r="B10" s="664" t="s">
        <v>80</v>
      </c>
      <c r="C10" s="664" t="s">
        <v>143</v>
      </c>
      <c r="D10" s="407">
        <v>4.2</v>
      </c>
      <c r="E10" s="351">
        <v>3.52</v>
      </c>
      <c r="F10" s="165" t="s">
        <v>82</v>
      </c>
      <c r="G10" s="63" t="s">
        <v>18</v>
      </c>
      <c r="H10" s="345">
        <v>4.0666666666666664</v>
      </c>
      <c r="I10" s="351">
        <v>3.86</v>
      </c>
      <c r="J10" s="461" t="s">
        <v>77</v>
      </c>
      <c r="K10" s="68" t="s">
        <v>72</v>
      </c>
      <c r="L10" s="33">
        <v>4</v>
      </c>
      <c r="M10" s="115">
        <v>3.45</v>
      </c>
      <c r="N10" s="165" t="s">
        <v>80</v>
      </c>
      <c r="O10" s="68" t="s">
        <v>153</v>
      </c>
      <c r="P10" s="25">
        <v>3.67</v>
      </c>
      <c r="Q10" s="447">
        <v>3.09</v>
      </c>
      <c r="R10" s="165" t="s">
        <v>80</v>
      </c>
      <c r="S10" s="68" t="s">
        <v>104</v>
      </c>
      <c r="T10" s="563">
        <v>4</v>
      </c>
      <c r="U10" s="125">
        <v>3.89</v>
      </c>
    </row>
    <row r="11" spans="1:24" s="13" customFormat="1" ht="15" customHeight="1" x14ac:dyDescent="0.25">
      <c r="A11" s="40">
        <v>6</v>
      </c>
      <c r="B11" s="663" t="s">
        <v>81</v>
      </c>
      <c r="C11" s="663" t="s">
        <v>112</v>
      </c>
      <c r="D11" s="394">
        <v>4.09</v>
      </c>
      <c r="E11" s="354">
        <v>3.52</v>
      </c>
      <c r="F11" s="613" t="s">
        <v>77</v>
      </c>
      <c r="G11" s="53" t="s">
        <v>95</v>
      </c>
      <c r="H11" s="345">
        <v>4</v>
      </c>
      <c r="I11" s="351">
        <v>3.86</v>
      </c>
      <c r="J11" s="165" t="s">
        <v>80</v>
      </c>
      <c r="K11" s="273" t="s">
        <v>108</v>
      </c>
      <c r="L11" s="33">
        <v>4</v>
      </c>
      <c r="M11" s="115">
        <v>3.45</v>
      </c>
      <c r="N11" s="165" t="s">
        <v>81</v>
      </c>
      <c r="O11" s="273" t="s">
        <v>110</v>
      </c>
      <c r="P11" s="25">
        <v>3.65</v>
      </c>
      <c r="Q11" s="447">
        <v>3.09</v>
      </c>
      <c r="R11" s="165" t="s">
        <v>80</v>
      </c>
      <c r="S11" s="273" t="s">
        <v>107</v>
      </c>
      <c r="T11" s="563">
        <v>4</v>
      </c>
      <c r="U11" s="125">
        <v>3.89</v>
      </c>
    </row>
    <row r="12" spans="1:24" s="13" customFormat="1" ht="15" customHeight="1" x14ac:dyDescent="0.25">
      <c r="A12" s="40">
        <v>7</v>
      </c>
      <c r="B12" s="664" t="s">
        <v>80</v>
      </c>
      <c r="C12" s="664" t="s">
        <v>153</v>
      </c>
      <c r="D12" s="407">
        <v>4</v>
      </c>
      <c r="E12" s="351">
        <v>3.52</v>
      </c>
      <c r="F12" s="165" t="s">
        <v>82</v>
      </c>
      <c r="G12" s="71" t="s">
        <v>11</v>
      </c>
      <c r="H12" s="345">
        <v>4</v>
      </c>
      <c r="I12" s="351">
        <v>3.86</v>
      </c>
      <c r="J12" s="165" t="s">
        <v>81</v>
      </c>
      <c r="K12" s="303" t="s">
        <v>68</v>
      </c>
      <c r="L12" s="34">
        <v>4</v>
      </c>
      <c r="M12" s="115">
        <v>3.45</v>
      </c>
      <c r="N12" s="165" t="s">
        <v>82</v>
      </c>
      <c r="O12" s="72" t="s">
        <v>11</v>
      </c>
      <c r="P12" s="25">
        <v>3.65</v>
      </c>
      <c r="Q12" s="447">
        <v>3.09</v>
      </c>
      <c r="R12" s="165" t="s">
        <v>78</v>
      </c>
      <c r="S12" s="50" t="s">
        <v>55</v>
      </c>
      <c r="T12" s="563">
        <v>4</v>
      </c>
      <c r="U12" s="125">
        <v>3.89</v>
      </c>
    </row>
    <row r="13" spans="1:24" s="13" customFormat="1" ht="15" customHeight="1" x14ac:dyDescent="0.25">
      <c r="A13" s="40">
        <v>8</v>
      </c>
      <c r="B13" s="664" t="s">
        <v>83</v>
      </c>
      <c r="C13" s="664" t="s">
        <v>121</v>
      </c>
      <c r="D13" s="16">
        <v>4</v>
      </c>
      <c r="E13" s="351">
        <v>3.52</v>
      </c>
      <c r="F13" s="614" t="s">
        <v>77</v>
      </c>
      <c r="G13" s="304" t="s">
        <v>65</v>
      </c>
      <c r="H13" s="345">
        <v>4</v>
      </c>
      <c r="I13" s="351">
        <v>3.86</v>
      </c>
      <c r="J13" s="165" t="s">
        <v>82</v>
      </c>
      <c r="K13" s="72" t="s">
        <v>19</v>
      </c>
      <c r="L13" s="33">
        <v>4</v>
      </c>
      <c r="M13" s="115">
        <v>3.45</v>
      </c>
      <c r="N13" s="165" t="s">
        <v>83</v>
      </c>
      <c r="O13" s="301" t="s">
        <v>150</v>
      </c>
      <c r="P13" s="25">
        <v>3.64</v>
      </c>
      <c r="Q13" s="447">
        <v>3.09</v>
      </c>
      <c r="R13" s="461" t="s">
        <v>77</v>
      </c>
      <c r="S13" s="297" t="s">
        <v>65</v>
      </c>
      <c r="T13" s="563">
        <v>4</v>
      </c>
      <c r="U13" s="125">
        <v>3.89</v>
      </c>
    </row>
    <row r="14" spans="1:24" s="13" customFormat="1" ht="15" customHeight="1" x14ac:dyDescent="0.25">
      <c r="A14" s="40">
        <v>9</v>
      </c>
      <c r="B14" s="664" t="s">
        <v>80</v>
      </c>
      <c r="C14" s="664" t="s">
        <v>109</v>
      </c>
      <c r="D14" s="403">
        <v>4</v>
      </c>
      <c r="E14" s="351">
        <v>3.52</v>
      </c>
      <c r="F14" s="165" t="s">
        <v>80</v>
      </c>
      <c r="G14" s="78" t="s">
        <v>109</v>
      </c>
      <c r="H14" s="345">
        <v>4</v>
      </c>
      <c r="I14" s="351">
        <v>3.86</v>
      </c>
      <c r="J14" s="461" t="s">
        <v>77</v>
      </c>
      <c r="K14" s="50" t="s">
        <v>94</v>
      </c>
      <c r="L14" s="33">
        <v>3.96</v>
      </c>
      <c r="M14" s="115">
        <v>3.45</v>
      </c>
      <c r="N14" s="165" t="s">
        <v>82</v>
      </c>
      <c r="O14" s="72" t="s">
        <v>9</v>
      </c>
      <c r="P14" s="25">
        <v>3.61</v>
      </c>
      <c r="Q14" s="447">
        <v>3.09</v>
      </c>
      <c r="R14" s="169" t="s">
        <v>80</v>
      </c>
      <c r="S14" s="384" t="s">
        <v>134</v>
      </c>
      <c r="T14" s="563">
        <v>4</v>
      </c>
      <c r="U14" s="125">
        <v>3.89</v>
      </c>
    </row>
    <row r="15" spans="1:24" s="13" customFormat="1" ht="15" customHeight="1" thickBot="1" x14ac:dyDescent="0.3">
      <c r="A15" s="41">
        <v>10</v>
      </c>
      <c r="B15" s="665" t="s">
        <v>81</v>
      </c>
      <c r="C15" s="665" t="s">
        <v>24</v>
      </c>
      <c r="D15" s="400">
        <v>3.93</v>
      </c>
      <c r="E15" s="660">
        <v>3.52</v>
      </c>
      <c r="F15" s="615" t="s">
        <v>79</v>
      </c>
      <c r="G15" s="338" t="s">
        <v>60</v>
      </c>
      <c r="H15" s="347">
        <v>4</v>
      </c>
      <c r="I15" s="353">
        <v>3.86</v>
      </c>
      <c r="J15" s="166" t="s">
        <v>80</v>
      </c>
      <c r="K15" s="51" t="s">
        <v>34</v>
      </c>
      <c r="L15" s="83">
        <v>3.92</v>
      </c>
      <c r="M15" s="119">
        <v>3.45</v>
      </c>
      <c r="N15" s="166" t="s">
        <v>83</v>
      </c>
      <c r="O15" s="315" t="s">
        <v>122</v>
      </c>
      <c r="P15" s="84">
        <v>3.6</v>
      </c>
      <c r="Q15" s="453">
        <v>3.09</v>
      </c>
      <c r="R15" s="166" t="s">
        <v>80</v>
      </c>
      <c r="S15" s="434" t="s">
        <v>31</v>
      </c>
      <c r="T15" s="565">
        <v>4</v>
      </c>
      <c r="U15" s="132">
        <v>3.89</v>
      </c>
    </row>
    <row r="16" spans="1:24" s="13" customFormat="1" ht="15" customHeight="1" x14ac:dyDescent="0.25">
      <c r="A16" s="17">
        <v>11</v>
      </c>
      <c r="B16" s="663" t="s">
        <v>82</v>
      </c>
      <c r="C16" s="663" t="s">
        <v>18</v>
      </c>
      <c r="D16" s="39">
        <v>3.92</v>
      </c>
      <c r="E16" s="354">
        <v>3.52</v>
      </c>
      <c r="F16" s="170" t="s">
        <v>82</v>
      </c>
      <c r="G16" s="107" t="s">
        <v>21</v>
      </c>
      <c r="H16" s="344">
        <v>4</v>
      </c>
      <c r="I16" s="350">
        <v>3.86</v>
      </c>
      <c r="J16" s="167" t="s">
        <v>79</v>
      </c>
      <c r="K16" s="50" t="s">
        <v>69</v>
      </c>
      <c r="L16" s="80">
        <v>3.88</v>
      </c>
      <c r="M16" s="113">
        <v>3.45</v>
      </c>
      <c r="N16" s="167" t="s">
        <v>82</v>
      </c>
      <c r="O16" s="72" t="s">
        <v>18</v>
      </c>
      <c r="P16" s="81">
        <v>3.55</v>
      </c>
      <c r="Q16" s="445">
        <v>3.09</v>
      </c>
      <c r="R16" s="462" t="s">
        <v>77</v>
      </c>
      <c r="S16" s="50" t="s">
        <v>72</v>
      </c>
      <c r="T16" s="562">
        <v>4</v>
      </c>
      <c r="U16" s="123">
        <v>3.89</v>
      </c>
    </row>
    <row r="17" spans="1:21" s="13" customFormat="1" ht="15" customHeight="1" x14ac:dyDescent="0.25">
      <c r="A17" s="40">
        <v>12</v>
      </c>
      <c r="B17" s="664" t="s">
        <v>80</v>
      </c>
      <c r="C17" s="664" t="s">
        <v>104</v>
      </c>
      <c r="D17" s="407">
        <v>3.89</v>
      </c>
      <c r="E17" s="351">
        <v>3.52</v>
      </c>
      <c r="F17" s="165" t="s">
        <v>82</v>
      </c>
      <c r="G17" s="306" t="s">
        <v>156</v>
      </c>
      <c r="H17" s="345">
        <v>3.9705882352941178</v>
      </c>
      <c r="I17" s="351">
        <v>3.86</v>
      </c>
      <c r="J17" s="165" t="s">
        <v>81</v>
      </c>
      <c r="K17" s="303" t="s">
        <v>26</v>
      </c>
      <c r="L17" s="33">
        <v>3.88</v>
      </c>
      <c r="M17" s="115">
        <v>3.45</v>
      </c>
      <c r="N17" s="165" t="s">
        <v>83</v>
      </c>
      <c r="O17" s="45" t="s">
        <v>71</v>
      </c>
      <c r="P17" s="25">
        <v>3.53</v>
      </c>
      <c r="Q17" s="447">
        <v>3.09</v>
      </c>
      <c r="R17" s="165" t="s">
        <v>79</v>
      </c>
      <c r="S17" s="50" t="s">
        <v>70</v>
      </c>
      <c r="T17" s="563">
        <v>4</v>
      </c>
      <c r="U17" s="125">
        <v>3.89</v>
      </c>
    </row>
    <row r="18" spans="1:21" s="13" customFormat="1" ht="15" customHeight="1" x14ac:dyDescent="0.25">
      <c r="A18" s="40">
        <v>13</v>
      </c>
      <c r="B18" s="664" t="s">
        <v>82</v>
      </c>
      <c r="C18" s="664" t="s">
        <v>11</v>
      </c>
      <c r="D18" s="394">
        <v>3.89</v>
      </c>
      <c r="E18" s="351">
        <v>3.52</v>
      </c>
      <c r="F18" s="165" t="s">
        <v>83</v>
      </c>
      <c r="G18" s="298" t="s">
        <v>150</v>
      </c>
      <c r="H18" s="345">
        <v>3.9545454545454546</v>
      </c>
      <c r="I18" s="351">
        <v>3.86</v>
      </c>
      <c r="J18" s="165" t="s">
        <v>83</v>
      </c>
      <c r="K18" s="45" t="s">
        <v>71</v>
      </c>
      <c r="L18" s="33">
        <v>3.85</v>
      </c>
      <c r="M18" s="115">
        <v>3.45</v>
      </c>
      <c r="N18" s="165" t="s">
        <v>81</v>
      </c>
      <c r="O18" s="303" t="s">
        <v>25</v>
      </c>
      <c r="P18" s="25">
        <v>3.5</v>
      </c>
      <c r="Q18" s="447">
        <v>3.09</v>
      </c>
      <c r="R18" s="165" t="s">
        <v>81</v>
      </c>
      <c r="S18" s="303" t="s">
        <v>25</v>
      </c>
      <c r="T18" s="563">
        <v>4</v>
      </c>
      <c r="U18" s="125">
        <v>3.89</v>
      </c>
    </row>
    <row r="19" spans="1:21" s="13" customFormat="1" ht="15" customHeight="1" x14ac:dyDescent="0.25">
      <c r="A19" s="40">
        <v>14</v>
      </c>
      <c r="B19" s="664" t="s">
        <v>79</v>
      </c>
      <c r="C19" s="664" t="s">
        <v>69</v>
      </c>
      <c r="D19" s="394">
        <v>3.88</v>
      </c>
      <c r="E19" s="351">
        <v>3.52</v>
      </c>
      <c r="F19" s="466" t="s">
        <v>77</v>
      </c>
      <c r="G19" s="53" t="s">
        <v>97</v>
      </c>
      <c r="H19" s="345">
        <v>3.9523809523809526</v>
      </c>
      <c r="I19" s="351">
        <v>3.86</v>
      </c>
      <c r="J19" s="165" t="s">
        <v>81</v>
      </c>
      <c r="K19" s="273" t="s">
        <v>110</v>
      </c>
      <c r="L19" s="33">
        <v>3.83</v>
      </c>
      <c r="M19" s="115">
        <v>3.45</v>
      </c>
      <c r="N19" s="466" t="s">
        <v>83</v>
      </c>
      <c r="O19" s="50" t="s">
        <v>98</v>
      </c>
      <c r="P19" s="25">
        <v>3.5</v>
      </c>
      <c r="Q19" s="447">
        <v>3.09</v>
      </c>
      <c r="R19" s="165" t="s">
        <v>81</v>
      </c>
      <c r="S19" s="303" t="s">
        <v>24</v>
      </c>
      <c r="T19" s="563">
        <v>4</v>
      </c>
      <c r="U19" s="125">
        <v>3.89</v>
      </c>
    </row>
    <row r="20" spans="1:21" s="13" customFormat="1" ht="15" customHeight="1" x14ac:dyDescent="0.25">
      <c r="A20" s="40">
        <v>15</v>
      </c>
      <c r="B20" s="664" t="s">
        <v>80</v>
      </c>
      <c r="C20" s="664" t="s">
        <v>31</v>
      </c>
      <c r="D20" s="407">
        <v>3.88</v>
      </c>
      <c r="E20" s="351">
        <v>3.52</v>
      </c>
      <c r="F20" s="165" t="s">
        <v>80</v>
      </c>
      <c r="G20" s="53" t="s">
        <v>34</v>
      </c>
      <c r="H20" s="345">
        <v>3.9523809523809526</v>
      </c>
      <c r="I20" s="351">
        <v>3.86</v>
      </c>
      <c r="J20" s="165" t="s">
        <v>80</v>
      </c>
      <c r="K20" s="273" t="s">
        <v>107</v>
      </c>
      <c r="L20" s="33">
        <v>3.82</v>
      </c>
      <c r="M20" s="115">
        <v>3.45</v>
      </c>
      <c r="N20" s="165" t="s">
        <v>81</v>
      </c>
      <c r="O20" s="45" t="s">
        <v>28</v>
      </c>
      <c r="P20" s="25">
        <v>3.45</v>
      </c>
      <c r="Q20" s="447">
        <v>3.09</v>
      </c>
      <c r="R20" s="165" t="s">
        <v>82</v>
      </c>
      <c r="S20" s="72" t="s">
        <v>20</v>
      </c>
      <c r="T20" s="563">
        <v>4</v>
      </c>
      <c r="U20" s="125">
        <v>3.89</v>
      </c>
    </row>
    <row r="21" spans="1:21" s="13" customFormat="1" ht="15" customHeight="1" x14ac:dyDescent="0.25">
      <c r="A21" s="40">
        <v>16</v>
      </c>
      <c r="B21" s="664" t="s">
        <v>78</v>
      </c>
      <c r="C21" s="664" t="s">
        <v>48</v>
      </c>
      <c r="D21" s="394">
        <v>3.87</v>
      </c>
      <c r="E21" s="351">
        <v>3.52</v>
      </c>
      <c r="F21" s="165" t="s">
        <v>81</v>
      </c>
      <c r="G21" s="77" t="s">
        <v>112</v>
      </c>
      <c r="H21" s="345">
        <v>3.9411764705882355</v>
      </c>
      <c r="I21" s="351">
        <v>3.86</v>
      </c>
      <c r="J21" s="165" t="s">
        <v>79</v>
      </c>
      <c r="K21" s="52" t="s">
        <v>41</v>
      </c>
      <c r="L21" s="33">
        <v>3.8</v>
      </c>
      <c r="M21" s="115">
        <v>3.45</v>
      </c>
      <c r="N21" s="165" t="s">
        <v>80</v>
      </c>
      <c r="O21" s="50" t="s">
        <v>105</v>
      </c>
      <c r="P21" s="25">
        <v>3.41</v>
      </c>
      <c r="Q21" s="447">
        <v>3.09</v>
      </c>
      <c r="R21" s="165" t="s">
        <v>82</v>
      </c>
      <c r="S21" s="72" t="s">
        <v>2</v>
      </c>
      <c r="T21" s="563">
        <v>4</v>
      </c>
      <c r="U21" s="125">
        <v>3.89</v>
      </c>
    </row>
    <row r="22" spans="1:21" s="13" customFormat="1" ht="15" customHeight="1" x14ac:dyDescent="0.25">
      <c r="A22" s="40">
        <v>17</v>
      </c>
      <c r="B22" s="664" t="s">
        <v>80</v>
      </c>
      <c r="C22" s="664" t="s">
        <v>35</v>
      </c>
      <c r="D22" s="407">
        <v>3.87</v>
      </c>
      <c r="E22" s="351">
        <v>3.52</v>
      </c>
      <c r="F22" s="165" t="s">
        <v>81</v>
      </c>
      <c r="G22" s="78" t="s">
        <v>110</v>
      </c>
      <c r="H22" s="345">
        <v>3.9166666666666665</v>
      </c>
      <c r="I22" s="351">
        <v>3.86</v>
      </c>
      <c r="J22" s="165" t="s">
        <v>83</v>
      </c>
      <c r="K22" s="45" t="s">
        <v>123</v>
      </c>
      <c r="L22" s="33">
        <v>3.8</v>
      </c>
      <c r="M22" s="115">
        <v>3.45</v>
      </c>
      <c r="N22" s="165" t="s">
        <v>81</v>
      </c>
      <c r="O22" s="300" t="s">
        <v>163</v>
      </c>
      <c r="P22" s="25">
        <v>3.4</v>
      </c>
      <c r="Q22" s="447">
        <v>3.09</v>
      </c>
      <c r="R22" s="165" t="s">
        <v>83</v>
      </c>
      <c r="S22" s="45" t="s">
        <v>123</v>
      </c>
      <c r="T22" s="563">
        <v>4</v>
      </c>
      <c r="U22" s="125">
        <v>3.89</v>
      </c>
    </row>
    <row r="23" spans="1:21" s="13" customFormat="1" ht="15" customHeight="1" x14ac:dyDescent="0.25">
      <c r="A23" s="40">
        <v>18</v>
      </c>
      <c r="B23" s="664" t="s">
        <v>82</v>
      </c>
      <c r="C23" s="664" t="s">
        <v>20</v>
      </c>
      <c r="D23" s="394">
        <v>3.86</v>
      </c>
      <c r="E23" s="351">
        <v>3.52</v>
      </c>
      <c r="F23" s="165" t="s">
        <v>82</v>
      </c>
      <c r="G23" s="71" t="s">
        <v>0</v>
      </c>
      <c r="H23" s="345">
        <v>3.903225806451613</v>
      </c>
      <c r="I23" s="351">
        <v>3.86</v>
      </c>
      <c r="J23" s="165" t="s">
        <v>83</v>
      </c>
      <c r="K23" s="301" t="s">
        <v>150</v>
      </c>
      <c r="L23" s="33">
        <v>3.79</v>
      </c>
      <c r="M23" s="115">
        <v>3.45</v>
      </c>
      <c r="N23" s="165" t="s">
        <v>78</v>
      </c>
      <c r="O23" s="50" t="s">
        <v>56</v>
      </c>
      <c r="P23" s="25">
        <v>3.38</v>
      </c>
      <c r="Q23" s="447">
        <v>3.09</v>
      </c>
      <c r="R23" s="165" t="s">
        <v>83</v>
      </c>
      <c r="S23" s="301" t="s">
        <v>150</v>
      </c>
      <c r="T23" s="563">
        <v>3.8</v>
      </c>
      <c r="U23" s="125">
        <v>3.89</v>
      </c>
    </row>
    <row r="24" spans="1:21" s="13" customFormat="1" ht="15" customHeight="1" x14ac:dyDescent="0.25">
      <c r="A24" s="40">
        <v>19</v>
      </c>
      <c r="B24" s="664" t="s">
        <v>77</v>
      </c>
      <c r="C24" s="664" t="s">
        <v>64</v>
      </c>
      <c r="D24" s="261">
        <v>3.86</v>
      </c>
      <c r="E24" s="351">
        <v>3.52</v>
      </c>
      <c r="F24" s="165" t="s">
        <v>80</v>
      </c>
      <c r="G24" s="78" t="s">
        <v>107</v>
      </c>
      <c r="H24" s="345">
        <v>3.9</v>
      </c>
      <c r="I24" s="351">
        <v>3.86</v>
      </c>
      <c r="J24" s="165" t="s">
        <v>80</v>
      </c>
      <c r="K24" s="50" t="s">
        <v>104</v>
      </c>
      <c r="L24" s="33">
        <v>3.76</v>
      </c>
      <c r="M24" s="115">
        <v>3.45</v>
      </c>
      <c r="N24" s="165" t="s">
        <v>79</v>
      </c>
      <c r="O24" s="50" t="s">
        <v>69</v>
      </c>
      <c r="P24" s="25">
        <v>3.38</v>
      </c>
      <c r="Q24" s="447">
        <v>3.09</v>
      </c>
      <c r="R24" s="165" t="s">
        <v>80</v>
      </c>
      <c r="S24" s="273" t="s">
        <v>29</v>
      </c>
      <c r="T24" s="563">
        <v>3.7</v>
      </c>
      <c r="U24" s="125">
        <v>3.89</v>
      </c>
    </row>
    <row r="25" spans="1:21" s="13" customFormat="1" ht="15" customHeight="1" thickBot="1" x14ac:dyDescent="0.3">
      <c r="A25" s="41">
        <v>20</v>
      </c>
      <c r="B25" s="666" t="s">
        <v>77</v>
      </c>
      <c r="C25" s="666" t="s">
        <v>94</v>
      </c>
      <c r="D25" s="742">
        <v>3.83</v>
      </c>
      <c r="E25" s="352">
        <v>3.52</v>
      </c>
      <c r="F25" s="168" t="s">
        <v>82</v>
      </c>
      <c r="G25" s="95" t="s">
        <v>1</v>
      </c>
      <c r="H25" s="347">
        <v>3.8888888888888888</v>
      </c>
      <c r="I25" s="353">
        <v>3.86</v>
      </c>
      <c r="J25" s="166" t="s">
        <v>79</v>
      </c>
      <c r="K25" s="110" t="s">
        <v>40</v>
      </c>
      <c r="L25" s="83">
        <v>3.75</v>
      </c>
      <c r="M25" s="119">
        <v>3.45</v>
      </c>
      <c r="N25" s="166" t="s">
        <v>82</v>
      </c>
      <c r="O25" s="102" t="s">
        <v>19</v>
      </c>
      <c r="P25" s="84">
        <v>3.38</v>
      </c>
      <c r="Q25" s="453">
        <v>3.09</v>
      </c>
      <c r="R25" s="166" t="s">
        <v>81</v>
      </c>
      <c r="S25" s="162" t="s">
        <v>27</v>
      </c>
      <c r="T25" s="565">
        <v>3.7</v>
      </c>
      <c r="U25" s="132">
        <v>3.89</v>
      </c>
    </row>
    <row r="26" spans="1:21" s="13" customFormat="1" ht="15" customHeight="1" x14ac:dyDescent="0.25">
      <c r="A26" s="17">
        <v>21</v>
      </c>
      <c r="B26" s="662" t="s">
        <v>82</v>
      </c>
      <c r="C26" s="662" t="s">
        <v>120</v>
      </c>
      <c r="D26" s="704">
        <v>3.83</v>
      </c>
      <c r="E26" s="350">
        <v>3.52</v>
      </c>
      <c r="F26" s="167" t="s">
        <v>80</v>
      </c>
      <c r="G26" s="55" t="s">
        <v>143</v>
      </c>
      <c r="H26" s="344">
        <v>3.875</v>
      </c>
      <c r="I26" s="350">
        <v>3.86</v>
      </c>
      <c r="J26" s="167" t="s">
        <v>78</v>
      </c>
      <c r="K26" s="70" t="s">
        <v>56</v>
      </c>
      <c r="L26" s="80">
        <v>3.73</v>
      </c>
      <c r="M26" s="113">
        <v>3.45</v>
      </c>
      <c r="N26" s="167" t="s">
        <v>80</v>
      </c>
      <c r="O26" s="59" t="s">
        <v>109</v>
      </c>
      <c r="P26" s="81">
        <v>3.38</v>
      </c>
      <c r="Q26" s="445">
        <v>3.09</v>
      </c>
      <c r="R26" s="167" t="s">
        <v>78</v>
      </c>
      <c r="S26" s="70" t="s">
        <v>56</v>
      </c>
      <c r="T26" s="562">
        <v>3.6</v>
      </c>
      <c r="U26" s="123">
        <v>3.89</v>
      </c>
    </row>
    <row r="27" spans="1:21" s="13" customFormat="1" ht="15" customHeight="1" x14ac:dyDescent="0.25">
      <c r="A27" s="40">
        <v>22</v>
      </c>
      <c r="B27" s="664" t="s">
        <v>82</v>
      </c>
      <c r="C27" s="664" t="s">
        <v>19</v>
      </c>
      <c r="D27" s="394">
        <v>3.83</v>
      </c>
      <c r="E27" s="351">
        <v>3.52</v>
      </c>
      <c r="F27" s="165" t="s">
        <v>80</v>
      </c>
      <c r="G27" s="100" t="s">
        <v>104</v>
      </c>
      <c r="H27" s="345">
        <v>3.8717948717948718</v>
      </c>
      <c r="I27" s="351">
        <v>3.86</v>
      </c>
      <c r="J27" s="165" t="s">
        <v>81</v>
      </c>
      <c r="K27" s="45" t="s">
        <v>28</v>
      </c>
      <c r="L27" s="33">
        <v>3.73</v>
      </c>
      <c r="M27" s="115">
        <v>3.45</v>
      </c>
      <c r="N27" s="165" t="s">
        <v>82</v>
      </c>
      <c r="O27" s="305" t="s">
        <v>154</v>
      </c>
      <c r="P27" s="25">
        <v>3.36</v>
      </c>
      <c r="Q27" s="447">
        <v>3.09</v>
      </c>
      <c r="R27" s="165" t="s">
        <v>80</v>
      </c>
      <c r="S27" s="50" t="s">
        <v>153</v>
      </c>
      <c r="T27" s="563">
        <v>3.6</v>
      </c>
      <c r="U27" s="125">
        <v>3.89</v>
      </c>
    </row>
    <row r="28" spans="1:21" s="13" customFormat="1" ht="15" customHeight="1" x14ac:dyDescent="0.25">
      <c r="A28" s="40">
        <v>23</v>
      </c>
      <c r="B28" s="663" t="s">
        <v>81</v>
      </c>
      <c r="C28" s="663" t="s">
        <v>119</v>
      </c>
      <c r="D28" s="394">
        <v>3.81</v>
      </c>
      <c r="E28" s="354">
        <v>3.52</v>
      </c>
      <c r="F28" s="170" t="s">
        <v>78</v>
      </c>
      <c r="G28" s="53" t="s">
        <v>48</v>
      </c>
      <c r="H28" s="345">
        <v>3.8571428571428572</v>
      </c>
      <c r="I28" s="351">
        <v>3.86</v>
      </c>
      <c r="J28" s="165" t="s">
        <v>82</v>
      </c>
      <c r="K28" s="278" t="s">
        <v>154</v>
      </c>
      <c r="L28" s="33">
        <v>3.72</v>
      </c>
      <c r="M28" s="115">
        <v>3.45</v>
      </c>
      <c r="N28" s="165" t="s">
        <v>82</v>
      </c>
      <c r="O28" s="65" t="s">
        <v>16</v>
      </c>
      <c r="P28" s="25">
        <v>3.36</v>
      </c>
      <c r="Q28" s="447">
        <v>3.09</v>
      </c>
      <c r="R28" s="461" t="s">
        <v>77</v>
      </c>
      <c r="S28" s="68" t="s">
        <v>95</v>
      </c>
      <c r="T28" s="563">
        <v>3.5</v>
      </c>
      <c r="U28" s="125">
        <v>3.89</v>
      </c>
    </row>
    <row r="29" spans="1:21" s="13" customFormat="1" ht="15" customHeight="1" x14ac:dyDescent="0.25">
      <c r="A29" s="40">
        <v>24</v>
      </c>
      <c r="B29" s="664" t="s">
        <v>83</v>
      </c>
      <c r="C29" s="664" t="s">
        <v>150</v>
      </c>
      <c r="D29" s="394">
        <v>3.79</v>
      </c>
      <c r="E29" s="351">
        <v>3.52</v>
      </c>
      <c r="F29" s="165" t="s">
        <v>81</v>
      </c>
      <c r="G29" s="73" t="s">
        <v>114</v>
      </c>
      <c r="H29" s="345">
        <v>3.8571428571428572</v>
      </c>
      <c r="I29" s="351">
        <v>3.86</v>
      </c>
      <c r="J29" s="165" t="s">
        <v>81</v>
      </c>
      <c r="K29" s="45" t="s">
        <v>112</v>
      </c>
      <c r="L29" s="33">
        <v>3.71</v>
      </c>
      <c r="M29" s="115">
        <v>3.45</v>
      </c>
      <c r="N29" s="165" t="s">
        <v>79</v>
      </c>
      <c r="O29" s="50" t="s">
        <v>70</v>
      </c>
      <c r="P29" s="25">
        <v>3.35</v>
      </c>
      <c r="Q29" s="447">
        <v>3.09</v>
      </c>
      <c r="R29" s="165" t="s">
        <v>79</v>
      </c>
      <c r="S29" s="52" t="s">
        <v>101</v>
      </c>
      <c r="T29" s="563">
        <v>3.5</v>
      </c>
      <c r="U29" s="125">
        <v>3.89</v>
      </c>
    </row>
    <row r="30" spans="1:21" s="13" customFormat="1" ht="15" customHeight="1" x14ac:dyDescent="0.25">
      <c r="A30" s="40">
        <v>25</v>
      </c>
      <c r="B30" s="664" t="s">
        <v>82</v>
      </c>
      <c r="C30" s="664" t="s">
        <v>16</v>
      </c>
      <c r="D30" s="394">
        <v>3.78</v>
      </c>
      <c r="E30" s="351">
        <v>3.52</v>
      </c>
      <c r="F30" s="165" t="s">
        <v>79</v>
      </c>
      <c r="G30" s="53" t="s">
        <v>70</v>
      </c>
      <c r="H30" s="345">
        <v>3.8571428571428572</v>
      </c>
      <c r="I30" s="351">
        <v>3.86</v>
      </c>
      <c r="J30" s="165" t="s">
        <v>81</v>
      </c>
      <c r="K30" s="303" t="s">
        <v>136</v>
      </c>
      <c r="L30" s="33">
        <v>3.71</v>
      </c>
      <c r="M30" s="115">
        <v>3.45</v>
      </c>
      <c r="N30" s="165" t="s">
        <v>79</v>
      </c>
      <c r="O30" s="52" t="s">
        <v>38</v>
      </c>
      <c r="P30" s="25">
        <v>3.35</v>
      </c>
      <c r="Q30" s="447">
        <v>3.09</v>
      </c>
      <c r="R30" s="165" t="s">
        <v>80</v>
      </c>
      <c r="S30" s="273" t="s">
        <v>109</v>
      </c>
      <c r="T30" s="563">
        <v>3.5</v>
      </c>
      <c r="U30" s="125">
        <v>3.89</v>
      </c>
    </row>
    <row r="31" spans="1:21" s="13" customFormat="1" ht="15" customHeight="1" x14ac:dyDescent="0.25">
      <c r="A31" s="40">
        <v>26</v>
      </c>
      <c r="B31" s="664" t="s">
        <v>77</v>
      </c>
      <c r="C31" s="664" t="s">
        <v>72</v>
      </c>
      <c r="D31" s="393">
        <v>3.75</v>
      </c>
      <c r="E31" s="351">
        <v>3.52</v>
      </c>
      <c r="F31" s="165" t="s">
        <v>79</v>
      </c>
      <c r="G31" s="101" t="s">
        <v>41</v>
      </c>
      <c r="H31" s="345">
        <v>3.8571428571428572</v>
      </c>
      <c r="I31" s="351">
        <v>3.86</v>
      </c>
      <c r="J31" s="165" t="s">
        <v>82</v>
      </c>
      <c r="K31" s="72" t="s">
        <v>18</v>
      </c>
      <c r="L31" s="33">
        <v>3.69</v>
      </c>
      <c r="M31" s="115">
        <v>3.45</v>
      </c>
      <c r="N31" s="165" t="s">
        <v>80</v>
      </c>
      <c r="O31" s="50" t="s">
        <v>104</v>
      </c>
      <c r="P31" s="25">
        <v>3.33</v>
      </c>
      <c r="Q31" s="447">
        <v>3.09</v>
      </c>
      <c r="R31" s="165" t="s">
        <v>79</v>
      </c>
      <c r="S31" s="50" t="s">
        <v>141</v>
      </c>
      <c r="T31" s="563">
        <v>3</v>
      </c>
      <c r="U31" s="125">
        <v>3.89</v>
      </c>
    </row>
    <row r="32" spans="1:21" s="13" customFormat="1" ht="15" customHeight="1" x14ac:dyDescent="0.25">
      <c r="A32" s="40">
        <v>27</v>
      </c>
      <c r="B32" s="664" t="s">
        <v>81</v>
      </c>
      <c r="C32" s="664" t="s">
        <v>110</v>
      </c>
      <c r="D32" s="394">
        <v>3.75</v>
      </c>
      <c r="E32" s="351">
        <v>3.52</v>
      </c>
      <c r="F32" s="165" t="s">
        <v>81</v>
      </c>
      <c r="G32" s="77" t="s">
        <v>27</v>
      </c>
      <c r="H32" s="345">
        <v>3.8571428571428572</v>
      </c>
      <c r="I32" s="351">
        <v>3.86</v>
      </c>
      <c r="J32" s="165" t="s">
        <v>80</v>
      </c>
      <c r="K32" s="68" t="s">
        <v>105</v>
      </c>
      <c r="L32" s="33">
        <v>3.67</v>
      </c>
      <c r="M32" s="115">
        <v>3.45</v>
      </c>
      <c r="N32" s="165" t="s">
        <v>80</v>
      </c>
      <c r="O32" s="6" t="s">
        <v>32</v>
      </c>
      <c r="P32" s="25">
        <v>3.33</v>
      </c>
      <c r="Q32" s="447">
        <v>3.09</v>
      </c>
      <c r="R32" s="165" t="s">
        <v>82</v>
      </c>
      <c r="S32" s="65" t="s">
        <v>0</v>
      </c>
      <c r="T32" s="563">
        <v>3</v>
      </c>
      <c r="U32" s="125">
        <v>3.89</v>
      </c>
    </row>
    <row r="33" spans="1:21" s="13" customFormat="1" ht="15" customHeight="1" x14ac:dyDescent="0.25">
      <c r="A33" s="40">
        <v>28</v>
      </c>
      <c r="B33" s="664" t="s">
        <v>77</v>
      </c>
      <c r="C33" s="664" t="s">
        <v>95</v>
      </c>
      <c r="D33" s="393">
        <v>3.74</v>
      </c>
      <c r="E33" s="351">
        <v>3.52</v>
      </c>
      <c r="F33" s="165" t="s">
        <v>80</v>
      </c>
      <c r="G33" s="53" t="s">
        <v>105</v>
      </c>
      <c r="H33" s="345">
        <v>3.8529411764705883</v>
      </c>
      <c r="I33" s="351">
        <v>3.86</v>
      </c>
      <c r="J33" s="165" t="s">
        <v>82</v>
      </c>
      <c r="K33" s="72" t="s">
        <v>0</v>
      </c>
      <c r="L33" s="33">
        <v>3.67</v>
      </c>
      <c r="M33" s="115">
        <v>3.45</v>
      </c>
      <c r="N33" s="165" t="s">
        <v>78</v>
      </c>
      <c r="O33" s="50" t="s">
        <v>63</v>
      </c>
      <c r="P33" s="25">
        <v>3.33</v>
      </c>
      <c r="Q33" s="447">
        <v>3.09</v>
      </c>
      <c r="R33" s="461" t="s">
        <v>77</v>
      </c>
      <c r="S33" s="68" t="s">
        <v>64</v>
      </c>
      <c r="T33" s="563"/>
      <c r="U33" s="125">
        <v>3.89</v>
      </c>
    </row>
    <row r="34" spans="1:21" s="13" customFormat="1" ht="15" customHeight="1" x14ac:dyDescent="0.25">
      <c r="A34" s="40">
        <v>29</v>
      </c>
      <c r="B34" s="666" t="s">
        <v>80</v>
      </c>
      <c r="C34" s="666" t="s">
        <v>105</v>
      </c>
      <c r="D34" s="407">
        <v>3.73</v>
      </c>
      <c r="E34" s="352">
        <v>3.52</v>
      </c>
      <c r="F34" s="168" t="s">
        <v>82</v>
      </c>
      <c r="G34" s="71" t="s">
        <v>10</v>
      </c>
      <c r="H34" s="345">
        <v>3.8461538461538463</v>
      </c>
      <c r="I34" s="351">
        <v>3.86</v>
      </c>
      <c r="J34" s="165" t="s">
        <v>80</v>
      </c>
      <c r="K34" s="50" t="s">
        <v>143</v>
      </c>
      <c r="L34" s="33">
        <v>3.67</v>
      </c>
      <c r="M34" s="115">
        <v>3.45</v>
      </c>
      <c r="N34" s="165" t="s">
        <v>79</v>
      </c>
      <c r="O34" s="52" t="s">
        <v>37</v>
      </c>
      <c r="P34" s="25">
        <v>3.33</v>
      </c>
      <c r="Q34" s="447">
        <v>3.09</v>
      </c>
      <c r="R34" s="461" t="s">
        <v>77</v>
      </c>
      <c r="S34" s="68" t="s">
        <v>94</v>
      </c>
      <c r="T34" s="563"/>
      <c r="U34" s="125">
        <v>3.89</v>
      </c>
    </row>
    <row r="35" spans="1:21" s="13" customFormat="1" ht="15" customHeight="1" thickBot="1" x14ac:dyDescent="0.3">
      <c r="A35" s="41">
        <v>30</v>
      </c>
      <c r="B35" s="667" t="s">
        <v>81</v>
      </c>
      <c r="C35" s="667" t="s">
        <v>114</v>
      </c>
      <c r="D35" s="400">
        <v>3.73</v>
      </c>
      <c r="E35" s="353">
        <v>3.52</v>
      </c>
      <c r="F35" s="166" t="s">
        <v>83</v>
      </c>
      <c r="G35" s="329" t="s">
        <v>71</v>
      </c>
      <c r="H35" s="347">
        <v>3.8421052631578947</v>
      </c>
      <c r="I35" s="353">
        <v>3.86</v>
      </c>
      <c r="J35" s="166" t="s">
        <v>78</v>
      </c>
      <c r="K35" s="51" t="s">
        <v>48</v>
      </c>
      <c r="L35" s="83">
        <v>3.63</v>
      </c>
      <c r="M35" s="119">
        <v>3.45</v>
      </c>
      <c r="N35" s="166" t="s">
        <v>82</v>
      </c>
      <c r="O35" s="430" t="s">
        <v>157</v>
      </c>
      <c r="P35" s="84">
        <v>3.29</v>
      </c>
      <c r="Q35" s="453">
        <v>3.09</v>
      </c>
      <c r="R35" s="463" t="s">
        <v>77</v>
      </c>
      <c r="S35" s="94" t="s">
        <v>96</v>
      </c>
      <c r="T35" s="565"/>
      <c r="U35" s="132">
        <v>3.89</v>
      </c>
    </row>
    <row r="36" spans="1:21" s="13" customFormat="1" ht="15" customHeight="1" x14ac:dyDescent="0.25">
      <c r="A36" s="18">
        <v>31</v>
      </c>
      <c r="B36" s="663" t="s">
        <v>82</v>
      </c>
      <c r="C36" s="663" t="s">
        <v>156</v>
      </c>
      <c r="D36" s="39">
        <v>3.71</v>
      </c>
      <c r="E36" s="354">
        <v>3.52</v>
      </c>
      <c r="F36" s="170" t="s">
        <v>79</v>
      </c>
      <c r="G36" s="53" t="s">
        <v>141</v>
      </c>
      <c r="H36" s="348">
        <v>3.8333333333333335</v>
      </c>
      <c r="I36" s="354">
        <v>3.86</v>
      </c>
      <c r="J36" s="170" t="s">
        <v>81</v>
      </c>
      <c r="K36" s="77" t="s">
        <v>111</v>
      </c>
      <c r="L36" s="33">
        <v>3.61</v>
      </c>
      <c r="M36" s="121">
        <v>3.45</v>
      </c>
      <c r="N36" s="170" t="s">
        <v>82</v>
      </c>
      <c r="O36" s="306" t="s">
        <v>156</v>
      </c>
      <c r="P36" s="90">
        <v>3.27</v>
      </c>
      <c r="Q36" s="455">
        <v>3.09</v>
      </c>
      <c r="R36" s="464" t="s">
        <v>77</v>
      </c>
      <c r="S36" s="50" t="s">
        <v>142</v>
      </c>
      <c r="T36" s="566"/>
      <c r="U36" s="134">
        <v>3.89</v>
      </c>
    </row>
    <row r="37" spans="1:21" s="13" customFormat="1" ht="15" customHeight="1" x14ac:dyDescent="0.25">
      <c r="A37" s="40">
        <v>32</v>
      </c>
      <c r="B37" s="664" t="s">
        <v>82</v>
      </c>
      <c r="C37" s="664" t="s">
        <v>0</v>
      </c>
      <c r="D37" s="394">
        <v>3.71</v>
      </c>
      <c r="E37" s="351">
        <v>3.52</v>
      </c>
      <c r="F37" s="165" t="s">
        <v>81</v>
      </c>
      <c r="G37" s="73" t="s">
        <v>119</v>
      </c>
      <c r="H37" s="345">
        <v>3.8333333333333335</v>
      </c>
      <c r="I37" s="351">
        <v>3.86</v>
      </c>
      <c r="J37" s="165" t="s">
        <v>79</v>
      </c>
      <c r="K37" s="53" t="s">
        <v>70</v>
      </c>
      <c r="L37" s="33">
        <v>3.6</v>
      </c>
      <c r="M37" s="115">
        <v>3.45</v>
      </c>
      <c r="N37" s="165" t="s">
        <v>78</v>
      </c>
      <c r="O37" s="53" t="s">
        <v>48</v>
      </c>
      <c r="P37" s="25">
        <v>3.26</v>
      </c>
      <c r="Q37" s="447">
        <v>3.09</v>
      </c>
      <c r="R37" s="165" t="s">
        <v>78</v>
      </c>
      <c r="S37" s="68" t="s">
        <v>54</v>
      </c>
      <c r="T37" s="563"/>
      <c r="U37" s="125">
        <v>3.89</v>
      </c>
    </row>
    <row r="38" spans="1:21" s="13" customFormat="1" ht="15" customHeight="1" x14ac:dyDescent="0.25">
      <c r="A38" s="40">
        <v>33</v>
      </c>
      <c r="B38" s="664" t="s">
        <v>81</v>
      </c>
      <c r="C38" s="664" t="s">
        <v>115</v>
      </c>
      <c r="D38" s="394">
        <v>3.71</v>
      </c>
      <c r="E38" s="351">
        <v>3.52</v>
      </c>
      <c r="F38" s="165" t="s">
        <v>82</v>
      </c>
      <c r="G38" s="71" t="s">
        <v>16</v>
      </c>
      <c r="H38" s="345">
        <v>3.8</v>
      </c>
      <c r="I38" s="351">
        <v>3.86</v>
      </c>
      <c r="J38" s="165" t="s">
        <v>82</v>
      </c>
      <c r="K38" s="72" t="s">
        <v>20</v>
      </c>
      <c r="L38" s="33">
        <v>3.58</v>
      </c>
      <c r="M38" s="115">
        <v>3.45</v>
      </c>
      <c r="N38" s="165" t="s">
        <v>80</v>
      </c>
      <c r="O38" s="50" t="s">
        <v>36</v>
      </c>
      <c r="P38" s="25">
        <v>3.26</v>
      </c>
      <c r="Q38" s="447">
        <v>3.09</v>
      </c>
      <c r="R38" s="165" t="s">
        <v>78</v>
      </c>
      <c r="S38" s="68" t="s">
        <v>53</v>
      </c>
      <c r="T38" s="563"/>
      <c r="U38" s="125">
        <v>3.89</v>
      </c>
    </row>
    <row r="39" spans="1:21" s="13" customFormat="1" ht="15" customHeight="1" x14ac:dyDescent="0.25">
      <c r="A39" s="40">
        <v>34</v>
      </c>
      <c r="B39" s="664" t="s">
        <v>82</v>
      </c>
      <c r="C39" s="664" t="s">
        <v>157</v>
      </c>
      <c r="D39" s="394">
        <v>3.69</v>
      </c>
      <c r="E39" s="351">
        <v>3.52</v>
      </c>
      <c r="F39" s="165" t="s">
        <v>81</v>
      </c>
      <c r="G39" s="73" t="s">
        <v>24</v>
      </c>
      <c r="H39" s="345">
        <v>3.7777777777777777</v>
      </c>
      <c r="I39" s="351">
        <v>3.86</v>
      </c>
      <c r="J39" s="165" t="s">
        <v>78</v>
      </c>
      <c r="K39" s="50" t="s">
        <v>55</v>
      </c>
      <c r="L39" s="33">
        <v>3.58</v>
      </c>
      <c r="M39" s="115">
        <v>3.45</v>
      </c>
      <c r="N39" s="165" t="s">
        <v>80</v>
      </c>
      <c r="O39" s="302" t="s">
        <v>31</v>
      </c>
      <c r="P39" s="25">
        <v>3.25</v>
      </c>
      <c r="Q39" s="447">
        <v>3.09</v>
      </c>
      <c r="R39" s="165" t="s">
        <v>78</v>
      </c>
      <c r="S39" s="68" t="s">
        <v>99</v>
      </c>
      <c r="T39" s="563"/>
      <c r="U39" s="125">
        <v>3.89</v>
      </c>
    </row>
    <row r="40" spans="1:21" s="13" customFormat="1" ht="15" customHeight="1" x14ac:dyDescent="0.25">
      <c r="A40" s="40">
        <v>35</v>
      </c>
      <c r="B40" s="664" t="s">
        <v>82</v>
      </c>
      <c r="C40" s="664" t="s">
        <v>2</v>
      </c>
      <c r="D40" s="394">
        <v>3.67</v>
      </c>
      <c r="E40" s="351">
        <v>3.52</v>
      </c>
      <c r="F40" s="165" t="s">
        <v>80</v>
      </c>
      <c r="G40" s="53" t="s">
        <v>106</v>
      </c>
      <c r="H40" s="345">
        <v>3.7692307692307692</v>
      </c>
      <c r="I40" s="351">
        <v>3.86</v>
      </c>
      <c r="J40" s="461" t="s">
        <v>77</v>
      </c>
      <c r="K40" s="50" t="s">
        <v>96</v>
      </c>
      <c r="L40" s="33">
        <v>3.56</v>
      </c>
      <c r="M40" s="115">
        <v>3.45</v>
      </c>
      <c r="N40" s="165" t="s">
        <v>79</v>
      </c>
      <c r="O40" s="50" t="s">
        <v>141</v>
      </c>
      <c r="P40" s="25">
        <v>3.25</v>
      </c>
      <c r="Q40" s="447">
        <v>3.09</v>
      </c>
      <c r="R40" s="165" t="s">
        <v>78</v>
      </c>
      <c r="S40" s="68" t="s">
        <v>52</v>
      </c>
      <c r="T40" s="563"/>
      <c r="U40" s="125">
        <v>3.89</v>
      </c>
    </row>
    <row r="41" spans="1:21" s="13" customFormat="1" ht="15" customHeight="1" x14ac:dyDescent="0.25">
      <c r="A41" s="40">
        <v>36</v>
      </c>
      <c r="B41" s="664" t="s">
        <v>81</v>
      </c>
      <c r="C41" s="664" t="s">
        <v>25</v>
      </c>
      <c r="D41" s="394">
        <v>3.67</v>
      </c>
      <c r="E41" s="351">
        <v>3.52</v>
      </c>
      <c r="F41" s="165" t="s">
        <v>82</v>
      </c>
      <c r="G41" s="71" t="s">
        <v>12</v>
      </c>
      <c r="H41" s="345">
        <v>3.75</v>
      </c>
      <c r="I41" s="351">
        <v>3.86</v>
      </c>
      <c r="J41" s="165" t="s">
        <v>82</v>
      </c>
      <c r="K41" s="72" t="s">
        <v>16</v>
      </c>
      <c r="L41" s="33">
        <v>3.56</v>
      </c>
      <c r="M41" s="115">
        <v>3.45</v>
      </c>
      <c r="N41" s="165" t="s">
        <v>81</v>
      </c>
      <c r="O41" s="45" t="s">
        <v>112</v>
      </c>
      <c r="P41" s="25">
        <v>3.25</v>
      </c>
      <c r="Q41" s="447">
        <v>3.09</v>
      </c>
      <c r="R41" s="165" t="s">
        <v>78</v>
      </c>
      <c r="S41" s="68" t="s">
        <v>63</v>
      </c>
      <c r="T41" s="563"/>
      <c r="U41" s="125">
        <v>3.89</v>
      </c>
    </row>
    <row r="42" spans="1:21" s="13" customFormat="1" ht="15" customHeight="1" x14ac:dyDescent="0.25">
      <c r="A42" s="40">
        <v>37</v>
      </c>
      <c r="B42" s="664" t="s">
        <v>82</v>
      </c>
      <c r="C42" s="664" t="s">
        <v>12</v>
      </c>
      <c r="D42" s="394">
        <v>3.67</v>
      </c>
      <c r="E42" s="351">
        <v>3.52</v>
      </c>
      <c r="F42" s="165" t="s">
        <v>82</v>
      </c>
      <c r="G42" s="71" t="s">
        <v>9</v>
      </c>
      <c r="H42" s="345">
        <v>3.75</v>
      </c>
      <c r="I42" s="351">
        <v>3.86</v>
      </c>
      <c r="J42" s="165" t="s">
        <v>81</v>
      </c>
      <c r="K42" s="45" t="s">
        <v>27</v>
      </c>
      <c r="L42" s="33">
        <v>3.55</v>
      </c>
      <c r="M42" s="115">
        <v>3.45</v>
      </c>
      <c r="N42" s="165" t="s">
        <v>81</v>
      </c>
      <c r="O42" s="303" t="s">
        <v>160</v>
      </c>
      <c r="P42" s="25">
        <v>3.25</v>
      </c>
      <c r="Q42" s="447">
        <v>3.09</v>
      </c>
      <c r="R42" s="165" t="s">
        <v>78</v>
      </c>
      <c r="S42" s="68" t="s">
        <v>51</v>
      </c>
      <c r="T42" s="563"/>
      <c r="U42" s="125">
        <v>3.89</v>
      </c>
    </row>
    <row r="43" spans="1:21" s="13" customFormat="1" ht="15" customHeight="1" x14ac:dyDescent="0.25">
      <c r="A43" s="40">
        <v>38</v>
      </c>
      <c r="B43" s="664" t="s">
        <v>82</v>
      </c>
      <c r="C43" s="664" t="s">
        <v>9</v>
      </c>
      <c r="D43" s="394">
        <v>3.67</v>
      </c>
      <c r="E43" s="351">
        <v>3.52</v>
      </c>
      <c r="F43" s="165" t="s">
        <v>82</v>
      </c>
      <c r="G43" s="77" t="s">
        <v>120</v>
      </c>
      <c r="H43" s="345">
        <v>3.736842105263158</v>
      </c>
      <c r="I43" s="351">
        <v>3.86</v>
      </c>
      <c r="J43" s="165" t="s">
        <v>82</v>
      </c>
      <c r="K43" s="305" t="s">
        <v>156</v>
      </c>
      <c r="L43" s="33">
        <v>3.51</v>
      </c>
      <c r="M43" s="115">
        <v>3.45</v>
      </c>
      <c r="N43" s="165" t="s">
        <v>79</v>
      </c>
      <c r="O43" s="52" t="s">
        <v>103</v>
      </c>
      <c r="P43" s="25">
        <v>3.24</v>
      </c>
      <c r="Q43" s="447">
        <v>3.09</v>
      </c>
      <c r="R43" s="165" t="s">
        <v>78</v>
      </c>
      <c r="S43" s="68" t="s">
        <v>50</v>
      </c>
      <c r="T43" s="563"/>
      <c r="U43" s="125">
        <v>3.89</v>
      </c>
    </row>
    <row r="44" spans="1:21" s="13" customFormat="1" ht="15" customHeight="1" x14ac:dyDescent="0.25">
      <c r="A44" s="40">
        <v>39</v>
      </c>
      <c r="B44" s="664" t="s">
        <v>77</v>
      </c>
      <c r="C44" s="664" t="s">
        <v>96</v>
      </c>
      <c r="D44" s="393">
        <v>3.67</v>
      </c>
      <c r="E44" s="351">
        <v>3.52</v>
      </c>
      <c r="F44" s="165" t="s">
        <v>79</v>
      </c>
      <c r="G44" s="53" t="s">
        <v>69</v>
      </c>
      <c r="H44" s="345">
        <v>3.7272727272727271</v>
      </c>
      <c r="I44" s="351">
        <v>3.86</v>
      </c>
      <c r="J44" s="165" t="s">
        <v>82</v>
      </c>
      <c r="K44" s="72" t="s">
        <v>11</v>
      </c>
      <c r="L44" s="33">
        <v>3.5</v>
      </c>
      <c r="M44" s="115">
        <v>3.45</v>
      </c>
      <c r="N44" s="165" t="s">
        <v>82</v>
      </c>
      <c r="O44" s="72" t="s">
        <v>10</v>
      </c>
      <c r="P44" s="25">
        <v>3.23</v>
      </c>
      <c r="Q44" s="447">
        <v>3.09</v>
      </c>
      <c r="R44" s="165" t="s">
        <v>78</v>
      </c>
      <c r="S44" s="69" t="s">
        <v>62</v>
      </c>
      <c r="T44" s="563"/>
      <c r="U44" s="125">
        <v>3.89</v>
      </c>
    </row>
    <row r="45" spans="1:21" s="13" customFormat="1" ht="15" customHeight="1" thickBot="1" x14ac:dyDescent="0.3">
      <c r="A45" s="43">
        <v>40</v>
      </c>
      <c r="B45" s="666" t="s">
        <v>82</v>
      </c>
      <c r="C45" s="666" t="s">
        <v>1</v>
      </c>
      <c r="D45" s="401">
        <v>3.67</v>
      </c>
      <c r="E45" s="352">
        <v>3.52</v>
      </c>
      <c r="F45" s="168" t="s">
        <v>78</v>
      </c>
      <c r="G45" s="160" t="s">
        <v>56</v>
      </c>
      <c r="H45" s="346">
        <v>3.7058823529411766</v>
      </c>
      <c r="I45" s="352">
        <v>3.86</v>
      </c>
      <c r="J45" s="468" t="s">
        <v>80</v>
      </c>
      <c r="K45" s="428" t="s">
        <v>134</v>
      </c>
      <c r="L45" s="87">
        <v>3.5</v>
      </c>
      <c r="M45" s="117">
        <v>3.45</v>
      </c>
      <c r="N45" s="168" t="s">
        <v>83</v>
      </c>
      <c r="O45" s="431" t="s">
        <v>151</v>
      </c>
      <c r="P45" s="88">
        <v>3.21</v>
      </c>
      <c r="Q45" s="450">
        <v>3.09</v>
      </c>
      <c r="R45" s="168" t="s">
        <v>78</v>
      </c>
      <c r="S45" s="362" t="s">
        <v>61</v>
      </c>
      <c r="T45" s="564"/>
      <c r="U45" s="129">
        <v>3.89</v>
      </c>
    </row>
    <row r="46" spans="1:21" s="13" customFormat="1" ht="15" customHeight="1" x14ac:dyDescent="0.25">
      <c r="A46" s="17">
        <v>41</v>
      </c>
      <c r="B46" s="662" t="s">
        <v>78</v>
      </c>
      <c r="C46" s="662" t="s">
        <v>55</v>
      </c>
      <c r="D46" s="399">
        <v>3.62</v>
      </c>
      <c r="E46" s="350">
        <v>3.52</v>
      </c>
      <c r="F46" s="616" t="s">
        <v>77</v>
      </c>
      <c r="G46" s="55" t="s">
        <v>64</v>
      </c>
      <c r="H46" s="344">
        <v>3.7142857142857144</v>
      </c>
      <c r="I46" s="350">
        <v>3.86</v>
      </c>
      <c r="J46" s="167" t="s">
        <v>81</v>
      </c>
      <c r="K46" s="198" t="s">
        <v>159</v>
      </c>
      <c r="L46" s="80">
        <v>3.5</v>
      </c>
      <c r="M46" s="113">
        <v>3.45</v>
      </c>
      <c r="N46" s="462" t="s">
        <v>77</v>
      </c>
      <c r="O46" s="70" t="s">
        <v>94</v>
      </c>
      <c r="P46" s="81">
        <v>3.2</v>
      </c>
      <c r="Q46" s="445">
        <v>3.09</v>
      </c>
      <c r="R46" s="167" t="s">
        <v>78</v>
      </c>
      <c r="S46" s="70" t="s">
        <v>49</v>
      </c>
      <c r="T46" s="562"/>
      <c r="U46" s="123">
        <v>3.89</v>
      </c>
    </row>
    <row r="47" spans="1:21" s="13" customFormat="1" ht="15" customHeight="1" x14ac:dyDescent="0.25">
      <c r="A47" s="40">
        <v>42</v>
      </c>
      <c r="B47" s="663" t="s">
        <v>82</v>
      </c>
      <c r="C47" s="663" t="s">
        <v>14</v>
      </c>
      <c r="D47" s="394">
        <v>3.62</v>
      </c>
      <c r="E47" s="354">
        <v>3.52</v>
      </c>
      <c r="F47" s="170" t="s">
        <v>82</v>
      </c>
      <c r="G47" s="306" t="s">
        <v>155</v>
      </c>
      <c r="H47" s="345">
        <v>3.7142857142857144</v>
      </c>
      <c r="I47" s="351">
        <v>3.86</v>
      </c>
      <c r="J47" s="165" t="s">
        <v>78</v>
      </c>
      <c r="K47" s="53" t="s">
        <v>63</v>
      </c>
      <c r="L47" s="34">
        <v>3.5</v>
      </c>
      <c r="M47" s="115">
        <v>3.45</v>
      </c>
      <c r="N47" s="165" t="s">
        <v>83</v>
      </c>
      <c r="O47" s="77" t="s">
        <v>123</v>
      </c>
      <c r="P47" s="25">
        <v>3.2</v>
      </c>
      <c r="Q47" s="447">
        <v>3.09</v>
      </c>
      <c r="R47" s="165" t="s">
        <v>78</v>
      </c>
      <c r="S47" s="68" t="s">
        <v>47</v>
      </c>
      <c r="T47" s="563"/>
      <c r="U47" s="125">
        <v>3.89</v>
      </c>
    </row>
    <row r="48" spans="1:21" s="13" customFormat="1" ht="15" customHeight="1" x14ac:dyDescent="0.25">
      <c r="A48" s="40">
        <v>43</v>
      </c>
      <c r="B48" s="664" t="s">
        <v>83</v>
      </c>
      <c r="C48" s="664" t="s">
        <v>166</v>
      </c>
      <c r="D48" s="394">
        <v>3.61</v>
      </c>
      <c r="E48" s="351">
        <v>3.52</v>
      </c>
      <c r="F48" s="165" t="s">
        <v>78</v>
      </c>
      <c r="G48" s="53" t="s">
        <v>53</v>
      </c>
      <c r="H48" s="345">
        <v>3.7037037037037037</v>
      </c>
      <c r="I48" s="351">
        <v>3.86</v>
      </c>
      <c r="J48" s="165" t="s">
        <v>80</v>
      </c>
      <c r="K48" s="53" t="s">
        <v>106</v>
      </c>
      <c r="L48" s="33">
        <v>3.5</v>
      </c>
      <c r="M48" s="115">
        <v>3.45</v>
      </c>
      <c r="N48" s="461" t="s">
        <v>77</v>
      </c>
      <c r="O48" s="53" t="s">
        <v>64</v>
      </c>
      <c r="P48" s="25">
        <v>3.19</v>
      </c>
      <c r="Q48" s="447">
        <v>3.09</v>
      </c>
      <c r="R48" s="165" t="s">
        <v>79</v>
      </c>
      <c r="S48" s="68" t="s">
        <v>100</v>
      </c>
      <c r="T48" s="563"/>
      <c r="U48" s="125">
        <v>3.89</v>
      </c>
    </row>
    <row r="49" spans="1:21" s="13" customFormat="1" ht="15" customHeight="1" x14ac:dyDescent="0.25">
      <c r="A49" s="40">
        <v>44</v>
      </c>
      <c r="B49" s="664" t="s">
        <v>81</v>
      </c>
      <c r="C49" s="664" t="s">
        <v>26</v>
      </c>
      <c r="D49" s="394">
        <v>3.6</v>
      </c>
      <c r="E49" s="351">
        <v>3.52</v>
      </c>
      <c r="F49" s="165" t="s">
        <v>79</v>
      </c>
      <c r="G49" s="100" t="s">
        <v>43</v>
      </c>
      <c r="H49" s="345">
        <v>3.6842105263157894</v>
      </c>
      <c r="I49" s="351">
        <v>3.86</v>
      </c>
      <c r="J49" s="165" t="s">
        <v>80</v>
      </c>
      <c r="K49" s="6" t="s">
        <v>31</v>
      </c>
      <c r="L49" s="34">
        <v>3.5</v>
      </c>
      <c r="M49" s="115">
        <v>3.45</v>
      </c>
      <c r="N49" s="165" t="s">
        <v>81</v>
      </c>
      <c r="O49" s="60" t="s">
        <v>24</v>
      </c>
      <c r="P49" s="25">
        <v>3.19</v>
      </c>
      <c r="Q49" s="447">
        <v>3.09</v>
      </c>
      <c r="R49" s="165" t="s">
        <v>79</v>
      </c>
      <c r="S49" s="69" t="s">
        <v>103</v>
      </c>
      <c r="T49" s="563"/>
      <c r="U49" s="125">
        <v>3.89</v>
      </c>
    </row>
    <row r="50" spans="1:21" s="13" customFormat="1" ht="15" customHeight="1" x14ac:dyDescent="0.25">
      <c r="A50" s="40">
        <v>45</v>
      </c>
      <c r="B50" s="664" t="s">
        <v>83</v>
      </c>
      <c r="C50" s="664" t="s">
        <v>124</v>
      </c>
      <c r="D50" s="394">
        <v>3.6</v>
      </c>
      <c r="E50" s="351">
        <v>3.52</v>
      </c>
      <c r="F50" s="165" t="s">
        <v>79</v>
      </c>
      <c r="G50" s="74" t="s">
        <v>40</v>
      </c>
      <c r="H50" s="345">
        <v>3.6666666666666665</v>
      </c>
      <c r="I50" s="351">
        <v>3.86</v>
      </c>
      <c r="J50" s="165" t="s">
        <v>82</v>
      </c>
      <c r="K50" s="63" t="s">
        <v>7</v>
      </c>
      <c r="L50" s="33">
        <v>3.5</v>
      </c>
      <c r="M50" s="115">
        <v>3.45</v>
      </c>
      <c r="N50" s="165" t="s">
        <v>82</v>
      </c>
      <c r="O50" s="63" t="s">
        <v>2</v>
      </c>
      <c r="P50" s="25">
        <v>3.17</v>
      </c>
      <c r="Q50" s="447">
        <v>3.09</v>
      </c>
      <c r="R50" s="165" t="s">
        <v>79</v>
      </c>
      <c r="S50" s="68" t="s">
        <v>46</v>
      </c>
      <c r="T50" s="563"/>
      <c r="U50" s="125">
        <v>3.89</v>
      </c>
    </row>
    <row r="51" spans="1:21" s="13" customFormat="1" ht="15" customHeight="1" x14ac:dyDescent="0.25">
      <c r="A51" s="40">
        <v>46</v>
      </c>
      <c r="B51" s="664" t="s">
        <v>80</v>
      </c>
      <c r="C51" s="664" t="s">
        <v>34</v>
      </c>
      <c r="D51" s="407">
        <v>3.59</v>
      </c>
      <c r="E51" s="351">
        <v>3.52</v>
      </c>
      <c r="F51" s="165" t="s">
        <v>82</v>
      </c>
      <c r="G51" s="71" t="s">
        <v>7</v>
      </c>
      <c r="H51" s="345">
        <v>3.6666666666666665</v>
      </c>
      <c r="I51" s="351">
        <v>3.86</v>
      </c>
      <c r="J51" s="165" t="s">
        <v>78</v>
      </c>
      <c r="K51" s="101" t="s">
        <v>62</v>
      </c>
      <c r="L51" s="33">
        <v>3.5</v>
      </c>
      <c r="M51" s="115">
        <v>3.45</v>
      </c>
      <c r="N51" s="165" t="s">
        <v>82</v>
      </c>
      <c r="O51" s="48" t="s">
        <v>120</v>
      </c>
      <c r="P51" s="25">
        <v>3.17</v>
      </c>
      <c r="Q51" s="447">
        <v>3.09</v>
      </c>
      <c r="R51" s="165" t="s">
        <v>79</v>
      </c>
      <c r="S51" s="68" t="s">
        <v>45</v>
      </c>
      <c r="T51" s="563"/>
      <c r="U51" s="125">
        <v>3.89</v>
      </c>
    </row>
    <row r="52" spans="1:21" s="13" customFormat="1" ht="15" customHeight="1" x14ac:dyDescent="0.25">
      <c r="A52" s="40">
        <v>47</v>
      </c>
      <c r="B52" s="664" t="s">
        <v>77</v>
      </c>
      <c r="C52" s="664" t="s">
        <v>97</v>
      </c>
      <c r="D52" s="393">
        <v>3.59</v>
      </c>
      <c r="E52" s="351">
        <v>3.52</v>
      </c>
      <c r="F52" s="165" t="s">
        <v>79</v>
      </c>
      <c r="G52" s="53" t="s">
        <v>44</v>
      </c>
      <c r="H52" s="345">
        <v>3.6666666666666665</v>
      </c>
      <c r="I52" s="351">
        <v>3.86</v>
      </c>
      <c r="J52" s="165" t="s">
        <v>79</v>
      </c>
      <c r="K52" s="53" t="s">
        <v>44</v>
      </c>
      <c r="L52" s="33">
        <v>3.5</v>
      </c>
      <c r="M52" s="115">
        <v>3.45</v>
      </c>
      <c r="N52" s="461" t="s">
        <v>77</v>
      </c>
      <c r="O52" s="53" t="s">
        <v>142</v>
      </c>
      <c r="P52" s="25">
        <v>3.17</v>
      </c>
      <c r="Q52" s="447">
        <v>3.09</v>
      </c>
      <c r="R52" s="165" t="s">
        <v>79</v>
      </c>
      <c r="S52" s="68" t="s">
        <v>44</v>
      </c>
      <c r="T52" s="563"/>
      <c r="U52" s="125">
        <v>3.89</v>
      </c>
    </row>
    <row r="53" spans="1:21" s="13" customFormat="1" ht="15" customHeight="1" x14ac:dyDescent="0.25">
      <c r="A53" s="40">
        <v>48</v>
      </c>
      <c r="B53" s="666" t="s">
        <v>79</v>
      </c>
      <c r="C53" s="666" t="s">
        <v>141</v>
      </c>
      <c r="D53" s="394">
        <v>3.58</v>
      </c>
      <c r="E53" s="352">
        <v>3.52</v>
      </c>
      <c r="F53" s="168" t="s">
        <v>83</v>
      </c>
      <c r="G53" s="77" t="s">
        <v>121</v>
      </c>
      <c r="H53" s="345">
        <v>3.6666666666666665</v>
      </c>
      <c r="I53" s="351">
        <v>3.86</v>
      </c>
      <c r="J53" s="165" t="s">
        <v>78</v>
      </c>
      <c r="K53" s="74" t="s">
        <v>61</v>
      </c>
      <c r="L53" s="33">
        <v>3.47</v>
      </c>
      <c r="M53" s="115">
        <v>3.45</v>
      </c>
      <c r="N53" s="165" t="s">
        <v>82</v>
      </c>
      <c r="O53" s="71" t="s">
        <v>17</v>
      </c>
      <c r="P53" s="25">
        <v>3.16</v>
      </c>
      <c r="Q53" s="447">
        <v>3.09</v>
      </c>
      <c r="R53" s="165" t="s">
        <v>79</v>
      </c>
      <c r="S53" s="68" t="s">
        <v>43</v>
      </c>
      <c r="T53" s="563"/>
      <c r="U53" s="125">
        <v>3.89</v>
      </c>
    </row>
    <row r="54" spans="1:21" s="13" customFormat="1" ht="15" customHeight="1" x14ac:dyDescent="0.25">
      <c r="A54" s="40">
        <v>49</v>
      </c>
      <c r="B54" s="664" t="s">
        <v>79</v>
      </c>
      <c r="C54" s="664" t="s">
        <v>41</v>
      </c>
      <c r="D54" s="394">
        <v>3.58</v>
      </c>
      <c r="E54" s="351">
        <v>3.52</v>
      </c>
      <c r="F54" s="165" t="s">
        <v>79</v>
      </c>
      <c r="G54" s="74" t="s">
        <v>38</v>
      </c>
      <c r="H54" s="345">
        <v>3.625</v>
      </c>
      <c r="I54" s="351">
        <v>3.86</v>
      </c>
      <c r="J54" s="165" t="s">
        <v>79</v>
      </c>
      <c r="K54" s="53" t="s">
        <v>141</v>
      </c>
      <c r="L54" s="33">
        <v>3.47</v>
      </c>
      <c r="M54" s="115">
        <v>3.45</v>
      </c>
      <c r="N54" s="165" t="s">
        <v>82</v>
      </c>
      <c r="O54" s="71" t="s">
        <v>0</v>
      </c>
      <c r="P54" s="25">
        <v>3.16</v>
      </c>
      <c r="Q54" s="447">
        <v>3.09</v>
      </c>
      <c r="R54" s="165" t="s">
        <v>79</v>
      </c>
      <c r="S54" s="68" t="s">
        <v>60</v>
      </c>
      <c r="T54" s="563"/>
      <c r="U54" s="125">
        <v>3.89</v>
      </c>
    </row>
    <row r="55" spans="1:21" s="13" customFormat="1" ht="15" customHeight="1" thickBot="1" x14ac:dyDescent="0.3">
      <c r="A55" s="41">
        <v>50</v>
      </c>
      <c r="B55" s="667" t="s">
        <v>80</v>
      </c>
      <c r="C55" s="667" t="s">
        <v>29</v>
      </c>
      <c r="D55" s="427">
        <v>3.57</v>
      </c>
      <c r="E55" s="353">
        <v>3.52</v>
      </c>
      <c r="F55" s="465" t="s">
        <v>77</v>
      </c>
      <c r="G55" s="330" t="s">
        <v>96</v>
      </c>
      <c r="H55" s="347">
        <v>3.625</v>
      </c>
      <c r="I55" s="353">
        <v>3.86</v>
      </c>
      <c r="J55" s="166" t="s">
        <v>81</v>
      </c>
      <c r="K55" s="459" t="s">
        <v>135</v>
      </c>
      <c r="L55" s="83">
        <v>3.47</v>
      </c>
      <c r="M55" s="119">
        <v>3.45</v>
      </c>
      <c r="N55" s="463" t="s">
        <v>77</v>
      </c>
      <c r="O55" s="338" t="s">
        <v>97</v>
      </c>
      <c r="P55" s="84">
        <v>3.15</v>
      </c>
      <c r="Q55" s="453">
        <v>3.09</v>
      </c>
      <c r="R55" s="166" t="s">
        <v>79</v>
      </c>
      <c r="S55" s="98" t="s">
        <v>59</v>
      </c>
      <c r="T55" s="565"/>
      <c r="U55" s="132">
        <v>3.89</v>
      </c>
    </row>
    <row r="56" spans="1:21" s="13" customFormat="1" ht="15" customHeight="1" x14ac:dyDescent="0.25">
      <c r="A56" s="18">
        <v>51</v>
      </c>
      <c r="B56" s="663" t="s">
        <v>78</v>
      </c>
      <c r="C56" s="663" t="s">
        <v>50</v>
      </c>
      <c r="D56" s="39">
        <v>3.57</v>
      </c>
      <c r="E56" s="354">
        <v>3.52</v>
      </c>
      <c r="F56" s="170" t="s">
        <v>78</v>
      </c>
      <c r="G56" s="53" t="s">
        <v>63</v>
      </c>
      <c r="H56" s="348">
        <v>3.625</v>
      </c>
      <c r="I56" s="354">
        <v>3.86</v>
      </c>
      <c r="J56" s="170" t="s">
        <v>82</v>
      </c>
      <c r="K56" s="71" t="s">
        <v>17</v>
      </c>
      <c r="L56" s="33">
        <v>3.47</v>
      </c>
      <c r="M56" s="121">
        <v>3.45</v>
      </c>
      <c r="N56" s="170" t="s">
        <v>80</v>
      </c>
      <c r="O56" s="78" t="s">
        <v>29</v>
      </c>
      <c r="P56" s="90">
        <v>3.15</v>
      </c>
      <c r="Q56" s="455">
        <v>3.09</v>
      </c>
      <c r="R56" s="170" t="s">
        <v>79</v>
      </c>
      <c r="S56" s="52" t="s">
        <v>42</v>
      </c>
      <c r="T56" s="566"/>
      <c r="U56" s="134">
        <v>3.89</v>
      </c>
    </row>
    <row r="57" spans="1:21" s="13" customFormat="1" ht="15" customHeight="1" x14ac:dyDescent="0.25">
      <c r="A57" s="40">
        <v>52</v>
      </c>
      <c r="B57" s="664" t="s">
        <v>78</v>
      </c>
      <c r="C57" s="664" t="s">
        <v>53</v>
      </c>
      <c r="D57" s="394">
        <v>3.56</v>
      </c>
      <c r="E57" s="351">
        <v>3.52</v>
      </c>
      <c r="F57" s="165" t="s">
        <v>80</v>
      </c>
      <c r="G57" s="100" t="s">
        <v>153</v>
      </c>
      <c r="H57" s="345">
        <v>3.625</v>
      </c>
      <c r="I57" s="351">
        <v>3.86</v>
      </c>
      <c r="J57" s="165" t="s">
        <v>81</v>
      </c>
      <c r="K57" s="303" t="s">
        <v>162</v>
      </c>
      <c r="L57" s="33">
        <v>3.45</v>
      </c>
      <c r="M57" s="115">
        <v>3.45</v>
      </c>
      <c r="N57" s="165" t="s">
        <v>80</v>
      </c>
      <c r="O57" s="50" t="s">
        <v>34</v>
      </c>
      <c r="P57" s="25">
        <v>3.14</v>
      </c>
      <c r="Q57" s="447">
        <v>3.09</v>
      </c>
      <c r="R57" s="165" t="s">
        <v>79</v>
      </c>
      <c r="S57" s="69" t="s">
        <v>41</v>
      </c>
      <c r="T57" s="563"/>
      <c r="U57" s="125">
        <v>3.89</v>
      </c>
    </row>
    <row r="58" spans="1:21" s="13" customFormat="1" ht="15" customHeight="1" x14ac:dyDescent="0.25">
      <c r="A58" s="40">
        <v>53</v>
      </c>
      <c r="B58" s="664" t="s">
        <v>81</v>
      </c>
      <c r="C58" s="664" t="s">
        <v>116</v>
      </c>
      <c r="D58" s="743">
        <v>3.53</v>
      </c>
      <c r="E58" s="351">
        <v>3.52</v>
      </c>
      <c r="F58" s="165" t="s">
        <v>80</v>
      </c>
      <c r="G58" s="100" t="s">
        <v>35</v>
      </c>
      <c r="H58" s="345">
        <v>3.6190476190476191</v>
      </c>
      <c r="I58" s="351">
        <v>3.86</v>
      </c>
      <c r="J58" s="165" t="s">
        <v>82</v>
      </c>
      <c r="K58" s="65" t="s">
        <v>10</v>
      </c>
      <c r="L58" s="33">
        <v>3.44</v>
      </c>
      <c r="M58" s="115">
        <v>3.45</v>
      </c>
      <c r="N58" s="165" t="s">
        <v>79</v>
      </c>
      <c r="O58" s="68" t="s">
        <v>43</v>
      </c>
      <c r="P58" s="25">
        <v>3.14</v>
      </c>
      <c r="Q58" s="447">
        <v>3.09</v>
      </c>
      <c r="R58" s="165" t="s">
        <v>79</v>
      </c>
      <c r="S58" s="69" t="s">
        <v>102</v>
      </c>
      <c r="T58" s="563"/>
      <c r="U58" s="125">
        <v>3.89</v>
      </c>
    </row>
    <row r="59" spans="1:21" s="13" customFormat="1" ht="15" customHeight="1" x14ac:dyDescent="0.25">
      <c r="A59" s="40">
        <v>54</v>
      </c>
      <c r="B59" s="664" t="s">
        <v>80</v>
      </c>
      <c r="C59" s="664" t="s">
        <v>107</v>
      </c>
      <c r="D59" s="407">
        <v>3.53</v>
      </c>
      <c r="E59" s="351">
        <v>3.52</v>
      </c>
      <c r="F59" s="165" t="s">
        <v>81</v>
      </c>
      <c r="G59" s="103" t="s">
        <v>25</v>
      </c>
      <c r="H59" s="345">
        <v>3.6190476190476191</v>
      </c>
      <c r="I59" s="351">
        <v>3.86</v>
      </c>
      <c r="J59" s="165" t="s">
        <v>80</v>
      </c>
      <c r="K59" s="68" t="s">
        <v>36</v>
      </c>
      <c r="L59" s="33">
        <v>3.44</v>
      </c>
      <c r="M59" s="115">
        <v>3.45</v>
      </c>
      <c r="N59" s="165" t="s">
        <v>78</v>
      </c>
      <c r="O59" s="68" t="s">
        <v>99</v>
      </c>
      <c r="P59" s="25">
        <v>3.14</v>
      </c>
      <c r="Q59" s="447">
        <v>3.09</v>
      </c>
      <c r="R59" s="165" t="s">
        <v>79</v>
      </c>
      <c r="S59" s="69" t="s">
        <v>40</v>
      </c>
      <c r="T59" s="563"/>
      <c r="U59" s="125">
        <v>3.89</v>
      </c>
    </row>
    <row r="60" spans="1:21" s="13" customFormat="1" ht="15" customHeight="1" x14ac:dyDescent="0.25">
      <c r="A60" s="40">
        <v>55</v>
      </c>
      <c r="B60" s="664" t="s">
        <v>81</v>
      </c>
      <c r="C60" s="664" t="s">
        <v>117</v>
      </c>
      <c r="D60" s="394">
        <v>3.53</v>
      </c>
      <c r="E60" s="351">
        <v>3.52</v>
      </c>
      <c r="F60" s="165" t="s">
        <v>79</v>
      </c>
      <c r="G60" s="101" t="s">
        <v>103</v>
      </c>
      <c r="H60" s="345">
        <v>3.6071428571428572</v>
      </c>
      <c r="I60" s="351">
        <v>3.86</v>
      </c>
      <c r="J60" s="165" t="s">
        <v>83</v>
      </c>
      <c r="K60" s="46" t="s">
        <v>124</v>
      </c>
      <c r="L60" s="33">
        <v>3.44</v>
      </c>
      <c r="M60" s="115">
        <v>3.45</v>
      </c>
      <c r="N60" s="165" t="s">
        <v>78</v>
      </c>
      <c r="O60" s="68" t="s">
        <v>55</v>
      </c>
      <c r="P60" s="25">
        <v>3.13</v>
      </c>
      <c r="Q60" s="447">
        <v>3.09</v>
      </c>
      <c r="R60" s="165" t="s">
        <v>79</v>
      </c>
      <c r="S60" s="69" t="s">
        <v>39</v>
      </c>
      <c r="T60" s="563"/>
      <c r="U60" s="125">
        <v>3.89</v>
      </c>
    </row>
    <row r="61" spans="1:21" s="13" customFormat="1" ht="15" customHeight="1" x14ac:dyDescent="0.25">
      <c r="A61" s="40">
        <v>56</v>
      </c>
      <c r="B61" s="664" t="s">
        <v>82</v>
      </c>
      <c r="C61" s="664" t="s">
        <v>17</v>
      </c>
      <c r="D61" s="394">
        <v>3.52</v>
      </c>
      <c r="E61" s="351">
        <v>3.52</v>
      </c>
      <c r="F61" s="165" t="s">
        <v>82</v>
      </c>
      <c r="G61" s="63" t="s">
        <v>8</v>
      </c>
      <c r="H61" s="345">
        <v>3.59375</v>
      </c>
      <c r="I61" s="351">
        <v>3.86</v>
      </c>
      <c r="J61" s="165" t="s">
        <v>82</v>
      </c>
      <c r="K61" s="278" t="s">
        <v>155</v>
      </c>
      <c r="L61" s="76">
        <v>3.43</v>
      </c>
      <c r="M61" s="115">
        <v>3.45</v>
      </c>
      <c r="N61" s="165" t="s">
        <v>78</v>
      </c>
      <c r="O61" s="68" t="s">
        <v>53</v>
      </c>
      <c r="P61" s="25">
        <v>3.13</v>
      </c>
      <c r="Q61" s="447">
        <v>3.09</v>
      </c>
      <c r="R61" s="165" t="s">
        <v>79</v>
      </c>
      <c r="S61" s="69" t="s">
        <v>38</v>
      </c>
      <c r="T61" s="563"/>
      <c r="U61" s="125">
        <v>3.89</v>
      </c>
    </row>
    <row r="62" spans="1:21" s="13" customFormat="1" ht="15" customHeight="1" x14ac:dyDescent="0.25">
      <c r="A62" s="40">
        <v>57</v>
      </c>
      <c r="B62" s="664" t="s">
        <v>81</v>
      </c>
      <c r="C62" s="664" t="s">
        <v>68</v>
      </c>
      <c r="D62" s="415">
        <v>3.52</v>
      </c>
      <c r="E62" s="351">
        <v>3.52</v>
      </c>
      <c r="F62" s="165" t="s">
        <v>81</v>
      </c>
      <c r="G62" s="103" t="s">
        <v>116</v>
      </c>
      <c r="H62" s="345">
        <v>3.5769230769230771</v>
      </c>
      <c r="I62" s="351">
        <v>3.86</v>
      </c>
      <c r="J62" s="165" t="s">
        <v>82</v>
      </c>
      <c r="K62" s="65" t="s">
        <v>14</v>
      </c>
      <c r="L62" s="33">
        <v>3.42</v>
      </c>
      <c r="M62" s="115">
        <v>3.45</v>
      </c>
      <c r="N62" s="165" t="s">
        <v>81</v>
      </c>
      <c r="O62" s="60" t="s">
        <v>136</v>
      </c>
      <c r="P62" s="25">
        <v>3.13</v>
      </c>
      <c r="Q62" s="447">
        <v>3.09</v>
      </c>
      <c r="R62" s="165" t="s">
        <v>79</v>
      </c>
      <c r="S62" s="69" t="s">
        <v>37</v>
      </c>
      <c r="T62" s="563"/>
      <c r="U62" s="125">
        <v>3.89</v>
      </c>
    </row>
    <row r="63" spans="1:21" s="13" customFormat="1" ht="15" customHeight="1" x14ac:dyDescent="0.25">
      <c r="A63" s="40">
        <v>58</v>
      </c>
      <c r="B63" s="664" t="s">
        <v>79</v>
      </c>
      <c r="C63" s="664" t="s">
        <v>103</v>
      </c>
      <c r="D63" s="401">
        <v>3.5</v>
      </c>
      <c r="E63" s="351">
        <v>3.52</v>
      </c>
      <c r="F63" s="165" t="s">
        <v>81</v>
      </c>
      <c r="G63" s="339" t="s">
        <v>68</v>
      </c>
      <c r="H63" s="345">
        <v>3.5789473684210527</v>
      </c>
      <c r="I63" s="351">
        <v>3.86</v>
      </c>
      <c r="J63" s="165" t="s">
        <v>78</v>
      </c>
      <c r="K63" s="68" t="s">
        <v>51</v>
      </c>
      <c r="L63" s="33">
        <v>3.41</v>
      </c>
      <c r="M63" s="115">
        <v>3.45</v>
      </c>
      <c r="N63" s="165" t="s">
        <v>82</v>
      </c>
      <c r="O63" s="65" t="s">
        <v>5</v>
      </c>
      <c r="P63" s="25">
        <v>3.13</v>
      </c>
      <c r="Q63" s="447">
        <v>3.09</v>
      </c>
      <c r="R63" s="165" t="s">
        <v>80</v>
      </c>
      <c r="S63" s="68" t="s">
        <v>105</v>
      </c>
      <c r="T63" s="563"/>
      <c r="U63" s="125">
        <v>3.89</v>
      </c>
    </row>
    <row r="64" spans="1:21" s="13" customFormat="1" ht="15" customHeight="1" x14ac:dyDescent="0.25">
      <c r="A64" s="40">
        <v>59</v>
      </c>
      <c r="B64" s="666" t="s">
        <v>83</v>
      </c>
      <c r="C64" s="666" t="s">
        <v>71</v>
      </c>
      <c r="D64" s="394">
        <v>3.5</v>
      </c>
      <c r="E64" s="352">
        <v>3.52</v>
      </c>
      <c r="F64" s="168" t="s">
        <v>81</v>
      </c>
      <c r="G64" s="340" t="s">
        <v>28</v>
      </c>
      <c r="H64" s="345">
        <v>3.57</v>
      </c>
      <c r="I64" s="351">
        <v>3.86</v>
      </c>
      <c r="J64" s="165" t="s">
        <v>81</v>
      </c>
      <c r="K64" s="171" t="s">
        <v>161</v>
      </c>
      <c r="L64" s="33">
        <v>3.4</v>
      </c>
      <c r="M64" s="115">
        <v>3.45</v>
      </c>
      <c r="N64" s="165" t="s">
        <v>82</v>
      </c>
      <c r="O64" s="385" t="s">
        <v>21</v>
      </c>
      <c r="P64" s="25">
        <v>3.11</v>
      </c>
      <c r="Q64" s="447">
        <v>3.09</v>
      </c>
      <c r="R64" s="165" t="s">
        <v>80</v>
      </c>
      <c r="S64" s="68" t="s">
        <v>35</v>
      </c>
      <c r="T64" s="563"/>
      <c r="U64" s="125">
        <v>3.89</v>
      </c>
    </row>
    <row r="65" spans="1:21" s="13" customFormat="1" ht="15" customHeight="1" thickBot="1" x14ac:dyDescent="0.3">
      <c r="A65" s="43">
        <v>60</v>
      </c>
      <c r="B65" s="666" t="s">
        <v>79</v>
      </c>
      <c r="C65" s="666" t="s">
        <v>70</v>
      </c>
      <c r="D65" s="691">
        <v>3.5</v>
      </c>
      <c r="E65" s="352">
        <v>3.52</v>
      </c>
      <c r="F65" s="168" t="s">
        <v>82</v>
      </c>
      <c r="G65" s="333" t="s">
        <v>154</v>
      </c>
      <c r="H65" s="346">
        <v>3.5555555555555554</v>
      </c>
      <c r="I65" s="352">
        <v>3.86</v>
      </c>
      <c r="J65" s="168" t="s">
        <v>82</v>
      </c>
      <c r="K65" s="210" t="s">
        <v>120</v>
      </c>
      <c r="L65" s="87">
        <v>3.4</v>
      </c>
      <c r="M65" s="117">
        <v>3.45</v>
      </c>
      <c r="N65" s="467" t="s">
        <v>77</v>
      </c>
      <c r="O65" s="96" t="s">
        <v>96</v>
      </c>
      <c r="P65" s="88">
        <v>3.1</v>
      </c>
      <c r="Q65" s="450">
        <v>3.09</v>
      </c>
      <c r="R65" s="168" t="s">
        <v>80</v>
      </c>
      <c r="S65" s="96" t="s">
        <v>34</v>
      </c>
      <c r="T65" s="574"/>
      <c r="U65" s="172">
        <v>3.89</v>
      </c>
    </row>
    <row r="66" spans="1:21" s="13" customFormat="1" ht="15" customHeight="1" x14ac:dyDescent="0.25">
      <c r="A66" s="17">
        <v>61</v>
      </c>
      <c r="B66" s="662" t="s">
        <v>82</v>
      </c>
      <c r="C66" s="662" t="s">
        <v>10</v>
      </c>
      <c r="D66" s="399">
        <v>3.5</v>
      </c>
      <c r="E66" s="350">
        <v>3.52</v>
      </c>
      <c r="F66" s="167" t="s">
        <v>82</v>
      </c>
      <c r="G66" s="341" t="s">
        <v>157</v>
      </c>
      <c r="H66" s="344">
        <v>3.5555555555555554</v>
      </c>
      <c r="I66" s="350">
        <v>3.86</v>
      </c>
      <c r="J66" s="167" t="s">
        <v>79</v>
      </c>
      <c r="K66" s="164" t="s">
        <v>38</v>
      </c>
      <c r="L66" s="80">
        <v>3.4</v>
      </c>
      <c r="M66" s="113">
        <v>3.45</v>
      </c>
      <c r="N66" s="462" t="s">
        <v>77</v>
      </c>
      <c r="O66" s="435" t="s">
        <v>65</v>
      </c>
      <c r="P66" s="81">
        <v>3.08</v>
      </c>
      <c r="Q66" s="445">
        <v>3.09</v>
      </c>
      <c r="R66" s="167" t="s">
        <v>80</v>
      </c>
      <c r="S66" s="70" t="s">
        <v>36</v>
      </c>
      <c r="T66" s="562"/>
      <c r="U66" s="123">
        <v>3.89</v>
      </c>
    </row>
    <row r="67" spans="1:21" s="13" customFormat="1" ht="15" customHeight="1" x14ac:dyDescent="0.25">
      <c r="A67" s="40">
        <v>62</v>
      </c>
      <c r="B67" s="664" t="s">
        <v>79</v>
      </c>
      <c r="C67" s="664" t="s">
        <v>42</v>
      </c>
      <c r="D67" s="394">
        <v>3.5</v>
      </c>
      <c r="E67" s="351">
        <v>3.52</v>
      </c>
      <c r="F67" s="165" t="s">
        <v>78</v>
      </c>
      <c r="G67" s="307" t="s">
        <v>55</v>
      </c>
      <c r="H67" s="345">
        <v>3.5625</v>
      </c>
      <c r="I67" s="351">
        <v>3.86</v>
      </c>
      <c r="J67" s="165" t="s">
        <v>79</v>
      </c>
      <c r="K67" s="52" t="s">
        <v>37</v>
      </c>
      <c r="L67" s="33">
        <v>3.4</v>
      </c>
      <c r="M67" s="115">
        <v>3.45</v>
      </c>
      <c r="N67" s="165" t="s">
        <v>82</v>
      </c>
      <c r="O67" s="72" t="s">
        <v>23</v>
      </c>
      <c r="P67" s="25">
        <v>3.07</v>
      </c>
      <c r="Q67" s="447">
        <v>3.09</v>
      </c>
      <c r="R67" s="165" t="s">
        <v>80</v>
      </c>
      <c r="S67" s="68" t="s">
        <v>106</v>
      </c>
      <c r="T67" s="563"/>
      <c r="U67" s="125">
        <v>3.89</v>
      </c>
    </row>
    <row r="68" spans="1:21" s="13" customFormat="1" ht="15" customHeight="1" x14ac:dyDescent="0.25">
      <c r="A68" s="40">
        <v>63</v>
      </c>
      <c r="B68" s="664" t="s">
        <v>80</v>
      </c>
      <c r="C68" s="664" t="s">
        <v>58</v>
      </c>
      <c r="D68" s="407">
        <v>3.5</v>
      </c>
      <c r="E68" s="351">
        <v>3.52</v>
      </c>
      <c r="F68" s="466" t="s">
        <v>83</v>
      </c>
      <c r="G68" s="100" t="s">
        <v>98</v>
      </c>
      <c r="H68" s="345">
        <v>3.54</v>
      </c>
      <c r="I68" s="351">
        <v>3.86</v>
      </c>
      <c r="J68" s="165" t="s">
        <v>80</v>
      </c>
      <c r="K68" s="414" t="s">
        <v>109</v>
      </c>
      <c r="L68" s="33">
        <v>3.4</v>
      </c>
      <c r="M68" s="115">
        <v>3.45</v>
      </c>
      <c r="N68" s="165" t="s">
        <v>82</v>
      </c>
      <c r="O68" s="419" t="s">
        <v>3</v>
      </c>
      <c r="P68" s="25">
        <v>3.06</v>
      </c>
      <c r="Q68" s="447">
        <v>3.09</v>
      </c>
      <c r="R68" s="165" t="s">
        <v>80</v>
      </c>
      <c r="S68" s="267" t="s">
        <v>152</v>
      </c>
      <c r="T68" s="563"/>
      <c r="U68" s="125">
        <v>3.89</v>
      </c>
    </row>
    <row r="69" spans="1:21" s="13" customFormat="1" ht="15" customHeight="1" x14ac:dyDescent="0.25">
      <c r="A69" s="40">
        <v>64</v>
      </c>
      <c r="B69" s="664" t="s">
        <v>80</v>
      </c>
      <c r="C69" s="664" t="s">
        <v>30</v>
      </c>
      <c r="D69" s="407">
        <v>3.5</v>
      </c>
      <c r="E69" s="351">
        <v>3.52</v>
      </c>
      <c r="F69" s="165" t="s">
        <v>82</v>
      </c>
      <c r="G69" s="63" t="s">
        <v>20</v>
      </c>
      <c r="H69" s="345">
        <v>3.5384615384615383</v>
      </c>
      <c r="I69" s="351">
        <v>3.86</v>
      </c>
      <c r="J69" s="165" t="s">
        <v>80</v>
      </c>
      <c r="K69" s="57" t="s">
        <v>29</v>
      </c>
      <c r="L69" s="33">
        <v>3.38</v>
      </c>
      <c r="M69" s="115">
        <v>3.45</v>
      </c>
      <c r="N69" s="165" t="s">
        <v>82</v>
      </c>
      <c r="O69" s="65" t="s">
        <v>14</v>
      </c>
      <c r="P69" s="25">
        <v>3.06</v>
      </c>
      <c r="Q69" s="447">
        <v>3.09</v>
      </c>
      <c r="R69" s="165" t="s">
        <v>80</v>
      </c>
      <c r="S69" s="6" t="s">
        <v>32</v>
      </c>
      <c r="T69" s="563"/>
      <c r="U69" s="125">
        <v>3.89</v>
      </c>
    </row>
    <row r="70" spans="1:21" s="13" customFormat="1" ht="15" customHeight="1" x14ac:dyDescent="0.25">
      <c r="A70" s="40">
        <v>65</v>
      </c>
      <c r="B70" s="666" t="s">
        <v>78</v>
      </c>
      <c r="C70" s="666" t="s">
        <v>54</v>
      </c>
      <c r="D70" s="394">
        <v>3.5</v>
      </c>
      <c r="E70" s="352">
        <v>3.52</v>
      </c>
      <c r="F70" s="168" t="s">
        <v>81</v>
      </c>
      <c r="G70" s="103" t="s">
        <v>26</v>
      </c>
      <c r="H70" s="345">
        <v>3.5</v>
      </c>
      <c r="I70" s="351">
        <v>3.86</v>
      </c>
      <c r="J70" s="165" t="s">
        <v>78</v>
      </c>
      <c r="K70" s="68" t="s">
        <v>52</v>
      </c>
      <c r="L70" s="33">
        <v>3.38</v>
      </c>
      <c r="M70" s="115">
        <v>3.45</v>
      </c>
      <c r="N70" s="165" t="s">
        <v>79</v>
      </c>
      <c r="O70" s="68" t="s">
        <v>45</v>
      </c>
      <c r="P70" s="25">
        <v>3</v>
      </c>
      <c r="Q70" s="447">
        <v>3.09</v>
      </c>
      <c r="R70" s="165" t="s">
        <v>80</v>
      </c>
      <c r="S70" s="6" t="s">
        <v>58</v>
      </c>
      <c r="T70" s="563"/>
      <c r="U70" s="125">
        <v>3.89</v>
      </c>
    </row>
    <row r="71" spans="1:21" s="13" customFormat="1" ht="15" customHeight="1" x14ac:dyDescent="0.25">
      <c r="A71" s="40">
        <v>66</v>
      </c>
      <c r="B71" s="664" t="s">
        <v>82</v>
      </c>
      <c r="C71" s="664" t="s">
        <v>7</v>
      </c>
      <c r="D71" s="394">
        <v>3.5</v>
      </c>
      <c r="E71" s="351">
        <v>3.52</v>
      </c>
      <c r="F71" s="169" t="s">
        <v>80</v>
      </c>
      <c r="G71" s="342" t="s">
        <v>134</v>
      </c>
      <c r="H71" s="345">
        <v>3.5</v>
      </c>
      <c r="I71" s="351">
        <v>3.86</v>
      </c>
      <c r="J71" s="165" t="s">
        <v>82</v>
      </c>
      <c r="K71" s="65" t="s">
        <v>1</v>
      </c>
      <c r="L71" s="33">
        <v>3.38</v>
      </c>
      <c r="M71" s="115">
        <v>3.45</v>
      </c>
      <c r="N71" s="165" t="s">
        <v>82</v>
      </c>
      <c r="O71" s="65" t="s">
        <v>1</v>
      </c>
      <c r="P71" s="25">
        <v>3</v>
      </c>
      <c r="Q71" s="447">
        <v>3.09</v>
      </c>
      <c r="R71" s="165" t="s">
        <v>80</v>
      </c>
      <c r="S71" s="57" t="s">
        <v>108</v>
      </c>
      <c r="T71" s="563"/>
      <c r="U71" s="125">
        <v>3.89</v>
      </c>
    </row>
    <row r="72" spans="1:21" s="13" customFormat="1" ht="15" customHeight="1" x14ac:dyDescent="0.25">
      <c r="A72" s="40">
        <v>67</v>
      </c>
      <c r="B72" s="664" t="s">
        <v>80</v>
      </c>
      <c r="C72" s="664" t="s">
        <v>152</v>
      </c>
      <c r="D72" s="407">
        <v>3.5</v>
      </c>
      <c r="E72" s="351">
        <v>3.52</v>
      </c>
      <c r="F72" s="165" t="s">
        <v>81</v>
      </c>
      <c r="G72" s="48" t="s">
        <v>111</v>
      </c>
      <c r="H72" s="345">
        <v>3.5</v>
      </c>
      <c r="I72" s="351">
        <v>3.86</v>
      </c>
      <c r="J72" s="165" t="s">
        <v>81</v>
      </c>
      <c r="K72" s="60" t="s">
        <v>25</v>
      </c>
      <c r="L72" s="33">
        <v>3.38</v>
      </c>
      <c r="M72" s="115">
        <v>3.45</v>
      </c>
      <c r="N72" s="165" t="s">
        <v>81</v>
      </c>
      <c r="O72" s="46" t="s">
        <v>27</v>
      </c>
      <c r="P72" s="25">
        <v>3</v>
      </c>
      <c r="Q72" s="447">
        <v>3.09</v>
      </c>
      <c r="R72" s="165" t="s">
        <v>80</v>
      </c>
      <c r="S72" s="6" t="s">
        <v>30</v>
      </c>
      <c r="T72" s="563"/>
      <c r="U72" s="125">
        <v>3.89</v>
      </c>
    </row>
    <row r="73" spans="1:21" s="13" customFormat="1" ht="15" customHeight="1" x14ac:dyDescent="0.25">
      <c r="A73" s="40">
        <v>68</v>
      </c>
      <c r="B73" s="664" t="s">
        <v>78</v>
      </c>
      <c r="C73" s="664" t="s">
        <v>51</v>
      </c>
      <c r="D73" s="394">
        <v>3.47</v>
      </c>
      <c r="E73" s="351">
        <v>3.52</v>
      </c>
      <c r="F73" s="165" t="s">
        <v>78</v>
      </c>
      <c r="G73" s="100" t="s">
        <v>99</v>
      </c>
      <c r="H73" s="345">
        <v>3.5</v>
      </c>
      <c r="I73" s="351">
        <v>3.86</v>
      </c>
      <c r="J73" s="461" t="s">
        <v>77</v>
      </c>
      <c r="K73" s="68" t="s">
        <v>64</v>
      </c>
      <c r="L73" s="33">
        <v>3.36</v>
      </c>
      <c r="M73" s="115">
        <v>3.45</v>
      </c>
      <c r="N73" s="165" t="s">
        <v>82</v>
      </c>
      <c r="O73" s="65" t="s">
        <v>22</v>
      </c>
      <c r="P73" s="25">
        <v>3</v>
      </c>
      <c r="Q73" s="447">
        <v>3.09</v>
      </c>
      <c r="R73" s="165" t="s">
        <v>80</v>
      </c>
      <c r="S73" s="75" t="s">
        <v>33</v>
      </c>
      <c r="T73" s="563"/>
      <c r="U73" s="125">
        <v>3.89</v>
      </c>
    </row>
    <row r="74" spans="1:21" s="13" customFormat="1" ht="15" customHeight="1" x14ac:dyDescent="0.25">
      <c r="A74" s="40">
        <v>69</v>
      </c>
      <c r="B74" s="664" t="s">
        <v>82</v>
      </c>
      <c r="C74" s="664" t="s">
        <v>154</v>
      </c>
      <c r="D74" s="394">
        <v>3.46</v>
      </c>
      <c r="E74" s="351">
        <v>3.52</v>
      </c>
      <c r="F74" s="165" t="s">
        <v>80</v>
      </c>
      <c r="G74" s="111" t="s">
        <v>33</v>
      </c>
      <c r="H74" s="345">
        <v>3.5</v>
      </c>
      <c r="I74" s="351">
        <v>3.86</v>
      </c>
      <c r="J74" s="165" t="s">
        <v>78</v>
      </c>
      <c r="K74" s="68" t="s">
        <v>50</v>
      </c>
      <c r="L74" s="33">
        <v>3.36</v>
      </c>
      <c r="M74" s="115">
        <v>3.45</v>
      </c>
      <c r="N74" s="165" t="s">
        <v>82</v>
      </c>
      <c r="O74" s="278" t="s">
        <v>155</v>
      </c>
      <c r="P74" s="25">
        <v>3</v>
      </c>
      <c r="Q74" s="447">
        <v>3.09</v>
      </c>
      <c r="R74" s="165" t="s">
        <v>81</v>
      </c>
      <c r="S74" s="46" t="s">
        <v>28</v>
      </c>
      <c r="T74" s="563"/>
      <c r="U74" s="125">
        <v>3.89</v>
      </c>
    </row>
    <row r="75" spans="1:21" s="13" customFormat="1" ht="15" customHeight="1" thickBot="1" x14ac:dyDescent="0.3">
      <c r="A75" s="41">
        <v>70</v>
      </c>
      <c r="B75" s="667" t="s">
        <v>79</v>
      </c>
      <c r="C75" s="667" t="s">
        <v>43</v>
      </c>
      <c r="D75" s="400">
        <v>3.45</v>
      </c>
      <c r="E75" s="353">
        <v>3.52</v>
      </c>
      <c r="F75" s="166" t="s">
        <v>78</v>
      </c>
      <c r="G75" s="106" t="s">
        <v>47</v>
      </c>
      <c r="H75" s="347">
        <v>3.4705882352941178</v>
      </c>
      <c r="I75" s="353">
        <v>3.86</v>
      </c>
      <c r="J75" s="166" t="s">
        <v>80</v>
      </c>
      <c r="K75" s="94" t="s">
        <v>35</v>
      </c>
      <c r="L75" s="83">
        <v>3.35</v>
      </c>
      <c r="M75" s="119">
        <v>3.45</v>
      </c>
      <c r="N75" s="166" t="s">
        <v>79</v>
      </c>
      <c r="O75" s="98" t="s">
        <v>40</v>
      </c>
      <c r="P75" s="84">
        <v>3</v>
      </c>
      <c r="Q75" s="453">
        <v>3.09</v>
      </c>
      <c r="R75" s="166" t="s">
        <v>81</v>
      </c>
      <c r="S75" s="66" t="s">
        <v>112</v>
      </c>
      <c r="T75" s="565"/>
      <c r="U75" s="132">
        <v>3.89</v>
      </c>
    </row>
    <row r="76" spans="1:21" s="13" customFormat="1" ht="15" customHeight="1" x14ac:dyDescent="0.25">
      <c r="A76" s="18">
        <v>71</v>
      </c>
      <c r="B76" s="663" t="s">
        <v>79</v>
      </c>
      <c r="C76" s="663" t="s">
        <v>60</v>
      </c>
      <c r="D76" s="399">
        <v>3.44</v>
      </c>
      <c r="E76" s="354">
        <v>3.52</v>
      </c>
      <c r="F76" s="170" t="s">
        <v>82</v>
      </c>
      <c r="G76" s="334" t="s">
        <v>2</v>
      </c>
      <c r="H76" s="348">
        <v>3.4615384615384617</v>
      </c>
      <c r="I76" s="354">
        <v>3.86</v>
      </c>
      <c r="J76" s="170" t="s">
        <v>82</v>
      </c>
      <c r="K76" s="72" t="s">
        <v>22</v>
      </c>
      <c r="L76" s="33">
        <v>3.35</v>
      </c>
      <c r="M76" s="121">
        <v>3.45</v>
      </c>
      <c r="N76" s="170" t="s">
        <v>80</v>
      </c>
      <c r="O76" s="383" t="s">
        <v>152</v>
      </c>
      <c r="P76" s="90">
        <v>3</v>
      </c>
      <c r="Q76" s="455">
        <v>3.09</v>
      </c>
      <c r="R76" s="170" t="s">
        <v>81</v>
      </c>
      <c r="S76" s="45" t="s">
        <v>111</v>
      </c>
      <c r="T76" s="566"/>
      <c r="U76" s="134">
        <v>3.89</v>
      </c>
    </row>
    <row r="77" spans="1:21" s="13" customFormat="1" ht="15" customHeight="1" x14ac:dyDescent="0.25">
      <c r="A77" s="40">
        <v>72</v>
      </c>
      <c r="B77" s="663" t="s">
        <v>79</v>
      </c>
      <c r="C77" s="663" t="s">
        <v>40</v>
      </c>
      <c r="D77" s="39">
        <v>3.44</v>
      </c>
      <c r="E77" s="354">
        <v>3.52</v>
      </c>
      <c r="F77" s="170" t="s">
        <v>82</v>
      </c>
      <c r="G77" s="71" t="s">
        <v>4</v>
      </c>
      <c r="H77" s="345">
        <v>3.4545454545454546</v>
      </c>
      <c r="I77" s="351">
        <v>3.86</v>
      </c>
      <c r="J77" s="165" t="s">
        <v>81</v>
      </c>
      <c r="K77" s="60" t="s">
        <v>126</v>
      </c>
      <c r="L77" s="33">
        <v>3.34</v>
      </c>
      <c r="M77" s="115">
        <v>3.45</v>
      </c>
      <c r="N77" s="165" t="s">
        <v>78</v>
      </c>
      <c r="O77" s="68" t="s">
        <v>50</v>
      </c>
      <c r="P77" s="25">
        <v>3</v>
      </c>
      <c r="Q77" s="447">
        <v>3.09</v>
      </c>
      <c r="R77" s="165" t="s">
        <v>81</v>
      </c>
      <c r="S77" s="60" t="s">
        <v>26</v>
      </c>
      <c r="T77" s="563"/>
      <c r="U77" s="125">
        <v>3.89</v>
      </c>
    </row>
    <row r="78" spans="1:21" s="13" customFormat="1" ht="15" customHeight="1" x14ac:dyDescent="0.25">
      <c r="A78" s="40">
        <v>73</v>
      </c>
      <c r="B78" s="664" t="s">
        <v>82</v>
      </c>
      <c r="C78" s="664" t="s">
        <v>167</v>
      </c>
      <c r="D78" s="394">
        <v>3.44</v>
      </c>
      <c r="E78" s="351">
        <v>3.52</v>
      </c>
      <c r="F78" s="165" t="s">
        <v>80</v>
      </c>
      <c r="G78" s="314" t="s">
        <v>29</v>
      </c>
      <c r="H78" s="345">
        <v>3.44</v>
      </c>
      <c r="I78" s="351">
        <v>3.86</v>
      </c>
      <c r="J78" s="165" t="s">
        <v>82</v>
      </c>
      <c r="K78" s="306" t="s">
        <v>157</v>
      </c>
      <c r="L78" s="33">
        <v>3.34</v>
      </c>
      <c r="M78" s="115">
        <v>3.45</v>
      </c>
      <c r="N78" s="165" t="s">
        <v>79</v>
      </c>
      <c r="O78" s="74" t="s">
        <v>102</v>
      </c>
      <c r="P78" s="25">
        <v>3</v>
      </c>
      <c r="Q78" s="447">
        <v>3.09</v>
      </c>
      <c r="R78" s="165" t="s">
        <v>81</v>
      </c>
      <c r="S78" s="60" t="s">
        <v>126</v>
      </c>
      <c r="T78" s="563"/>
      <c r="U78" s="125">
        <v>3.89</v>
      </c>
    </row>
    <row r="79" spans="1:21" s="13" customFormat="1" ht="15" customHeight="1" x14ac:dyDescent="0.25">
      <c r="A79" s="40">
        <v>74</v>
      </c>
      <c r="B79" s="666" t="s">
        <v>80</v>
      </c>
      <c r="C79" s="666" t="s">
        <v>36</v>
      </c>
      <c r="D79" s="693">
        <v>3.43</v>
      </c>
      <c r="E79" s="352">
        <v>3.52</v>
      </c>
      <c r="F79" s="168" t="s">
        <v>82</v>
      </c>
      <c r="G79" s="313" t="s">
        <v>5</v>
      </c>
      <c r="H79" s="345">
        <v>3.4137931034482758</v>
      </c>
      <c r="I79" s="351">
        <v>3.86</v>
      </c>
      <c r="J79" s="165" t="s">
        <v>81</v>
      </c>
      <c r="K79" s="300" t="s">
        <v>163</v>
      </c>
      <c r="L79" s="33">
        <v>3.33</v>
      </c>
      <c r="M79" s="115">
        <v>3.45</v>
      </c>
      <c r="N79" s="165" t="s">
        <v>83</v>
      </c>
      <c r="O79" s="301" t="s">
        <v>149</v>
      </c>
      <c r="P79" s="25">
        <v>3</v>
      </c>
      <c r="Q79" s="447">
        <v>3.09</v>
      </c>
      <c r="R79" s="165" t="s">
        <v>81</v>
      </c>
      <c r="S79" s="60" t="s">
        <v>159</v>
      </c>
      <c r="T79" s="563"/>
      <c r="U79" s="125">
        <v>3.89</v>
      </c>
    </row>
    <row r="80" spans="1:21" s="13" customFormat="1" ht="15" customHeight="1" x14ac:dyDescent="0.25">
      <c r="A80" s="40">
        <v>75</v>
      </c>
      <c r="B80" s="666" t="s">
        <v>81</v>
      </c>
      <c r="C80" s="666" t="s">
        <v>28</v>
      </c>
      <c r="D80" s="401">
        <v>3.43</v>
      </c>
      <c r="E80" s="352">
        <v>3.52</v>
      </c>
      <c r="F80" s="168" t="s">
        <v>82</v>
      </c>
      <c r="G80" s="99" t="s">
        <v>17</v>
      </c>
      <c r="H80" s="345">
        <v>3.4074074074074074</v>
      </c>
      <c r="I80" s="351">
        <v>3.86</v>
      </c>
      <c r="J80" s="165" t="s">
        <v>82</v>
      </c>
      <c r="K80" s="419" t="s">
        <v>9</v>
      </c>
      <c r="L80" s="33">
        <v>3.33</v>
      </c>
      <c r="M80" s="115">
        <v>3.45</v>
      </c>
      <c r="N80" s="165" t="s">
        <v>82</v>
      </c>
      <c r="O80" s="419" t="s">
        <v>6</v>
      </c>
      <c r="P80" s="25">
        <v>2.96</v>
      </c>
      <c r="Q80" s="447">
        <v>3.09</v>
      </c>
      <c r="R80" s="165" t="s">
        <v>81</v>
      </c>
      <c r="S80" s="60" t="s">
        <v>160</v>
      </c>
      <c r="T80" s="563"/>
      <c r="U80" s="125">
        <v>3.89</v>
      </c>
    </row>
    <row r="81" spans="1:21" s="13" customFormat="1" ht="15" customHeight="1" x14ac:dyDescent="0.25">
      <c r="A81" s="40">
        <v>76</v>
      </c>
      <c r="B81" s="664" t="s">
        <v>82</v>
      </c>
      <c r="C81" s="664" t="s">
        <v>5</v>
      </c>
      <c r="D81" s="394">
        <v>3.39</v>
      </c>
      <c r="E81" s="351">
        <v>3.52</v>
      </c>
      <c r="F81" s="165" t="s">
        <v>82</v>
      </c>
      <c r="G81" s="63" t="s">
        <v>15</v>
      </c>
      <c r="H81" s="345">
        <v>3.4090909090909092</v>
      </c>
      <c r="I81" s="351">
        <v>3.86</v>
      </c>
      <c r="J81" s="165" t="s">
        <v>79</v>
      </c>
      <c r="K81" s="429" t="s">
        <v>39</v>
      </c>
      <c r="L81" s="33">
        <v>3.33</v>
      </c>
      <c r="M81" s="115">
        <v>3.45</v>
      </c>
      <c r="N81" s="165" t="s">
        <v>80</v>
      </c>
      <c r="O81" s="433" t="s">
        <v>106</v>
      </c>
      <c r="P81" s="25">
        <v>2.96</v>
      </c>
      <c r="Q81" s="447">
        <v>3.09</v>
      </c>
      <c r="R81" s="165" t="s">
        <v>81</v>
      </c>
      <c r="S81" s="60" t="s">
        <v>68</v>
      </c>
      <c r="T81" s="563"/>
      <c r="U81" s="125">
        <v>3.89</v>
      </c>
    </row>
    <row r="82" spans="1:21" s="13" customFormat="1" ht="15" customHeight="1" x14ac:dyDescent="0.25">
      <c r="A82" s="40">
        <v>77</v>
      </c>
      <c r="B82" s="664" t="s">
        <v>80</v>
      </c>
      <c r="C82" s="664" t="s">
        <v>134</v>
      </c>
      <c r="D82" s="416">
        <v>3.38</v>
      </c>
      <c r="E82" s="351">
        <v>3.52</v>
      </c>
      <c r="F82" s="165" t="s">
        <v>82</v>
      </c>
      <c r="G82" s="63" t="s">
        <v>19</v>
      </c>
      <c r="H82" s="345">
        <v>3.4</v>
      </c>
      <c r="I82" s="351">
        <v>3.86</v>
      </c>
      <c r="J82" s="165" t="s">
        <v>82</v>
      </c>
      <c r="K82" s="65" t="s">
        <v>2</v>
      </c>
      <c r="L82" s="33">
        <v>3.32</v>
      </c>
      <c r="M82" s="115">
        <v>3.45</v>
      </c>
      <c r="N82" s="165" t="s">
        <v>81</v>
      </c>
      <c r="O82" s="60" t="s">
        <v>26</v>
      </c>
      <c r="P82" s="25">
        <v>2.94</v>
      </c>
      <c r="Q82" s="447">
        <v>3.09</v>
      </c>
      <c r="R82" s="165" t="s">
        <v>81</v>
      </c>
      <c r="S82" s="60" t="s">
        <v>135</v>
      </c>
      <c r="T82" s="563"/>
      <c r="U82" s="125">
        <v>3.89</v>
      </c>
    </row>
    <row r="83" spans="1:21" s="13" customFormat="1" ht="15" customHeight="1" x14ac:dyDescent="0.25">
      <c r="A83" s="40">
        <v>78</v>
      </c>
      <c r="B83" s="664" t="s">
        <v>82</v>
      </c>
      <c r="C83" s="664" t="s">
        <v>4</v>
      </c>
      <c r="D83" s="394">
        <v>3.37</v>
      </c>
      <c r="E83" s="351">
        <v>3.52</v>
      </c>
      <c r="F83" s="165" t="s">
        <v>79</v>
      </c>
      <c r="G83" s="100" t="s">
        <v>46</v>
      </c>
      <c r="H83" s="345">
        <v>3.4</v>
      </c>
      <c r="I83" s="351">
        <v>3.86</v>
      </c>
      <c r="J83" s="165" t="s">
        <v>82</v>
      </c>
      <c r="K83" s="63" t="s">
        <v>3</v>
      </c>
      <c r="L83" s="33">
        <v>3.32</v>
      </c>
      <c r="M83" s="115">
        <v>3.45</v>
      </c>
      <c r="N83" s="165" t="s">
        <v>82</v>
      </c>
      <c r="O83" s="63" t="s">
        <v>4</v>
      </c>
      <c r="P83" s="25">
        <v>2.94</v>
      </c>
      <c r="Q83" s="447">
        <v>3.09</v>
      </c>
      <c r="R83" s="165" t="s">
        <v>81</v>
      </c>
      <c r="S83" s="60" t="s">
        <v>161</v>
      </c>
      <c r="T83" s="563"/>
      <c r="U83" s="125">
        <v>3.89</v>
      </c>
    </row>
    <row r="84" spans="1:21" s="13" customFormat="1" ht="15" customHeight="1" x14ac:dyDescent="0.25">
      <c r="A84" s="40">
        <v>79</v>
      </c>
      <c r="B84" s="664" t="s">
        <v>78</v>
      </c>
      <c r="C84" s="664" t="s">
        <v>52</v>
      </c>
      <c r="D84" s="394">
        <v>3.36</v>
      </c>
      <c r="E84" s="351">
        <v>3.52</v>
      </c>
      <c r="F84" s="165" t="s">
        <v>83</v>
      </c>
      <c r="G84" s="48" t="s">
        <v>124</v>
      </c>
      <c r="H84" s="345">
        <v>3.375</v>
      </c>
      <c r="I84" s="351">
        <v>3.86</v>
      </c>
      <c r="J84" s="461" t="s">
        <v>77</v>
      </c>
      <c r="K84" s="53" t="s">
        <v>97</v>
      </c>
      <c r="L84" s="33">
        <v>3.3</v>
      </c>
      <c r="M84" s="115">
        <v>3.45</v>
      </c>
      <c r="N84" s="165" t="s">
        <v>79</v>
      </c>
      <c r="O84" s="74" t="s">
        <v>42</v>
      </c>
      <c r="P84" s="25">
        <v>2.94</v>
      </c>
      <c r="Q84" s="447">
        <v>3.09</v>
      </c>
      <c r="R84" s="165" t="s">
        <v>81</v>
      </c>
      <c r="S84" s="60" t="s">
        <v>162</v>
      </c>
      <c r="T84" s="563"/>
      <c r="U84" s="125">
        <v>3.89</v>
      </c>
    </row>
    <row r="85" spans="1:21" s="13" customFormat="1" ht="15" customHeight="1" thickBot="1" x14ac:dyDescent="0.3">
      <c r="A85" s="43">
        <v>80</v>
      </c>
      <c r="B85" s="666" t="s">
        <v>82</v>
      </c>
      <c r="C85" s="666" t="s">
        <v>15</v>
      </c>
      <c r="D85" s="400">
        <v>3.36</v>
      </c>
      <c r="E85" s="352">
        <v>3.52</v>
      </c>
      <c r="F85" s="168" t="s">
        <v>78</v>
      </c>
      <c r="G85" s="108" t="s">
        <v>49</v>
      </c>
      <c r="H85" s="346">
        <v>3.3684210526315788</v>
      </c>
      <c r="I85" s="352">
        <v>3.86</v>
      </c>
      <c r="J85" s="467" t="s">
        <v>77</v>
      </c>
      <c r="K85" s="460" t="s">
        <v>65</v>
      </c>
      <c r="L85" s="87">
        <v>3.3</v>
      </c>
      <c r="M85" s="117">
        <v>3.45</v>
      </c>
      <c r="N85" s="168" t="s">
        <v>82</v>
      </c>
      <c r="O85" s="99" t="s">
        <v>20</v>
      </c>
      <c r="P85" s="88">
        <v>2.93</v>
      </c>
      <c r="Q85" s="450">
        <v>3.09</v>
      </c>
      <c r="R85" s="168" t="s">
        <v>81</v>
      </c>
      <c r="S85" s="58" t="s">
        <v>110</v>
      </c>
      <c r="T85" s="564"/>
      <c r="U85" s="129">
        <v>3.89</v>
      </c>
    </row>
    <row r="86" spans="1:21" s="13" customFormat="1" ht="15" customHeight="1" x14ac:dyDescent="0.25">
      <c r="A86" s="17">
        <v>81</v>
      </c>
      <c r="B86" s="662" t="s">
        <v>83</v>
      </c>
      <c r="C86" s="662" t="s">
        <v>122</v>
      </c>
      <c r="D86" s="399">
        <v>3.36</v>
      </c>
      <c r="E86" s="350">
        <v>3.52</v>
      </c>
      <c r="F86" s="616" t="s">
        <v>77</v>
      </c>
      <c r="G86" s="55" t="s">
        <v>142</v>
      </c>
      <c r="H86" s="344">
        <v>3.36</v>
      </c>
      <c r="I86" s="350">
        <v>3.86</v>
      </c>
      <c r="J86" s="462" t="s">
        <v>77</v>
      </c>
      <c r="K86" s="55" t="s">
        <v>142</v>
      </c>
      <c r="L86" s="80">
        <v>3.29</v>
      </c>
      <c r="M86" s="113">
        <v>3.45</v>
      </c>
      <c r="N86" s="167" t="s">
        <v>82</v>
      </c>
      <c r="O86" s="109" t="s">
        <v>15</v>
      </c>
      <c r="P86" s="81">
        <v>2.93</v>
      </c>
      <c r="Q86" s="445">
        <v>3.09</v>
      </c>
      <c r="R86" s="167" t="s">
        <v>81</v>
      </c>
      <c r="S86" s="299" t="s">
        <v>163</v>
      </c>
      <c r="T86" s="562"/>
      <c r="U86" s="123">
        <v>3.89</v>
      </c>
    </row>
    <row r="87" spans="1:21" s="13" customFormat="1" ht="15" customHeight="1" x14ac:dyDescent="0.25">
      <c r="A87" s="40">
        <v>82</v>
      </c>
      <c r="B87" s="664" t="s">
        <v>79</v>
      </c>
      <c r="C87" s="664" t="s">
        <v>100</v>
      </c>
      <c r="D87" s="394">
        <v>3.33</v>
      </c>
      <c r="E87" s="351">
        <v>3.52</v>
      </c>
      <c r="F87" s="165" t="s">
        <v>79</v>
      </c>
      <c r="G87" s="101" t="s">
        <v>42</v>
      </c>
      <c r="H87" s="345">
        <v>3.3636363636363638</v>
      </c>
      <c r="I87" s="351">
        <v>3.86</v>
      </c>
      <c r="J87" s="165" t="s">
        <v>82</v>
      </c>
      <c r="K87" s="65" t="s">
        <v>12</v>
      </c>
      <c r="L87" s="33">
        <v>3.29</v>
      </c>
      <c r="M87" s="115">
        <v>3.45</v>
      </c>
      <c r="N87" s="461" t="s">
        <v>77</v>
      </c>
      <c r="O87" s="68" t="s">
        <v>72</v>
      </c>
      <c r="P87" s="25">
        <v>2.91</v>
      </c>
      <c r="Q87" s="447">
        <v>3.09</v>
      </c>
      <c r="R87" s="165" t="s">
        <v>81</v>
      </c>
      <c r="S87" s="60" t="s">
        <v>136</v>
      </c>
      <c r="T87" s="563"/>
      <c r="U87" s="125">
        <v>3.89</v>
      </c>
    </row>
    <row r="88" spans="1:21" s="13" customFormat="1" ht="15" customHeight="1" x14ac:dyDescent="0.25">
      <c r="A88" s="40">
        <v>83</v>
      </c>
      <c r="B88" s="664" t="s">
        <v>78</v>
      </c>
      <c r="C88" s="664" t="s">
        <v>56</v>
      </c>
      <c r="D88" s="394">
        <v>3.33</v>
      </c>
      <c r="E88" s="351">
        <v>3.52</v>
      </c>
      <c r="F88" s="165" t="s">
        <v>82</v>
      </c>
      <c r="G88" s="63" t="s">
        <v>14</v>
      </c>
      <c r="H88" s="345">
        <v>3.3636363636363638</v>
      </c>
      <c r="I88" s="351">
        <v>3.86</v>
      </c>
      <c r="J88" s="165" t="s">
        <v>82</v>
      </c>
      <c r="K88" s="63" t="s">
        <v>15</v>
      </c>
      <c r="L88" s="33">
        <v>3.27</v>
      </c>
      <c r="M88" s="115">
        <v>3.45</v>
      </c>
      <c r="N88" s="165" t="s">
        <v>78</v>
      </c>
      <c r="O88" s="100" t="s">
        <v>49</v>
      </c>
      <c r="P88" s="25">
        <v>2.91</v>
      </c>
      <c r="Q88" s="447">
        <v>3.09</v>
      </c>
      <c r="R88" s="165" t="s">
        <v>82</v>
      </c>
      <c r="S88" s="65" t="s">
        <v>22</v>
      </c>
      <c r="T88" s="563"/>
      <c r="U88" s="125">
        <v>3.89</v>
      </c>
    </row>
    <row r="89" spans="1:21" s="13" customFormat="1" ht="15" customHeight="1" x14ac:dyDescent="0.25">
      <c r="A89" s="40">
        <v>84</v>
      </c>
      <c r="B89" s="664" t="s">
        <v>80</v>
      </c>
      <c r="C89" s="664" t="s">
        <v>106</v>
      </c>
      <c r="D89" s="407">
        <v>3.33</v>
      </c>
      <c r="E89" s="351">
        <v>3.52</v>
      </c>
      <c r="F89" s="165" t="s">
        <v>79</v>
      </c>
      <c r="G89" s="100" t="s">
        <v>100</v>
      </c>
      <c r="H89" s="345">
        <v>3.3421052631578947</v>
      </c>
      <c r="I89" s="351">
        <v>3.86</v>
      </c>
      <c r="J89" s="165" t="s">
        <v>79</v>
      </c>
      <c r="K89" s="68" t="s">
        <v>100</v>
      </c>
      <c r="L89" s="33">
        <v>3.25</v>
      </c>
      <c r="M89" s="115">
        <v>3.45</v>
      </c>
      <c r="N89" s="169" t="s">
        <v>80</v>
      </c>
      <c r="O89" s="227" t="s">
        <v>134</v>
      </c>
      <c r="P89" s="25">
        <v>2.9</v>
      </c>
      <c r="Q89" s="447">
        <v>3.09</v>
      </c>
      <c r="R89" s="165" t="s">
        <v>82</v>
      </c>
      <c r="S89" s="47" t="s">
        <v>21</v>
      </c>
      <c r="T89" s="563"/>
      <c r="U89" s="125">
        <v>3.89</v>
      </c>
    </row>
    <row r="90" spans="1:21" s="13" customFormat="1" ht="15" customHeight="1" x14ac:dyDescent="0.25">
      <c r="A90" s="40">
        <v>85</v>
      </c>
      <c r="B90" s="664" t="s">
        <v>83</v>
      </c>
      <c r="C90" s="664" t="s">
        <v>123</v>
      </c>
      <c r="D90" s="394">
        <v>3.3</v>
      </c>
      <c r="E90" s="351">
        <v>3.52</v>
      </c>
      <c r="F90" s="165" t="s">
        <v>82</v>
      </c>
      <c r="G90" s="279" t="s">
        <v>3</v>
      </c>
      <c r="H90" s="345">
        <v>3.3333333333333335</v>
      </c>
      <c r="I90" s="351">
        <v>3.86</v>
      </c>
      <c r="J90" s="165" t="s">
        <v>79</v>
      </c>
      <c r="K90" s="68" t="s">
        <v>46</v>
      </c>
      <c r="L90" s="33">
        <v>3.25</v>
      </c>
      <c r="M90" s="115">
        <v>3.45</v>
      </c>
      <c r="N90" s="165" t="s">
        <v>78</v>
      </c>
      <c r="O90" s="68" t="s">
        <v>52</v>
      </c>
      <c r="P90" s="25">
        <v>2.89</v>
      </c>
      <c r="Q90" s="447">
        <v>3.09</v>
      </c>
      <c r="R90" s="165" t="s">
        <v>82</v>
      </c>
      <c r="S90" s="65" t="s">
        <v>19</v>
      </c>
      <c r="T90" s="563"/>
      <c r="U90" s="125">
        <v>3.89</v>
      </c>
    </row>
    <row r="91" spans="1:21" s="13" customFormat="1" ht="15" customHeight="1" x14ac:dyDescent="0.25">
      <c r="A91" s="40">
        <v>86</v>
      </c>
      <c r="B91" s="664" t="s">
        <v>82</v>
      </c>
      <c r="C91" s="664" t="s">
        <v>13</v>
      </c>
      <c r="D91" s="394">
        <v>3.3</v>
      </c>
      <c r="E91" s="351">
        <v>3.52</v>
      </c>
      <c r="F91" s="165" t="s">
        <v>79</v>
      </c>
      <c r="G91" s="101" t="s">
        <v>37</v>
      </c>
      <c r="H91" s="345">
        <v>3.3333333333333335</v>
      </c>
      <c r="I91" s="351">
        <v>3.86</v>
      </c>
      <c r="J91" s="165" t="s">
        <v>79</v>
      </c>
      <c r="K91" s="68" t="s">
        <v>60</v>
      </c>
      <c r="L91" s="33">
        <v>3.25</v>
      </c>
      <c r="M91" s="115">
        <v>3.45</v>
      </c>
      <c r="N91" s="165" t="s">
        <v>80</v>
      </c>
      <c r="O91" s="68" t="s">
        <v>35</v>
      </c>
      <c r="P91" s="25">
        <v>2.89</v>
      </c>
      <c r="Q91" s="447">
        <v>3.09</v>
      </c>
      <c r="R91" s="165" t="s">
        <v>82</v>
      </c>
      <c r="S91" s="65" t="s">
        <v>18</v>
      </c>
      <c r="T91" s="563"/>
      <c r="U91" s="125">
        <v>3.89</v>
      </c>
    </row>
    <row r="92" spans="1:21" s="13" customFormat="1" ht="15" customHeight="1" x14ac:dyDescent="0.25">
      <c r="A92" s="40">
        <v>87</v>
      </c>
      <c r="B92" s="664" t="s">
        <v>82</v>
      </c>
      <c r="C92" s="664" t="s">
        <v>8</v>
      </c>
      <c r="D92" s="394">
        <v>3.29</v>
      </c>
      <c r="E92" s="351">
        <v>3.52</v>
      </c>
      <c r="F92" s="466" t="s">
        <v>77</v>
      </c>
      <c r="G92" s="100" t="s">
        <v>72</v>
      </c>
      <c r="H92" s="345">
        <v>3.3235294117647061</v>
      </c>
      <c r="I92" s="351">
        <v>3.86</v>
      </c>
      <c r="J92" s="165" t="s">
        <v>79</v>
      </c>
      <c r="K92" s="69" t="s">
        <v>59</v>
      </c>
      <c r="L92" s="33">
        <v>3.25</v>
      </c>
      <c r="M92" s="115">
        <v>3.45</v>
      </c>
      <c r="N92" s="165" t="s">
        <v>80</v>
      </c>
      <c r="O92" s="6" t="s">
        <v>30</v>
      </c>
      <c r="P92" s="25">
        <v>2.89</v>
      </c>
      <c r="Q92" s="447">
        <v>3.09</v>
      </c>
      <c r="R92" s="165" t="s">
        <v>82</v>
      </c>
      <c r="S92" s="65" t="s">
        <v>17</v>
      </c>
      <c r="T92" s="563"/>
      <c r="U92" s="125">
        <v>3.89</v>
      </c>
    </row>
    <row r="93" spans="1:21" s="13" customFormat="1" ht="15" customHeight="1" x14ac:dyDescent="0.25">
      <c r="A93" s="40">
        <v>88</v>
      </c>
      <c r="B93" s="664" t="s">
        <v>77</v>
      </c>
      <c r="C93" s="664" t="s">
        <v>142</v>
      </c>
      <c r="D93" s="393">
        <v>3.29</v>
      </c>
      <c r="E93" s="351">
        <v>3.52</v>
      </c>
      <c r="F93" s="165" t="s">
        <v>81</v>
      </c>
      <c r="G93" s="161" t="s">
        <v>118</v>
      </c>
      <c r="H93" s="345">
        <v>3.3157894736842106</v>
      </c>
      <c r="I93" s="351">
        <v>3.86</v>
      </c>
      <c r="J93" s="165" t="s">
        <v>79</v>
      </c>
      <c r="K93" s="100" t="s">
        <v>45</v>
      </c>
      <c r="L93" s="33">
        <v>3.24</v>
      </c>
      <c r="M93" s="115">
        <v>3.45</v>
      </c>
      <c r="N93" s="461" t="s">
        <v>77</v>
      </c>
      <c r="O93" s="100" t="s">
        <v>95</v>
      </c>
      <c r="P93" s="25">
        <v>2.88</v>
      </c>
      <c r="Q93" s="447">
        <v>3.09</v>
      </c>
      <c r="R93" s="165" t="s">
        <v>82</v>
      </c>
      <c r="S93" s="65" t="s">
        <v>16</v>
      </c>
      <c r="T93" s="563"/>
      <c r="U93" s="125">
        <v>3.89</v>
      </c>
    </row>
    <row r="94" spans="1:21" s="13" customFormat="1" ht="15" customHeight="1" x14ac:dyDescent="0.25">
      <c r="A94" s="40">
        <v>89</v>
      </c>
      <c r="B94" s="664" t="s">
        <v>79</v>
      </c>
      <c r="C94" s="664" t="s">
        <v>38</v>
      </c>
      <c r="D94" s="394">
        <v>3.29</v>
      </c>
      <c r="E94" s="351">
        <v>3.52</v>
      </c>
      <c r="F94" s="165" t="s">
        <v>79</v>
      </c>
      <c r="G94" s="101" t="s">
        <v>39</v>
      </c>
      <c r="H94" s="345">
        <v>3.3076923076923075</v>
      </c>
      <c r="I94" s="351">
        <v>3.86</v>
      </c>
      <c r="J94" s="165" t="s">
        <v>78</v>
      </c>
      <c r="K94" s="68" t="s">
        <v>54</v>
      </c>
      <c r="L94" s="33">
        <v>3.21</v>
      </c>
      <c r="M94" s="115">
        <v>3.45</v>
      </c>
      <c r="N94" s="165" t="s">
        <v>82</v>
      </c>
      <c r="O94" s="65" t="s">
        <v>8</v>
      </c>
      <c r="P94" s="25">
        <v>2.87</v>
      </c>
      <c r="Q94" s="447">
        <v>3.09</v>
      </c>
      <c r="R94" s="165" t="s">
        <v>82</v>
      </c>
      <c r="S94" s="65" t="s">
        <v>15</v>
      </c>
      <c r="T94" s="563"/>
      <c r="U94" s="125">
        <v>3.89</v>
      </c>
    </row>
    <row r="95" spans="1:21" s="13" customFormat="1" ht="15" customHeight="1" thickBot="1" x14ac:dyDescent="0.3">
      <c r="A95" s="41">
        <v>90</v>
      </c>
      <c r="B95" s="667" t="s">
        <v>81</v>
      </c>
      <c r="C95" s="667" t="s">
        <v>118</v>
      </c>
      <c r="D95" s="400">
        <v>3.27</v>
      </c>
      <c r="E95" s="353">
        <v>3.52</v>
      </c>
      <c r="F95" s="166" t="s">
        <v>81</v>
      </c>
      <c r="G95" s="163" t="s">
        <v>117</v>
      </c>
      <c r="H95" s="347">
        <v>3.3</v>
      </c>
      <c r="I95" s="353">
        <v>3.86</v>
      </c>
      <c r="J95" s="166" t="s">
        <v>82</v>
      </c>
      <c r="K95" s="102" t="s">
        <v>5</v>
      </c>
      <c r="L95" s="83">
        <v>3.21</v>
      </c>
      <c r="M95" s="119">
        <v>3.45</v>
      </c>
      <c r="N95" s="166" t="s">
        <v>81</v>
      </c>
      <c r="O95" s="163" t="s">
        <v>159</v>
      </c>
      <c r="P95" s="84">
        <v>2.87</v>
      </c>
      <c r="Q95" s="453">
        <v>3.09</v>
      </c>
      <c r="R95" s="166" t="s">
        <v>82</v>
      </c>
      <c r="S95" s="92" t="s">
        <v>14</v>
      </c>
      <c r="T95" s="565"/>
      <c r="U95" s="132">
        <v>3.89</v>
      </c>
    </row>
    <row r="96" spans="1:21" s="13" customFormat="1" ht="15" customHeight="1" x14ac:dyDescent="0.25">
      <c r="A96" s="18">
        <v>91</v>
      </c>
      <c r="B96" s="663" t="s">
        <v>82</v>
      </c>
      <c r="C96" s="663" t="s">
        <v>6</v>
      </c>
      <c r="D96" s="399">
        <v>3.22</v>
      </c>
      <c r="E96" s="354">
        <v>3.52</v>
      </c>
      <c r="F96" s="170" t="s">
        <v>82</v>
      </c>
      <c r="G96" s="71" t="s">
        <v>22</v>
      </c>
      <c r="H96" s="348">
        <v>3.2857142857142856</v>
      </c>
      <c r="I96" s="354">
        <v>3.86</v>
      </c>
      <c r="J96" s="170" t="s">
        <v>79</v>
      </c>
      <c r="K96" s="50" t="s">
        <v>43</v>
      </c>
      <c r="L96" s="33">
        <v>3.2</v>
      </c>
      <c r="M96" s="121">
        <v>3.45</v>
      </c>
      <c r="N96" s="170" t="s">
        <v>79</v>
      </c>
      <c r="O96" s="50" t="s">
        <v>60</v>
      </c>
      <c r="P96" s="90">
        <v>2.86</v>
      </c>
      <c r="Q96" s="455">
        <v>3.09</v>
      </c>
      <c r="R96" s="170" t="s">
        <v>82</v>
      </c>
      <c r="S96" s="72" t="s">
        <v>23</v>
      </c>
      <c r="T96" s="566"/>
      <c r="U96" s="134">
        <v>3.89</v>
      </c>
    </row>
    <row r="97" spans="1:21" s="13" customFormat="1" ht="15" customHeight="1" x14ac:dyDescent="0.25">
      <c r="A97" s="40">
        <v>92</v>
      </c>
      <c r="B97" s="664" t="s">
        <v>81</v>
      </c>
      <c r="C97" s="664" t="s">
        <v>113</v>
      </c>
      <c r="D97" s="415">
        <v>3.2</v>
      </c>
      <c r="E97" s="351">
        <v>3.52</v>
      </c>
      <c r="F97" s="165" t="s">
        <v>78</v>
      </c>
      <c r="G97" s="100" t="s">
        <v>51</v>
      </c>
      <c r="H97" s="345">
        <v>3.2857142857142856</v>
      </c>
      <c r="I97" s="351">
        <v>3.86</v>
      </c>
      <c r="J97" s="165" t="s">
        <v>78</v>
      </c>
      <c r="K97" s="100" t="s">
        <v>49</v>
      </c>
      <c r="L97" s="33">
        <v>3.19</v>
      </c>
      <c r="M97" s="115">
        <v>3.45</v>
      </c>
      <c r="N97" s="165" t="s">
        <v>79</v>
      </c>
      <c r="O97" s="100" t="s">
        <v>100</v>
      </c>
      <c r="P97" s="25">
        <v>2.83</v>
      </c>
      <c r="Q97" s="447">
        <v>3.09</v>
      </c>
      <c r="R97" s="165" t="s">
        <v>82</v>
      </c>
      <c r="S97" s="65" t="s">
        <v>13</v>
      </c>
      <c r="T97" s="563"/>
      <c r="U97" s="125">
        <v>3.89</v>
      </c>
    </row>
    <row r="98" spans="1:21" s="13" customFormat="1" ht="15" customHeight="1" x14ac:dyDescent="0.25">
      <c r="A98" s="40">
        <v>93</v>
      </c>
      <c r="B98" s="664" t="s">
        <v>82</v>
      </c>
      <c r="C98" s="664" t="s">
        <v>155</v>
      </c>
      <c r="D98" s="394">
        <v>3.2</v>
      </c>
      <c r="E98" s="351">
        <v>3.52</v>
      </c>
      <c r="F98" s="165" t="s">
        <v>80</v>
      </c>
      <c r="G98" s="100" t="s">
        <v>36</v>
      </c>
      <c r="H98" s="345">
        <v>3.2666666666666666</v>
      </c>
      <c r="I98" s="351">
        <v>3.86</v>
      </c>
      <c r="J98" s="165" t="s">
        <v>80</v>
      </c>
      <c r="K98" s="111" t="s">
        <v>33</v>
      </c>
      <c r="L98" s="33">
        <v>3.17</v>
      </c>
      <c r="M98" s="115">
        <v>3.45</v>
      </c>
      <c r="N98" s="165" t="s">
        <v>78</v>
      </c>
      <c r="O98" s="100" t="s">
        <v>54</v>
      </c>
      <c r="P98" s="25">
        <v>2.83</v>
      </c>
      <c r="Q98" s="447">
        <v>3.09</v>
      </c>
      <c r="R98" s="165" t="s">
        <v>82</v>
      </c>
      <c r="S98" s="65" t="s">
        <v>12</v>
      </c>
      <c r="T98" s="563"/>
      <c r="U98" s="125">
        <v>3.89</v>
      </c>
    </row>
    <row r="99" spans="1:21" s="13" customFormat="1" ht="15" customHeight="1" x14ac:dyDescent="0.25">
      <c r="A99" s="40">
        <v>94</v>
      </c>
      <c r="B99" s="664" t="s">
        <v>82</v>
      </c>
      <c r="C99" s="664" t="s">
        <v>23</v>
      </c>
      <c r="D99" s="394">
        <v>3.2</v>
      </c>
      <c r="E99" s="351">
        <v>3.52</v>
      </c>
      <c r="F99" s="165" t="s">
        <v>82</v>
      </c>
      <c r="G99" s="63" t="s">
        <v>23</v>
      </c>
      <c r="H99" s="345">
        <v>3.2727272727272729</v>
      </c>
      <c r="I99" s="351">
        <v>3.86</v>
      </c>
      <c r="J99" s="165" t="s">
        <v>80</v>
      </c>
      <c r="K99" s="6" t="s">
        <v>30</v>
      </c>
      <c r="L99" s="33">
        <v>3.15</v>
      </c>
      <c r="M99" s="115">
        <v>3.45</v>
      </c>
      <c r="N99" s="165" t="s">
        <v>80</v>
      </c>
      <c r="O99" s="6" t="s">
        <v>58</v>
      </c>
      <c r="P99" s="25">
        <v>2.83</v>
      </c>
      <c r="Q99" s="447">
        <v>3.09</v>
      </c>
      <c r="R99" s="165" t="s">
        <v>82</v>
      </c>
      <c r="S99" s="65" t="s">
        <v>11</v>
      </c>
      <c r="T99" s="563"/>
      <c r="U99" s="125">
        <v>3.89</v>
      </c>
    </row>
    <row r="100" spans="1:21" s="13" customFormat="1" ht="15" customHeight="1" x14ac:dyDescent="0.25">
      <c r="A100" s="40">
        <v>95</v>
      </c>
      <c r="B100" s="664" t="s">
        <v>78</v>
      </c>
      <c r="C100" s="664" t="s">
        <v>49</v>
      </c>
      <c r="D100" s="394">
        <v>3.19</v>
      </c>
      <c r="E100" s="351">
        <v>3.52</v>
      </c>
      <c r="F100" s="165" t="s">
        <v>81</v>
      </c>
      <c r="G100" s="103" t="s">
        <v>113</v>
      </c>
      <c r="H100" s="345">
        <v>3.25</v>
      </c>
      <c r="I100" s="351">
        <v>3.86</v>
      </c>
      <c r="J100" s="165" t="s">
        <v>81</v>
      </c>
      <c r="K100" s="60" t="s">
        <v>160</v>
      </c>
      <c r="L100" s="33">
        <v>3.14</v>
      </c>
      <c r="M100" s="115">
        <v>3.45</v>
      </c>
      <c r="N100" s="165" t="s">
        <v>83</v>
      </c>
      <c r="O100" s="46" t="s">
        <v>124</v>
      </c>
      <c r="P100" s="25">
        <v>2.82</v>
      </c>
      <c r="Q100" s="447">
        <v>3.09</v>
      </c>
      <c r="R100" s="165" t="s">
        <v>82</v>
      </c>
      <c r="S100" s="65" t="s">
        <v>10</v>
      </c>
      <c r="T100" s="563"/>
      <c r="U100" s="125">
        <v>3.89</v>
      </c>
    </row>
    <row r="101" spans="1:21" s="13" customFormat="1" ht="15" customHeight="1" x14ac:dyDescent="0.25">
      <c r="A101" s="40">
        <v>96</v>
      </c>
      <c r="B101" s="664" t="s">
        <v>79</v>
      </c>
      <c r="C101" s="664" t="s">
        <v>59</v>
      </c>
      <c r="D101" s="394">
        <v>3.18</v>
      </c>
      <c r="E101" s="351">
        <v>3.52</v>
      </c>
      <c r="F101" s="165" t="s">
        <v>78</v>
      </c>
      <c r="G101" s="101" t="s">
        <v>61</v>
      </c>
      <c r="H101" s="345">
        <v>3.25</v>
      </c>
      <c r="I101" s="351">
        <v>3.86</v>
      </c>
      <c r="J101" s="466" t="s">
        <v>83</v>
      </c>
      <c r="K101" s="68" t="s">
        <v>98</v>
      </c>
      <c r="L101" s="33">
        <v>3.14</v>
      </c>
      <c r="M101" s="115">
        <v>3.45</v>
      </c>
      <c r="N101" s="165" t="s">
        <v>80</v>
      </c>
      <c r="O101" s="57" t="s">
        <v>107</v>
      </c>
      <c r="P101" s="25">
        <v>2.82</v>
      </c>
      <c r="Q101" s="447">
        <v>3.09</v>
      </c>
      <c r="R101" s="165" t="s">
        <v>82</v>
      </c>
      <c r="S101" s="65" t="s">
        <v>9</v>
      </c>
      <c r="T101" s="563"/>
      <c r="U101" s="125">
        <v>3.89</v>
      </c>
    </row>
    <row r="102" spans="1:21" s="13" customFormat="1" ht="15" customHeight="1" x14ac:dyDescent="0.25">
      <c r="A102" s="40">
        <v>97</v>
      </c>
      <c r="B102" s="664" t="s">
        <v>82</v>
      </c>
      <c r="C102" s="664" t="s">
        <v>3</v>
      </c>
      <c r="D102" s="394">
        <v>3.18</v>
      </c>
      <c r="E102" s="351">
        <v>3.52</v>
      </c>
      <c r="F102" s="165" t="s">
        <v>83</v>
      </c>
      <c r="G102" s="343" t="s">
        <v>149</v>
      </c>
      <c r="H102" s="345">
        <v>3.25</v>
      </c>
      <c r="I102" s="351">
        <v>3.86</v>
      </c>
      <c r="J102" s="165" t="s">
        <v>78</v>
      </c>
      <c r="K102" s="68" t="s">
        <v>47</v>
      </c>
      <c r="L102" s="33">
        <v>3.14</v>
      </c>
      <c r="M102" s="115">
        <v>3.45</v>
      </c>
      <c r="N102" s="165" t="s">
        <v>81</v>
      </c>
      <c r="O102" s="60" t="s">
        <v>68</v>
      </c>
      <c r="P102" s="25">
        <v>2.8</v>
      </c>
      <c r="Q102" s="447">
        <v>3.09</v>
      </c>
      <c r="R102" s="165" t="s">
        <v>82</v>
      </c>
      <c r="S102" s="65" t="s">
        <v>8</v>
      </c>
      <c r="T102" s="563"/>
      <c r="U102" s="125">
        <v>3.89</v>
      </c>
    </row>
    <row r="103" spans="1:21" s="13" customFormat="1" ht="15" customHeight="1" x14ac:dyDescent="0.25">
      <c r="A103" s="40">
        <v>98</v>
      </c>
      <c r="B103" s="664" t="s">
        <v>79</v>
      </c>
      <c r="C103" s="664" t="s">
        <v>46</v>
      </c>
      <c r="D103" s="394">
        <v>3.17</v>
      </c>
      <c r="E103" s="351">
        <v>3.52</v>
      </c>
      <c r="F103" s="165" t="s">
        <v>78</v>
      </c>
      <c r="G103" s="100" t="s">
        <v>50</v>
      </c>
      <c r="H103" s="345">
        <v>3.25</v>
      </c>
      <c r="I103" s="351">
        <v>3.86</v>
      </c>
      <c r="J103" s="461" t="s">
        <v>77</v>
      </c>
      <c r="K103" s="68" t="s">
        <v>95</v>
      </c>
      <c r="L103" s="33">
        <v>3.13</v>
      </c>
      <c r="M103" s="115">
        <v>3.45</v>
      </c>
      <c r="N103" s="165" t="s">
        <v>80</v>
      </c>
      <c r="O103" s="75" t="s">
        <v>33</v>
      </c>
      <c r="P103" s="25">
        <v>2.79</v>
      </c>
      <c r="Q103" s="447">
        <v>3.09</v>
      </c>
      <c r="R103" s="165" t="s">
        <v>82</v>
      </c>
      <c r="S103" s="65" t="s">
        <v>7</v>
      </c>
      <c r="T103" s="563"/>
      <c r="U103" s="125">
        <v>3.89</v>
      </c>
    </row>
    <row r="104" spans="1:21" s="13" customFormat="1" ht="15" customHeight="1" x14ac:dyDescent="0.25">
      <c r="A104" s="40">
        <v>99</v>
      </c>
      <c r="B104" s="664" t="s">
        <v>79</v>
      </c>
      <c r="C104" s="664" t="s">
        <v>45</v>
      </c>
      <c r="D104" s="394">
        <v>3.16</v>
      </c>
      <c r="E104" s="351">
        <v>3.52</v>
      </c>
      <c r="F104" s="165" t="s">
        <v>79</v>
      </c>
      <c r="G104" s="100" t="s">
        <v>45</v>
      </c>
      <c r="H104" s="345">
        <v>3.225806451612903</v>
      </c>
      <c r="I104" s="351">
        <v>3.86</v>
      </c>
      <c r="J104" s="165" t="s">
        <v>78</v>
      </c>
      <c r="K104" s="68" t="s">
        <v>99</v>
      </c>
      <c r="L104" s="33">
        <v>3.13</v>
      </c>
      <c r="M104" s="115">
        <v>3.45</v>
      </c>
      <c r="N104" s="165" t="s">
        <v>81</v>
      </c>
      <c r="O104" s="60" t="s">
        <v>162</v>
      </c>
      <c r="P104" s="25">
        <v>2.79</v>
      </c>
      <c r="Q104" s="447">
        <v>3.09</v>
      </c>
      <c r="R104" s="165" t="s">
        <v>82</v>
      </c>
      <c r="S104" s="65" t="s">
        <v>6</v>
      </c>
      <c r="T104" s="563"/>
      <c r="U104" s="125">
        <v>3.89</v>
      </c>
    </row>
    <row r="105" spans="1:21" s="13" customFormat="1" ht="15" customHeight="1" thickBot="1" x14ac:dyDescent="0.3">
      <c r="A105" s="43">
        <v>100</v>
      </c>
      <c r="B105" s="666" t="s">
        <v>80</v>
      </c>
      <c r="C105" s="666" t="s">
        <v>33</v>
      </c>
      <c r="D105" s="427">
        <v>3.14</v>
      </c>
      <c r="E105" s="352">
        <v>3.52</v>
      </c>
      <c r="F105" s="168" t="s">
        <v>82</v>
      </c>
      <c r="G105" s="99" t="s">
        <v>13</v>
      </c>
      <c r="H105" s="346">
        <v>3.2307692307692308</v>
      </c>
      <c r="I105" s="352">
        <v>3.86</v>
      </c>
      <c r="J105" s="168" t="s">
        <v>82</v>
      </c>
      <c r="K105" s="385" t="s">
        <v>21</v>
      </c>
      <c r="L105" s="87">
        <v>3.11</v>
      </c>
      <c r="M105" s="117">
        <v>3.45</v>
      </c>
      <c r="N105" s="168" t="s">
        <v>81</v>
      </c>
      <c r="O105" s="171" t="s">
        <v>161</v>
      </c>
      <c r="P105" s="88">
        <v>2.78</v>
      </c>
      <c r="Q105" s="450">
        <v>3.09</v>
      </c>
      <c r="R105" s="168" t="s">
        <v>82</v>
      </c>
      <c r="S105" s="86" t="s">
        <v>5</v>
      </c>
      <c r="T105" s="564"/>
      <c r="U105" s="129">
        <v>3.89</v>
      </c>
    </row>
    <row r="106" spans="1:21" s="13" customFormat="1" ht="15" customHeight="1" x14ac:dyDescent="0.25">
      <c r="A106" s="17">
        <v>101</v>
      </c>
      <c r="B106" s="662" t="s">
        <v>79</v>
      </c>
      <c r="C106" s="662" t="s">
        <v>37</v>
      </c>
      <c r="D106" s="399">
        <v>3.14</v>
      </c>
      <c r="E106" s="350">
        <v>3.52</v>
      </c>
      <c r="F106" s="167" t="s">
        <v>82</v>
      </c>
      <c r="G106" s="109" t="s">
        <v>6</v>
      </c>
      <c r="H106" s="344">
        <v>3.2</v>
      </c>
      <c r="I106" s="350">
        <v>3.86</v>
      </c>
      <c r="J106" s="167" t="s">
        <v>81</v>
      </c>
      <c r="K106" s="198" t="s">
        <v>24</v>
      </c>
      <c r="L106" s="80">
        <v>3.08</v>
      </c>
      <c r="M106" s="113">
        <v>3.45</v>
      </c>
      <c r="N106" s="167" t="s">
        <v>82</v>
      </c>
      <c r="O106" s="97" t="s">
        <v>12</v>
      </c>
      <c r="P106" s="81">
        <v>2.75</v>
      </c>
      <c r="Q106" s="445">
        <v>3.09</v>
      </c>
      <c r="R106" s="167" t="s">
        <v>82</v>
      </c>
      <c r="S106" s="97" t="s">
        <v>4</v>
      </c>
      <c r="T106" s="562"/>
      <c r="U106" s="123">
        <v>3.89</v>
      </c>
    </row>
    <row r="107" spans="1:21" s="13" customFormat="1" ht="15" customHeight="1" x14ac:dyDescent="0.25">
      <c r="A107" s="40">
        <v>102</v>
      </c>
      <c r="B107" s="664" t="s">
        <v>78</v>
      </c>
      <c r="C107" s="664" t="s">
        <v>61</v>
      </c>
      <c r="D107" s="394">
        <v>3.12</v>
      </c>
      <c r="E107" s="351">
        <v>3.52</v>
      </c>
      <c r="F107" s="165" t="s">
        <v>79</v>
      </c>
      <c r="G107" s="101" t="s">
        <v>59</v>
      </c>
      <c r="H107" s="345">
        <v>3.2</v>
      </c>
      <c r="I107" s="351">
        <v>3.86</v>
      </c>
      <c r="J107" s="165" t="s">
        <v>79</v>
      </c>
      <c r="K107" s="69" t="s">
        <v>101</v>
      </c>
      <c r="L107" s="33">
        <v>3.08</v>
      </c>
      <c r="M107" s="115">
        <v>3.45</v>
      </c>
      <c r="N107" s="165" t="s">
        <v>82</v>
      </c>
      <c r="O107" s="65" t="s">
        <v>7</v>
      </c>
      <c r="P107" s="25">
        <v>2.75</v>
      </c>
      <c r="Q107" s="447">
        <v>3.09</v>
      </c>
      <c r="R107" s="165" t="s">
        <v>82</v>
      </c>
      <c r="S107" s="65" t="s">
        <v>3</v>
      </c>
      <c r="T107" s="563"/>
      <c r="U107" s="125">
        <v>3.89</v>
      </c>
    </row>
    <row r="108" spans="1:21" s="13" customFormat="1" ht="15" customHeight="1" x14ac:dyDescent="0.25">
      <c r="A108" s="40">
        <v>103</v>
      </c>
      <c r="B108" s="664" t="s">
        <v>78</v>
      </c>
      <c r="C108" s="664" t="s">
        <v>99</v>
      </c>
      <c r="D108" s="394">
        <v>3.12</v>
      </c>
      <c r="E108" s="351">
        <v>3.52</v>
      </c>
      <c r="F108" s="165" t="s">
        <v>80</v>
      </c>
      <c r="G108" s="104" t="s">
        <v>30</v>
      </c>
      <c r="H108" s="345">
        <v>3.1666666666666665</v>
      </c>
      <c r="I108" s="351">
        <v>3.86</v>
      </c>
      <c r="J108" s="165" t="s">
        <v>82</v>
      </c>
      <c r="K108" s="72" t="s">
        <v>13</v>
      </c>
      <c r="L108" s="33">
        <v>3.07</v>
      </c>
      <c r="M108" s="115">
        <v>3.45</v>
      </c>
      <c r="N108" s="165" t="s">
        <v>79</v>
      </c>
      <c r="O108" s="50" t="s">
        <v>46</v>
      </c>
      <c r="P108" s="25">
        <v>2.75</v>
      </c>
      <c r="Q108" s="447">
        <v>3.09</v>
      </c>
      <c r="R108" s="165" t="s">
        <v>82</v>
      </c>
      <c r="S108" s="278" t="s">
        <v>154</v>
      </c>
      <c r="T108" s="563"/>
      <c r="U108" s="125">
        <v>3.89</v>
      </c>
    </row>
    <row r="109" spans="1:21" s="13" customFormat="1" ht="15" customHeight="1" x14ac:dyDescent="0.25">
      <c r="A109" s="40">
        <v>104</v>
      </c>
      <c r="B109" s="664" t="s">
        <v>78</v>
      </c>
      <c r="C109" s="664" t="s">
        <v>63</v>
      </c>
      <c r="D109" s="401">
        <v>3.1</v>
      </c>
      <c r="E109" s="351">
        <v>3.52</v>
      </c>
      <c r="F109" s="165" t="s">
        <v>79</v>
      </c>
      <c r="G109" s="101" t="s">
        <v>101</v>
      </c>
      <c r="H109" s="345">
        <v>3.1363636363636362</v>
      </c>
      <c r="I109" s="351">
        <v>3.86</v>
      </c>
      <c r="J109" s="165" t="s">
        <v>82</v>
      </c>
      <c r="K109" s="65" t="s">
        <v>4</v>
      </c>
      <c r="L109" s="33">
        <v>3.05</v>
      </c>
      <c r="M109" s="115">
        <v>3.45</v>
      </c>
      <c r="N109" s="165" t="s">
        <v>81</v>
      </c>
      <c r="O109" s="60" t="s">
        <v>135</v>
      </c>
      <c r="P109" s="25">
        <v>2.73</v>
      </c>
      <c r="Q109" s="447">
        <v>3.09</v>
      </c>
      <c r="R109" s="165" t="s">
        <v>82</v>
      </c>
      <c r="S109" s="278" t="s">
        <v>155</v>
      </c>
      <c r="T109" s="563"/>
      <c r="U109" s="125">
        <v>3.89</v>
      </c>
    </row>
    <row r="110" spans="1:21" s="13" customFormat="1" ht="15" customHeight="1" x14ac:dyDescent="0.25">
      <c r="A110" s="40">
        <v>105</v>
      </c>
      <c r="B110" s="663" t="s">
        <v>79</v>
      </c>
      <c r="C110" s="663" t="s">
        <v>39</v>
      </c>
      <c r="D110" s="394">
        <v>3.03</v>
      </c>
      <c r="E110" s="354">
        <v>3.52</v>
      </c>
      <c r="F110" s="170" t="s">
        <v>79</v>
      </c>
      <c r="G110" s="74" t="s">
        <v>102</v>
      </c>
      <c r="H110" s="345">
        <v>3.1428571428571428</v>
      </c>
      <c r="I110" s="351">
        <v>3.86</v>
      </c>
      <c r="J110" s="165" t="s">
        <v>82</v>
      </c>
      <c r="K110" s="65" t="s">
        <v>8</v>
      </c>
      <c r="L110" s="33">
        <v>3</v>
      </c>
      <c r="M110" s="115">
        <v>3.45</v>
      </c>
      <c r="N110" s="165" t="s">
        <v>78</v>
      </c>
      <c r="O110" s="68" t="s">
        <v>51</v>
      </c>
      <c r="P110" s="25">
        <v>2.71</v>
      </c>
      <c r="Q110" s="447">
        <v>3.09</v>
      </c>
      <c r="R110" s="165" t="s">
        <v>82</v>
      </c>
      <c r="S110" s="65" t="s">
        <v>1</v>
      </c>
      <c r="T110" s="563"/>
      <c r="U110" s="125">
        <v>3.89</v>
      </c>
    </row>
    <row r="111" spans="1:21" s="13" customFormat="1" ht="15" customHeight="1" x14ac:dyDescent="0.25">
      <c r="A111" s="40">
        <v>106</v>
      </c>
      <c r="B111" s="664" t="s">
        <v>79</v>
      </c>
      <c r="C111" s="664" t="s">
        <v>101</v>
      </c>
      <c r="D111" s="39">
        <v>3.03</v>
      </c>
      <c r="E111" s="351">
        <v>3.52</v>
      </c>
      <c r="F111" s="165" t="s">
        <v>78</v>
      </c>
      <c r="G111" s="100" t="s">
        <v>52</v>
      </c>
      <c r="H111" s="345">
        <v>3</v>
      </c>
      <c r="I111" s="351">
        <v>3.86</v>
      </c>
      <c r="J111" s="165" t="s">
        <v>83</v>
      </c>
      <c r="K111" s="263" t="s">
        <v>151</v>
      </c>
      <c r="L111" s="33">
        <v>3</v>
      </c>
      <c r="M111" s="115">
        <v>3.45</v>
      </c>
      <c r="N111" s="165" t="s">
        <v>79</v>
      </c>
      <c r="O111" s="69" t="s">
        <v>59</v>
      </c>
      <c r="P111" s="25">
        <v>2.7</v>
      </c>
      <c r="Q111" s="447">
        <v>3.09</v>
      </c>
      <c r="R111" s="165" t="s">
        <v>82</v>
      </c>
      <c r="S111" s="278" t="s">
        <v>156</v>
      </c>
      <c r="T111" s="563"/>
      <c r="U111" s="125">
        <v>3.89</v>
      </c>
    </row>
    <row r="112" spans="1:21" s="13" customFormat="1" ht="15" customHeight="1" x14ac:dyDescent="0.25">
      <c r="A112" s="40">
        <v>107</v>
      </c>
      <c r="B112" s="664" t="s">
        <v>80</v>
      </c>
      <c r="C112" s="664" t="s">
        <v>32</v>
      </c>
      <c r="D112" s="407">
        <v>3</v>
      </c>
      <c r="E112" s="351">
        <v>3.52</v>
      </c>
      <c r="F112" s="165" t="s">
        <v>80</v>
      </c>
      <c r="G112" s="104" t="s">
        <v>32</v>
      </c>
      <c r="H112" s="345">
        <v>3</v>
      </c>
      <c r="I112" s="351">
        <v>3.86</v>
      </c>
      <c r="J112" s="165" t="s">
        <v>83</v>
      </c>
      <c r="K112" s="47" t="s">
        <v>122</v>
      </c>
      <c r="L112" s="33">
        <v>3</v>
      </c>
      <c r="M112" s="115">
        <v>3.45</v>
      </c>
      <c r="N112" s="165" t="s">
        <v>83</v>
      </c>
      <c r="O112" s="47" t="s">
        <v>125</v>
      </c>
      <c r="P112" s="25">
        <v>2.69</v>
      </c>
      <c r="Q112" s="447">
        <v>3.09</v>
      </c>
      <c r="R112" s="165" t="s">
        <v>82</v>
      </c>
      <c r="S112" s="278" t="s">
        <v>157</v>
      </c>
      <c r="T112" s="563"/>
      <c r="U112" s="125">
        <v>3.89</v>
      </c>
    </row>
    <row r="113" spans="1:21" s="13" customFormat="1" ht="15" customHeight="1" x14ac:dyDescent="0.25">
      <c r="A113" s="40">
        <v>108</v>
      </c>
      <c r="B113" s="664" t="s">
        <v>78</v>
      </c>
      <c r="C113" s="664" t="s">
        <v>47</v>
      </c>
      <c r="D113" s="394">
        <v>3</v>
      </c>
      <c r="E113" s="351">
        <v>3.52</v>
      </c>
      <c r="F113" s="165" t="s">
        <v>83</v>
      </c>
      <c r="G113" s="343" t="s">
        <v>151</v>
      </c>
      <c r="H113" s="345">
        <v>3</v>
      </c>
      <c r="I113" s="351">
        <v>3.86</v>
      </c>
      <c r="J113" s="165" t="s">
        <v>83</v>
      </c>
      <c r="K113" s="263" t="s">
        <v>149</v>
      </c>
      <c r="L113" s="33">
        <v>3</v>
      </c>
      <c r="M113" s="115">
        <v>3.45</v>
      </c>
      <c r="N113" s="165" t="s">
        <v>79</v>
      </c>
      <c r="O113" s="69" t="s">
        <v>39</v>
      </c>
      <c r="P113" s="25">
        <v>2.67</v>
      </c>
      <c r="Q113" s="447">
        <v>3.09</v>
      </c>
      <c r="R113" s="165" t="s">
        <v>82</v>
      </c>
      <c r="S113" s="46" t="s">
        <v>120</v>
      </c>
      <c r="T113" s="563"/>
      <c r="U113" s="125">
        <v>3.89</v>
      </c>
    </row>
    <row r="114" spans="1:21" s="13" customFormat="1" ht="15" customHeight="1" x14ac:dyDescent="0.25">
      <c r="A114" s="40">
        <v>109</v>
      </c>
      <c r="B114" s="664" t="s">
        <v>82</v>
      </c>
      <c r="C114" s="664" t="s">
        <v>21</v>
      </c>
      <c r="D114" s="394">
        <v>3</v>
      </c>
      <c r="E114" s="351">
        <v>3.52</v>
      </c>
      <c r="F114" s="165" t="s">
        <v>83</v>
      </c>
      <c r="G114" s="64" t="s">
        <v>122</v>
      </c>
      <c r="H114" s="345">
        <v>3</v>
      </c>
      <c r="I114" s="351">
        <v>3.86</v>
      </c>
      <c r="J114" s="165" t="s">
        <v>80</v>
      </c>
      <c r="K114" s="6" t="s">
        <v>58</v>
      </c>
      <c r="L114" s="33">
        <v>3</v>
      </c>
      <c r="M114" s="115">
        <v>3.45</v>
      </c>
      <c r="N114" s="165" t="s">
        <v>80</v>
      </c>
      <c r="O114" s="57" t="s">
        <v>108</v>
      </c>
      <c r="P114" s="25">
        <v>2.67</v>
      </c>
      <c r="Q114" s="447">
        <v>3.09</v>
      </c>
      <c r="R114" s="165" t="s">
        <v>83</v>
      </c>
      <c r="S114" s="46" t="s">
        <v>121</v>
      </c>
      <c r="T114" s="563"/>
      <c r="U114" s="125">
        <v>3.89</v>
      </c>
    </row>
    <row r="115" spans="1:21" s="13" customFormat="1" ht="15" customHeight="1" thickBot="1" x14ac:dyDescent="0.3">
      <c r="A115" s="41">
        <v>110</v>
      </c>
      <c r="B115" s="667" t="s">
        <v>79</v>
      </c>
      <c r="C115" s="667" t="s">
        <v>44</v>
      </c>
      <c r="D115" s="400">
        <v>3</v>
      </c>
      <c r="E115" s="353">
        <v>3.52</v>
      </c>
      <c r="F115" s="166" t="s">
        <v>78</v>
      </c>
      <c r="G115" s="106" t="s">
        <v>54</v>
      </c>
      <c r="H115" s="347">
        <v>3</v>
      </c>
      <c r="I115" s="353">
        <v>3.86</v>
      </c>
      <c r="J115" s="166" t="s">
        <v>79</v>
      </c>
      <c r="K115" s="98" t="s">
        <v>102</v>
      </c>
      <c r="L115" s="83">
        <v>3</v>
      </c>
      <c r="M115" s="119">
        <v>3.45</v>
      </c>
      <c r="N115" s="166" t="s">
        <v>78</v>
      </c>
      <c r="O115" s="98" t="s">
        <v>62</v>
      </c>
      <c r="P115" s="84">
        <v>2.64</v>
      </c>
      <c r="Q115" s="453">
        <v>3.09</v>
      </c>
      <c r="R115" s="166" t="s">
        <v>83</v>
      </c>
      <c r="S115" s="386" t="s">
        <v>149</v>
      </c>
      <c r="T115" s="565"/>
      <c r="U115" s="132">
        <v>3.89</v>
      </c>
    </row>
    <row r="116" spans="1:21" s="13" customFormat="1" ht="15" customHeight="1" x14ac:dyDescent="0.25">
      <c r="A116" s="17">
        <v>111</v>
      </c>
      <c r="B116" s="662" t="s">
        <v>79</v>
      </c>
      <c r="C116" s="662" t="s">
        <v>102</v>
      </c>
      <c r="D116" s="399">
        <v>2.92</v>
      </c>
      <c r="E116" s="350">
        <v>3.52</v>
      </c>
      <c r="F116" s="167" t="s">
        <v>80</v>
      </c>
      <c r="G116" s="698" t="s">
        <v>152</v>
      </c>
      <c r="H116" s="344">
        <v>3</v>
      </c>
      <c r="I116" s="350">
        <v>3.86</v>
      </c>
      <c r="J116" s="167" t="s">
        <v>83</v>
      </c>
      <c r="K116" s="602" t="s">
        <v>125</v>
      </c>
      <c r="L116" s="80">
        <v>2.94</v>
      </c>
      <c r="M116" s="113">
        <v>3.45</v>
      </c>
      <c r="N116" s="167" t="s">
        <v>79</v>
      </c>
      <c r="O116" s="173" t="s">
        <v>101</v>
      </c>
      <c r="P116" s="81">
        <v>2.61</v>
      </c>
      <c r="Q116" s="445">
        <v>3.09</v>
      </c>
      <c r="R116" s="167" t="s">
        <v>83</v>
      </c>
      <c r="S116" s="294" t="s">
        <v>71</v>
      </c>
      <c r="T116" s="562"/>
      <c r="U116" s="123">
        <v>3.89</v>
      </c>
    </row>
    <row r="117" spans="1:21" s="13" customFormat="1" ht="15" customHeight="1" x14ac:dyDescent="0.25">
      <c r="A117" s="40">
        <v>112</v>
      </c>
      <c r="B117" s="664" t="s">
        <v>82</v>
      </c>
      <c r="C117" s="664" t="s">
        <v>22</v>
      </c>
      <c r="D117" s="394">
        <v>2.88</v>
      </c>
      <c r="E117" s="351">
        <v>3.52</v>
      </c>
      <c r="F117" s="165" t="s">
        <v>80</v>
      </c>
      <c r="G117" s="104" t="s">
        <v>58</v>
      </c>
      <c r="H117" s="345">
        <v>3</v>
      </c>
      <c r="I117" s="351">
        <v>3.86</v>
      </c>
      <c r="J117" s="165" t="s">
        <v>79</v>
      </c>
      <c r="K117" s="69" t="s">
        <v>42</v>
      </c>
      <c r="L117" s="33">
        <v>2.89</v>
      </c>
      <c r="M117" s="115">
        <v>3.45</v>
      </c>
      <c r="N117" s="165" t="s">
        <v>82</v>
      </c>
      <c r="O117" s="65" t="s">
        <v>13</v>
      </c>
      <c r="P117" s="25">
        <v>2.54</v>
      </c>
      <c r="Q117" s="447">
        <v>3.09</v>
      </c>
      <c r="R117" s="165" t="s">
        <v>83</v>
      </c>
      <c r="S117" s="47" t="s">
        <v>122</v>
      </c>
      <c r="T117" s="563"/>
      <c r="U117" s="125">
        <v>3.89</v>
      </c>
    </row>
    <row r="118" spans="1:21" s="13" customFormat="1" ht="15" customHeight="1" x14ac:dyDescent="0.25">
      <c r="A118" s="40">
        <v>113</v>
      </c>
      <c r="B118" s="664" t="s">
        <v>83</v>
      </c>
      <c r="C118" s="664" t="s">
        <v>125</v>
      </c>
      <c r="D118" s="394">
        <v>2.87</v>
      </c>
      <c r="E118" s="351">
        <v>3.52</v>
      </c>
      <c r="F118" s="165" t="s">
        <v>81</v>
      </c>
      <c r="G118" s="60" t="s">
        <v>115</v>
      </c>
      <c r="H118" s="345">
        <v>2.75</v>
      </c>
      <c r="I118" s="351">
        <v>3.86</v>
      </c>
      <c r="J118" s="165" t="s">
        <v>82</v>
      </c>
      <c r="K118" s="72" t="s">
        <v>23</v>
      </c>
      <c r="L118" s="33">
        <v>2.89</v>
      </c>
      <c r="M118" s="115">
        <v>3.45</v>
      </c>
      <c r="N118" s="165" t="s">
        <v>78</v>
      </c>
      <c r="O118" s="52" t="s">
        <v>61</v>
      </c>
      <c r="P118" s="25">
        <v>2.5</v>
      </c>
      <c r="Q118" s="447">
        <v>3.09</v>
      </c>
      <c r="R118" s="165" t="s">
        <v>83</v>
      </c>
      <c r="S118" s="263" t="s">
        <v>151</v>
      </c>
      <c r="T118" s="563"/>
      <c r="U118" s="125">
        <v>3.89</v>
      </c>
    </row>
    <row r="119" spans="1:21" s="13" customFormat="1" ht="15" customHeight="1" x14ac:dyDescent="0.25">
      <c r="A119" s="40">
        <v>114</v>
      </c>
      <c r="B119" s="30" t="s">
        <v>78</v>
      </c>
      <c r="C119" s="69" t="s">
        <v>62</v>
      </c>
      <c r="D119" s="423"/>
      <c r="E119" s="351">
        <v>3.52</v>
      </c>
      <c r="F119" s="165" t="s">
        <v>83</v>
      </c>
      <c r="G119" s="316" t="s">
        <v>125</v>
      </c>
      <c r="H119" s="345">
        <v>2.7407407407407409</v>
      </c>
      <c r="I119" s="351">
        <v>3.86</v>
      </c>
      <c r="J119" s="165" t="s">
        <v>82</v>
      </c>
      <c r="K119" s="65" t="s">
        <v>6</v>
      </c>
      <c r="L119" s="33">
        <v>2.83</v>
      </c>
      <c r="M119" s="115">
        <v>3.45</v>
      </c>
      <c r="N119" s="165" t="s">
        <v>79</v>
      </c>
      <c r="O119" s="68" t="s">
        <v>44</v>
      </c>
      <c r="P119" s="25">
        <v>2.5</v>
      </c>
      <c r="Q119" s="447">
        <v>3.09</v>
      </c>
      <c r="R119" s="165" t="s">
        <v>83</v>
      </c>
      <c r="S119" s="46" t="s">
        <v>124</v>
      </c>
      <c r="T119" s="563"/>
      <c r="U119" s="125">
        <v>3.89</v>
      </c>
    </row>
    <row r="120" spans="1:21" s="13" customFormat="1" ht="15" customHeight="1" x14ac:dyDescent="0.25">
      <c r="A120" s="40">
        <v>115</v>
      </c>
      <c r="B120" s="27" t="s">
        <v>81</v>
      </c>
      <c r="C120" s="60" t="s">
        <v>126</v>
      </c>
      <c r="D120" s="349"/>
      <c r="E120" s="351">
        <v>3.52</v>
      </c>
      <c r="F120" s="165" t="s">
        <v>78</v>
      </c>
      <c r="G120" s="69" t="s">
        <v>62</v>
      </c>
      <c r="H120" s="349"/>
      <c r="I120" s="351">
        <v>3.86</v>
      </c>
      <c r="J120" s="165" t="s">
        <v>80</v>
      </c>
      <c r="K120" s="6" t="s">
        <v>32</v>
      </c>
      <c r="L120" s="32">
        <v>2.83</v>
      </c>
      <c r="M120" s="115">
        <v>3.45</v>
      </c>
      <c r="N120" s="165" t="s">
        <v>78</v>
      </c>
      <c r="O120" s="68" t="s">
        <v>47</v>
      </c>
      <c r="P120" s="25">
        <v>2.39</v>
      </c>
      <c r="Q120" s="447">
        <v>3.09</v>
      </c>
      <c r="R120" s="165" t="s">
        <v>83</v>
      </c>
      <c r="S120" s="47" t="s">
        <v>125</v>
      </c>
      <c r="T120" s="563"/>
      <c r="U120" s="125">
        <v>3.89</v>
      </c>
    </row>
    <row r="121" spans="1:21" s="13" customFormat="1" ht="15" customHeight="1" x14ac:dyDescent="0.25">
      <c r="A121" s="738">
        <v>116</v>
      </c>
      <c r="B121" s="29" t="s">
        <v>83</v>
      </c>
      <c r="C121" s="263" t="s">
        <v>149</v>
      </c>
      <c r="D121" s="728"/>
      <c r="E121" s="739">
        <v>3.52</v>
      </c>
      <c r="F121" s="168" t="s">
        <v>81</v>
      </c>
      <c r="G121" s="668" t="s">
        <v>126</v>
      </c>
      <c r="H121" s="728"/>
      <c r="I121" s="739">
        <v>3.86</v>
      </c>
      <c r="J121" s="168" t="s">
        <v>80</v>
      </c>
      <c r="K121" s="740" t="s">
        <v>152</v>
      </c>
      <c r="L121" s="87"/>
      <c r="M121" s="709">
        <v>3.45</v>
      </c>
      <c r="N121" s="168" t="s">
        <v>81</v>
      </c>
      <c r="O121" s="668" t="s">
        <v>126</v>
      </c>
      <c r="P121" s="88">
        <v>2.38</v>
      </c>
      <c r="Q121" s="450">
        <v>3.09</v>
      </c>
      <c r="R121" s="741" t="s">
        <v>83</v>
      </c>
      <c r="S121" s="96" t="s">
        <v>98</v>
      </c>
      <c r="T121" s="564"/>
      <c r="U121" s="129">
        <v>3.89</v>
      </c>
    </row>
    <row r="122" spans="1:21" s="13" customFormat="1" ht="15" customHeight="1" thickBot="1" x14ac:dyDescent="0.3">
      <c r="A122" s="661">
        <v>117</v>
      </c>
      <c r="B122" s="28" t="s">
        <v>83</v>
      </c>
      <c r="C122" s="386" t="s">
        <v>151</v>
      </c>
      <c r="D122" s="318"/>
      <c r="E122" s="355">
        <v>3.52</v>
      </c>
      <c r="F122" s="166"/>
      <c r="G122" s="669"/>
      <c r="H122" s="318"/>
      <c r="I122" s="453"/>
      <c r="J122" s="166"/>
      <c r="K122" s="744"/>
      <c r="L122" s="197"/>
      <c r="M122" s="119"/>
      <c r="N122" s="166"/>
      <c r="O122" s="669"/>
      <c r="P122" s="84"/>
      <c r="Q122" s="453"/>
      <c r="R122" s="465"/>
      <c r="S122" s="94"/>
      <c r="T122" s="565"/>
      <c r="U122" s="132"/>
    </row>
    <row r="123" spans="1:21" x14ac:dyDescent="0.25">
      <c r="C123" s="149" t="s">
        <v>127</v>
      </c>
      <c r="D123" s="617">
        <f>AVERAGE(D6:D122)</f>
        <v>3.5400000000000005</v>
      </c>
      <c r="H123" s="151">
        <f>AVERAGE(H6:H122)</f>
        <v>3.5683775618362894</v>
      </c>
      <c r="L123" s="151">
        <f>AVERAGE(L6:L122)</f>
        <v>3.4428695652173893</v>
      </c>
      <c r="M123" s="157"/>
      <c r="N123" s="152"/>
      <c r="O123" s="152"/>
      <c r="P123" s="155">
        <f>AVERAGE(P6:P122)</f>
        <v>3.0993965517241371</v>
      </c>
      <c r="Q123" s="153"/>
      <c r="R123" s="154"/>
      <c r="S123" s="154"/>
      <c r="T123" s="155">
        <f>AVERAGE(T6:T122)</f>
        <v>3.8703703703703698</v>
      </c>
    </row>
    <row r="172" spans="18:19" x14ac:dyDescent="0.25">
      <c r="R172" s="12"/>
      <c r="S172" s="12"/>
    </row>
    <row r="173" spans="18:19" x14ac:dyDescent="0.25">
      <c r="R173" s="12"/>
      <c r="S173" s="12"/>
    </row>
    <row r="174" spans="18:19" x14ac:dyDescent="0.25">
      <c r="R174" s="12"/>
      <c r="S174" s="12"/>
    </row>
    <row r="175" spans="18:19" x14ac:dyDescent="0.25">
      <c r="R175" s="12"/>
      <c r="S175" s="12"/>
    </row>
    <row r="176" spans="18:19" x14ac:dyDescent="0.25">
      <c r="R176" s="12"/>
      <c r="S176" s="12"/>
    </row>
    <row r="177" spans="18:19" x14ac:dyDescent="0.25">
      <c r="R177" s="12"/>
      <c r="S177" s="12"/>
    </row>
    <row r="178" spans="18:19" x14ac:dyDescent="0.25">
      <c r="R178" s="12"/>
      <c r="S178" s="12"/>
    </row>
    <row r="179" spans="18:19" x14ac:dyDescent="0.25">
      <c r="R179" s="12"/>
      <c r="S179" s="12"/>
    </row>
    <row r="180" spans="18:19" x14ac:dyDescent="0.25">
      <c r="R180" s="12"/>
      <c r="S180" s="12"/>
    </row>
    <row r="181" spans="18:19" x14ac:dyDescent="0.25">
      <c r="R181" s="12"/>
      <c r="S181" s="12"/>
    </row>
    <row r="182" spans="18:19" x14ac:dyDescent="0.25">
      <c r="R182" s="12"/>
      <c r="S182" s="12"/>
    </row>
    <row r="183" spans="18:19" x14ac:dyDescent="0.25">
      <c r="R183" s="12"/>
      <c r="S183" s="12"/>
    </row>
    <row r="184" spans="18:19" x14ac:dyDescent="0.25">
      <c r="R184" s="12"/>
      <c r="S184" s="12"/>
    </row>
    <row r="185" spans="18:19" x14ac:dyDescent="0.25">
      <c r="R185" s="12"/>
      <c r="S185" s="12"/>
    </row>
    <row r="186" spans="18:19" x14ac:dyDescent="0.25">
      <c r="R186" s="12"/>
      <c r="S186" s="12"/>
    </row>
    <row r="187" spans="18:19" x14ac:dyDescent="0.25">
      <c r="R187" s="12"/>
      <c r="S187" s="12"/>
    </row>
    <row r="188" spans="18:19" x14ac:dyDescent="0.25">
      <c r="R188" s="12"/>
      <c r="S188" s="12"/>
    </row>
    <row r="189" spans="18:19" x14ac:dyDescent="0.25">
      <c r="R189" s="12"/>
      <c r="S189" s="12"/>
    </row>
    <row r="190" spans="18:19" x14ac:dyDescent="0.25">
      <c r="R190" s="12"/>
      <c r="S190" s="12"/>
    </row>
    <row r="191" spans="18:19" x14ac:dyDescent="0.25">
      <c r="R191" s="12"/>
      <c r="S191" s="12"/>
    </row>
    <row r="192" spans="18:19" x14ac:dyDescent="0.25">
      <c r="R192" s="12"/>
      <c r="S192" s="12"/>
    </row>
    <row r="193" spans="18:19" x14ac:dyDescent="0.25">
      <c r="R193" s="12"/>
      <c r="S193" s="12"/>
    </row>
    <row r="194" spans="18:19" x14ac:dyDescent="0.25">
      <c r="R194" s="12"/>
      <c r="S194" s="12"/>
    </row>
    <row r="195" spans="18:19" x14ac:dyDescent="0.25">
      <c r="R195" s="12"/>
      <c r="S195" s="12"/>
    </row>
    <row r="196" spans="18:19" x14ac:dyDescent="0.25">
      <c r="R196" s="12"/>
      <c r="S196" s="12"/>
    </row>
    <row r="197" spans="18:19" x14ac:dyDescent="0.25">
      <c r="R197" s="12"/>
      <c r="S197" s="12"/>
    </row>
    <row r="198" spans="18:19" x14ac:dyDescent="0.25">
      <c r="R198" s="12"/>
      <c r="S198" s="12"/>
    </row>
    <row r="199" spans="18:19" x14ac:dyDescent="0.25">
      <c r="R199" s="12"/>
      <c r="S199" s="12"/>
    </row>
    <row r="200" spans="18:19" x14ac:dyDescent="0.25">
      <c r="R200" s="12"/>
      <c r="S200" s="12"/>
    </row>
    <row r="201" spans="18:19" x14ac:dyDescent="0.25">
      <c r="R201" s="12"/>
      <c r="S201" s="12"/>
    </row>
    <row r="202" spans="18:19" x14ac:dyDescent="0.25">
      <c r="R202" s="12"/>
      <c r="S202" s="12"/>
    </row>
    <row r="203" spans="18:19" x14ac:dyDescent="0.25">
      <c r="R203" s="12"/>
      <c r="S203" s="12"/>
    </row>
    <row r="204" spans="18:19" x14ac:dyDescent="0.25">
      <c r="R204" s="12"/>
      <c r="S204" s="12"/>
    </row>
    <row r="205" spans="18:19" x14ac:dyDescent="0.25">
      <c r="R205" s="12"/>
      <c r="S205" s="12"/>
    </row>
    <row r="206" spans="18:19" x14ac:dyDescent="0.25">
      <c r="R206" s="12"/>
      <c r="S206" s="12"/>
    </row>
    <row r="207" spans="18:19" x14ac:dyDescent="0.25">
      <c r="R207" s="12"/>
      <c r="S207" s="12"/>
    </row>
    <row r="208" spans="18:19" x14ac:dyDescent="0.25">
      <c r="R208" s="12"/>
      <c r="S208" s="12"/>
    </row>
    <row r="209" spans="18:19" x14ac:dyDescent="0.25">
      <c r="R209" s="12"/>
      <c r="S209" s="12"/>
    </row>
    <row r="210" spans="18:19" x14ac:dyDescent="0.25">
      <c r="R210" s="12"/>
      <c r="S210" s="12"/>
    </row>
    <row r="211" spans="18:19" x14ac:dyDescent="0.25">
      <c r="R211" s="12"/>
      <c r="S211" s="12"/>
    </row>
    <row r="212" spans="18:19" x14ac:dyDescent="0.25">
      <c r="R212" s="12"/>
      <c r="S212" s="12"/>
    </row>
    <row r="213" spans="18:19" x14ac:dyDescent="0.25">
      <c r="R213" s="12"/>
      <c r="S213" s="12"/>
    </row>
  </sheetData>
  <sortState ref="B120:C121">
    <sortCondition ref="B125"/>
  </sortState>
  <mergeCells count="7">
    <mergeCell ref="A4:A5"/>
    <mergeCell ref="G2:I2"/>
    <mergeCell ref="N4:Q4"/>
    <mergeCell ref="R4:U4"/>
    <mergeCell ref="J4:M4"/>
    <mergeCell ref="F4:I4"/>
    <mergeCell ref="B4:E4"/>
  </mergeCells>
  <conditionalFormatting sqref="T6:T122">
    <cfRule type="containsBlanks" dxfId="879" priority="18" stopIfTrue="1">
      <formula>LEN(TRIM(T6))=0</formula>
    </cfRule>
    <cfRule type="cellIs" dxfId="878" priority="19" stopIfTrue="1" operator="lessThan">
      <formula>3.5</formula>
    </cfRule>
    <cfRule type="cellIs" dxfId="877" priority="20" stopIfTrue="1" operator="between">
      <formula>$T$123</formula>
      <formula>3.5</formula>
    </cfRule>
    <cfRule type="cellIs" dxfId="876" priority="21" stopIfTrue="1" operator="between">
      <formula>4.499</formula>
      <formula>$T$123</formula>
    </cfRule>
    <cfRule type="cellIs" dxfId="875" priority="22" stopIfTrue="1" operator="greaterThanOrEqual">
      <formula>4.5</formula>
    </cfRule>
  </conditionalFormatting>
  <conditionalFormatting sqref="P6:P122">
    <cfRule type="cellIs" dxfId="874" priority="17" stopIfTrue="1" operator="equal">
      <formula>3.5</formula>
    </cfRule>
    <cfRule type="containsBlanks" dxfId="873" priority="27" stopIfTrue="1">
      <formula>LEN(TRIM(P6))=0</formula>
    </cfRule>
    <cfRule type="cellIs" dxfId="872" priority="28" stopIfTrue="1" operator="lessThan">
      <formula>3.5</formula>
    </cfRule>
    <cfRule type="cellIs" dxfId="871" priority="29" stopIfTrue="1" operator="between">
      <formula>4.499</formula>
      <formula>3.5</formula>
    </cfRule>
    <cfRule type="cellIs" dxfId="870" priority="30" stopIfTrue="1" operator="greaterThanOrEqual">
      <formula>4.5</formula>
    </cfRule>
  </conditionalFormatting>
  <conditionalFormatting sqref="L6:L122">
    <cfRule type="containsBlanks" dxfId="869" priority="12" stopIfTrue="1">
      <formula>LEN(TRIM(L6))=0</formula>
    </cfRule>
    <cfRule type="cellIs" dxfId="868" priority="13" stopIfTrue="1" operator="equal">
      <formula>3.5</formula>
    </cfRule>
    <cfRule type="cellIs" dxfId="867" priority="14" stopIfTrue="1" operator="between">
      <formula>4.499</formula>
      <formula>3.5</formula>
    </cfRule>
    <cfRule type="cellIs" dxfId="866" priority="15" stopIfTrue="1" operator="lessThan">
      <formula>3.5</formula>
    </cfRule>
    <cfRule type="cellIs" dxfId="865" priority="16" stopIfTrue="1" operator="greaterThanOrEqual">
      <formula>4.5</formula>
    </cfRule>
  </conditionalFormatting>
  <conditionalFormatting sqref="H6:H122">
    <cfRule type="containsBlanks" dxfId="864" priority="7" stopIfTrue="1">
      <formula>LEN(TRIM(H6))=0</formula>
    </cfRule>
    <cfRule type="cellIs" dxfId="863" priority="8" stopIfTrue="1" operator="lessThan">
      <formula>3.5</formula>
    </cfRule>
    <cfRule type="cellIs" dxfId="862" priority="9" stopIfTrue="1" operator="between">
      <formula>3.5</formula>
      <formula>$H$123</formula>
    </cfRule>
    <cfRule type="cellIs" dxfId="861" priority="10" stopIfTrue="1" operator="between">
      <formula>4.499</formula>
      <formula>$H$123</formula>
    </cfRule>
    <cfRule type="cellIs" dxfId="860" priority="11" stopIfTrue="1" operator="greaterThanOrEqual">
      <formula>4.5</formula>
    </cfRule>
  </conditionalFormatting>
  <conditionalFormatting sqref="D6:D122">
    <cfRule type="containsBlanks" dxfId="859" priority="1" stopIfTrue="1">
      <formula>LEN(TRIM(D6))=0</formula>
    </cfRule>
    <cfRule type="cellIs" dxfId="858" priority="2" stopIfTrue="1" operator="equal">
      <formula>$D$123</formula>
    </cfRule>
    <cfRule type="cellIs" dxfId="857" priority="3" stopIfTrue="1" operator="between">
      <formula>3.5</formula>
      <formula>$D$123</formula>
    </cfRule>
    <cfRule type="cellIs" dxfId="856" priority="4" stopIfTrue="1" operator="lessThan">
      <formula>3.5</formula>
    </cfRule>
    <cfRule type="cellIs" dxfId="855" priority="5" stopIfTrue="1" operator="between">
      <formula>4.499</formula>
      <formula>$D$123</formula>
    </cfRule>
    <cfRule type="cellIs" dxfId="854" priority="6" stopIfTrue="1" operator="greaterThanOrEqual">
      <formula>4.5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4"/>
  <sheetViews>
    <sheetView zoomScale="90" zoomScaleNormal="9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B4" sqref="B4:B5"/>
    </sheetView>
  </sheetViews>
  <sheetFormatPr defaultRowHeight="15" x14ac:dyDescent="0.25"/>
  <cols>
    <col min="1" max="1" width="5.28515625" style="12" customWidth="1"/>
    <col min="2" max="2" width="18.5703125" style="12" customWidth="1"/>
    <col min="3" max="3" width="31.7109375" style="12" customWidth="1"/>
    <col min="4" max="15" width="7.7109375" style="12" customWidth="1"/>
    <col min="16" max="16" width="7.7109375" style="15" customWidth="1"/>
    <col min="17" max="23" width="7.7109375" style="12" customWidth="1"/>
    <col min="24" max="24" width="9.140625" style="12"/>
    <col min="25" max="25" width="7.7109375" style="12" customWidth="1"/>
    <col min="26" max="16384" width="9.140625" style="12"/>
  </cols>
  <sheetData>
    <row r="1" spans="1:27" x14ac:dyDescent="0.25">
      <c r="Z1" s="265"/>
      <c r="AA1" s="22" t="s">
        <v>86</v>
      </c>
    </row>
    <row r="2" spans="1:27" ht="15.75" x14ac:dyDescent="0.25">
      <c r="C2" s="201" t="s">
        <v>76</v>
      </c>
      <c r="D2" s="597"/>
      <c r="E2" s="597"/>
      <c r="F2" s="597"/>
      <c r="G2" s="208"/>
      <c r="H2" s="208"/>
      <c r="I2" s="208"/>
      <c r="J2" s="208"/>
      <c r="K2" s="208"/>
      <c r="Z2" s="264"/>
      <c r="AA2" s="22" t="s">
        <v>87</v>
      </c>
    </row>
    <row r="3" spans="1:27" ht="15.75" thickBot="1" x14ac:dyDescent="0.3">
      <c r="Z3" s="561"/>
      <c r="AA3" s="22" t="s">
        <v>88</v>
      </c>
    </row>
    <row r="4" spans="1:27" ht="15.75" customHeight="1" thickBot="1" x14ac:dyDescent="0.3">
      <c r="A4" s="620" t="s">
        <v>66</v>
      </c>
      <c r="B4" s="639" t="s">
        <v>67</v>
      </c>
      <c r="C4" s="641" t="s">
        <v>57</v>
      </c>
      <c r="D4" s="643">
        <v>2019</v>
      </c>
      <c r="E4" s="644"/>
      <c r="F4" s="645"/>
      <c r="G4" s="643">
        <v>2018</v>
      </c>
      <c r="H4" s="644"/>
      <c r="I4" s="645"/>
      <c r="J4" s="643">
        <v>2017</v>
      </c>
      <c r="K4" s="644"/>
      <c r="L4" s="645"/>
      <c r="M4" s="643">
        <v>2016</v>
      </c>
      <c r="N4" s="644"/>
      <c r="O4" s="645"/>
      <c r="P4" s="646">
        <v>2015</v>
      </c>
      <c r="Q4" s="647"/>
      <c r="R4" s="648"/>
      <c r="S4" s="643" t="s">
        <v>90</v>
      </c>
      <c r="T4" s="644"/>
      <c r="U4" s="644"/>
      <c r="V4" s="644"/>
      <c r="W4" s="645"/>
      <c r="X4" s="637" t="s">
        <v>91</v>
      </c>
      <c r="Z4" s="23"/>
      <c r="AA4" s="22" t="s">
        <v>89</v>
      </c>
    </row>
    <row r="5" spans="1:27" ht="37.5" customHeight="1" thickBot="1" x14ac:dyDescent="0.3">
      <c r="A5" s="621"/>
      <c r="B5" s="640"/>
      <c r="C5" s="642"/>
      <c r="D5" s="359" t="s">
        <v>84</v>
      </c>
      <c r="E5" s="360" t="s">
        <v>92</v>
      </c>
      <c r="F5" s="361" t="s">
        <v>93</v>
      </c>
      <c r="G5" s="359" t="s">
        <v>84</v>
      </c>
      <c r="H5" s="360" t="s">
        <v>92</v>
      </c>
      <c r="I5" s="361" t="s">
        <v>93</v>
      </c>
      <c r="J5" s="356" t="s">
        <v>84</v>
      </c>
      <c r="K5" s="357" t="s">
        <v>92</v>
      </c>
      <c r="L5" s="358" t="s">
        <v>93</v>
      </c>
      <c r="M5" s="356" t="s">
        <v>84</v>
      </c>
      <c r="N5" s="357" t="s">
        <v>92</v>
      </c>
      <c r="O5" s="358" t="s">
        <v>93</v>
      </c>
      <c r="P5" s="356" t="s">
        <v>84</v>
      </c>
      <c r="Q5" s="357" t="s">
        <v>92</v>
      </c>
      <c r="R5" s="358" t="s">
        <v>93</v>
      </c>
      <c r="S5" s="382">
        <v>2019</v>
      </c>
      <c r="T5" s="678">
        <v>2018</v>
      </c>
      <c r="U5" s="381">
        <v>2017</v>
      </c>
      <c r="V5" s="202">
        <v>2016</v>
      </c>
      <c r="W5" s="159">
        <v>2015</v>
      </c>
      <c r="X5" s="638"/>
    </row>
    <row r="6" spans="1:27" s="13" customFormat="1" ht="15" customHeight="1" x14ac:dyDescent="0.25">
      <c r="A6" s="17">
        <v>1</v>
      </c>
      <c r="B6" s="26" t="s">
        <v>80</v>
      </c>
      <c r="C6" s="55" t="s">
        <v>143</v>
      </c>
      <c r="D6" s="112">
        <v>10</v>
      </c>
      <c r="E6" s="402">
        <v>4.2</v>
      </c>
      <c r="F6" s="363">
        <v>3.52</v>
      </c>
      <c r="G6" s="112">
        <v>8</v>
      </c>
      <c r="H6" s="402">
        <v>3.875</v>
      </c>
      <c r="I6" s="363">
        <v>3.86</v>
      </c>
      <c r="J6" s="112">
        <v>15</v>
      </c>
      <c r="K6" s="80">
        <v>3.67</v>
      </c>
      <c r="L6" s="113">
        <v>3.45</v>
      </c>
      <c r="M6" s="444">
        <v>18</v>
      </c>
      <c r="N6" s="81">
        <v>3.83</v>
      </c>
      <c r="O6" s="445">
        <v>3.09</v>
      </c>
      <c r="P6" s="122">
        <v>9</v>
      </c>
      <c r="Q6" s="562">
        <v>4.0999999999999996</v>
      </c>
      <c r="R6" s="123">
        <v>3.89</v>
      </c>
      <c r="S6" s="395">
        <v>5</v>
      </c>
      <c r="T6" s="679">
        <v>21</v>
      </c>
      <c r="U6" s="320">
        <v>29</v>
      </c>
      <c r="V6" s="82">
        <v>2</v>
      </c>
      <c r="W6" s="144">
        <v>4</v>
      </c>
      <c r="X6" s="139">
        <f>W6+V6+U6+T6+S6</f>
        <v>61</v>
      </c>
    </row>
    <row r="7" spans="1:27" s="13" customFormat="1" ht="15" customHeight="1" x14ac:dyDescent="0.25">
      <c r="A7" s="40">
        <v>2</v>
      </c>
      <c r="B7" s="27" t="s">
        <v>82</v>
      </c>
      <c r="C7" s="71" t="s">
        <v>18</v>
      </c>
      <c r="D7" s="120">
        <v>12</v>
      </c>
      <c r="E7" s="394">
        <v>3.92</v>
      </c>
      <c r="F7" s="375">
        <v>3.52</v>
      </c>
      <c r="G7" s="120">
        <v>15</v>
      </c>
      <c r="H7" s="39">
        <v>4.0666666666666664</v>
      </c>
      <c r="I7" s="375">
        <v>3.86</v>
      </c>
      <c r="J7" s="114">
        <v>13</v>
      </c>
      <c r="K7" s="33">
        <v>3.69</v>
      </c>
      <c r="L7" s="115">
        <v>3.45</v>
      </c>
      <c r="M7" s="446">
        <v>11</v>
      </c>
      <c r="N7" s="25">
        <v>3.55</v>
      </c>
      <c r="O7" s="447">
        <v>3.09</v>
      </c>
      <c r="P7" s="126"/>
      <c r="Q7" s="563"/>
      <c r="R7" s="125">
        <v>3.89</v>
      </c>
      <c r="S7" s="396">
        <v>11</v>
      </c>
      <c r="T7" s="680">
        <v>5</v>
      </c>
      <c r="U7" s="321">
        <v>26</v>
      </c>
      <c r="V7" s="79">
        <v>11</v>
      </c>
      <c r="W7" s="145">
        <v>28</v>
      </c>
      <c r="X7" s="140">
        <f>W7+V7+U7+T7+S7</f>
        <v>81</v>
      </c>
    </row>
    <row r="8" spans="1:27" s="13" customFormat="1" ht="15" customHeight="1" x14ac:dyDescent="0.25">
      <c r="A8" s="40">
        <v>3</v>
      </c>
      <c r="B8" s="27" t="s">
        <v>83</v>
      </c>
      <c r="C8" s="298" t="s">
        <v>150</v>
      </c>
      <c r="D8" s="114">
        <v>14</v>
      </c>
      <c r="E8" s="394">
        <v>3.79</v>
      </c>
      <c r="F8" s="670">
        <v>3.52</v>
      </c>
      <c r="G8" s="114">
        <v>22</v>
      </c>
      <c r="H8" s="394">
        <v>3.9545454545454546</v>
      </c>
      <c r="I8" s="364">
        <v>3.86</v>
      </c>
      <c r="J8" s="114">
        <v>14</v>
      </c>
      <c r="K8" s="33">
        <v>3.79</v>
      </c>
      <c r="L8" s="115">
        <v>3.45</v>
      </c>
      <c r="M8" s="446">
        <v>22</v>
      </c>
      <c r="N8" s="25">
        <v>3.64</v>
      </c>
      <c r="O8" s="447">
        <v>3.09</v>
      </c>
      <c r="P8" s="127">
        <v>8</v>
      </c>
      <c r="Q8" s="563">
        <v>3.8</v>
      </c>
      <c r="R8" s="125">
        <v>3.89</v>
      </c>
      <c r="S8" s="396">
        <v>24</v>
      </c>
      <c r="T8" s="680">
        <v>13</v>
      </c>
      <c r="U8" s="321">
        <v>18</v>
      </c>
      <c r="V8" s="79">
        <v>8</v>
      </c>
      <c r="W8" s="145">
        <v>18</v>
      </c>
      <c r="X8" s="140">
        <f>W8+V8+U8+T8+S8</f>
        <v>81</v>
      </c>
    </row>
    <row r="9" spans="1:27" s="13" customFormat="1" ht="15" customHeight="1" x14ac:dyDescent="0.25">
      <c r="A9" s="40">
        <v>4</v>
      </c>
      <c r="B9" s="27" t="s">
        <v>80</v>
      </c>
      <c r="C9" s="53" t="s">
        <v>104</v>
      </c>
      <c r="D9" s="114">
        <v>27</v>
      </c>
      <c r="E9" s="422">
        <v>3.89</v>
      </c>
      <c r="F9" s="365">
        <v>3.52</v>
      </c>
      <c r="G9" s="114">
        <v>39</v>
      </c>
      <c r="H9" s="407">
        <v>3.8717948717948718</v>
      </c>
      <c r="I9" s="365">
        <v>3.86</v>
      </c>
      <c r="J9" s="114">
        <v>42</v>
      </c>
      <c r="K9" s="33">
        <v>3.76</v>
      </c>
      <c r="L9" s="115">
        <v>3.45</v>
      </c>
      <c r="M9" s="446">
        <v>55</v>
      </c>
      <c r="N9" s="25">
        <v>3.33</v>
      </c>
      <c r="O9" s="447">
        <v>3.09</v>
      </c>
      <c r="P9" s="124">
        <v>11</v>
      </c>
      <c r="Q9" s="563">
        <v>4</v>
      </c>
      <c r="R9" s="125">
        <v>3.89</v>
      </c>
      <c r="S9" s="396">
        <v>12</v>
      </c>
      <c r="T9" s="680">
        <v>22</v>
      </c>
      <c r="U9" s="321">
        <v>19</v>
      </c>
      <c r="V9" s="79">
        <v>26</v>
      </c>
      <c r="W9" s="145">
        <v>5</v>
      </c>
      <c r="X9" s="140">
        <f>W9+V9+U9+T9+S9</f>
        <v>84</v>
      </c>
    </row>
    <row r="10" spans="1:27" s="13" customFormat="1" ht="15" customHeight="1" x14ac:dyDescent="0.25">
      <c r="A10" s="40">
        <v>5</v>
      </c>
      <c r="B10" s="27" t="s">
        <v>79</v>
      </c>
      <c r="C10" s="100" t="s">
        <v>69</v>
      </c>
      <c r="D10" s="114">
        <v>16</v>
      </c>
      <c r="E10" s="394">
        <v>3.88</v>
      </c>
      <c r="F10" s="369">
        <v>3.52</v>
      </c>
      <c r="G10" s="114">
        <v>22</v>
      </c>
      <c r="H10" s="690">
        <v>3.7272727272727271</v>
      </c>
      <c r="I10" s="365">
        <v>3.86</v>
      </c>
      <c r="J10" s="114">
        <v>17</v>
      </c>
      <c r="K10" s="33">
        <v>3.88</v>
      </c>
      <c r="L10" s="115">
        <v>3.45</v>
      </c>
      <c r="M10" s="446">
        <v>26</v>
      </c>
      <c r="N10" s="25">
        <v>3.38</v>
      </c>
      <c r="O10" s="447">
        <v>3.09</v>
      </c>
      <c r="P10" s="126">
        <v>5</v>
      </c>
      <c r="Q10" s="563">
        <v>4.2</v>
      </c>
      <c r="R10" s="125">
        <v>3.89</v>
      </c>
      <c r="S10" s="396">
        <v>14</v>
      </c>
      <c r="T10" s="680">
        <v>39</v>
      </c>
      <c r="U10" s="321">
        <v>11</v>
      </c>
      <c r="V10" s="79">
        <v>19</v>
      </c>
      <c r="W10" s="145">
        <v>3</v>
      </c>
      <c r="X10" s="140">
        <f>W10+V10+U10+T10+S10</f>
        <v>86</v>
      </c>
    </row>
    <row r="11" spans="1:27" s="13" customFormat="1" ht="15" customHeight="1" x14ac:dyDescent="0.25">
      <c r="A11" s="40">
        <v>6</v>
      </c>
      <c r="B11" s="27" t="s">
        <v>80</v>
      </c>
      <c r="C11" s="53" t="s">
        <v>153</v>
      </c>
      <c r="D11" s="120">
        <v>9</v>
      </c>
      <c r="E11" s="407">
        <v>4</v>
      </c>
      <c r="F11" s="365">
        <v>3.52</v>
      </c>
      <c r="G11" s="120">
        <v>8</v>
      </c>
      <c r="H11" s="407">
        <v>3.625</v>
      </c>
      <c r="I11" s="365">
        <v>3.86</v>
      </c>
      <c r="J11" s="114">
        <v>4</v>
      </c>
      <c r="K11" s="33">
        <v>4.25</v>
      </c>
      <c r="L11" s="115">
        <v>3.45</v>
      </c>
      <c r="M11" s="446">
        <v>6</v>
      </c>
      <c r="N11" s="25">
        <v>3.67</v>
      </c>
      <c r="O11" s="447">
        <v>3.09</v>
      </c>
      <c r="P11" s="124">
        <v>5</v>
      </c>
      <c r="Q11" s="563">
        <v>3.6</v>
      </c>
      <c r="R11" s="125">
        <v>3.89</v>
      </c>
      <c r="S11" s="396">
        <v>7</v>
      </c>
      <c r="T11" s="680">
        <v>52</v>
      </c>
      <c r="U11" s="321">
        <v>1</v>
      </c>
      <c r="V11" s="79">
        <v>5</v>
      </c>
      <c r="W11" s="145">
        <v>22</v>
      </c>
      <c r="X11" s="140">
        <f>W11+V11+U11+T11+S11</f>
        <v>87</v>
      </c>
    </row>
    <row r="12" spans="1:27" s="13" customFormat="1" ht="15" customHeight="1" x14ac:dyDescent="0.25">
      <c r="A12" s="40">
        <v>7</v>
      </c>
      <c r="B12" s="27" t="s">
        <v>83</v>
      </c>
      <c r="C12" s="77" t="s">
        <v>121</v>
      </c>
      <c r="D12" s="114">
        <v>5</v>
      </c>
      <c r="E12" s="16">
        <v>4</v>
      </c>
      <c r="F12" s="364">
        <v>3.52</v>
      </c>
      <c r="G12" s="114">
        <v>3</v>
      </c>
      <c r="H12" s="16">
        <v>3.6666666666666665</v>
      </c>
      <c r="I12" s="364">
        <v>3.86</v>
      </c>
      <c r="J12" s="114">
        <v>10</v>
      </c>
      <c r="K12" s="35">
        <v>4.0999999999999996</v>
      </c>
      <c r="L12" s="115">
        <v>3.45</v>
      </c>
      <c r="M12" s="446">
        <v>2</v>
      </c>
      <c r="N12" s="25">
        <v>4</v>
      </c>
      <c r="O12" s="447">
        <v>3.09</v>
      </c>
      <c r="P12" s="124"/>
      <c r="Q12" s="563"/>
      <c r="R12" s="125">
        <v>3.89</v>
      </c>
      <c r="S12" s="396">
        <v>8</v>
      </c>
      <c r="T12" s="680">
        <v>48</v>
      </c>
      <c r="U12" s="321">
        <v>2</v>
      </c>
      <c r="V12" s="79">
        <v>1</v>
      </c>
      <c r="W12" s="145">
        <v>28</v>
      </c>
      <c r="X12" s="140">
        <f>W12+V12+U12+T12+S12</f>
        <v>87</v>
      </c>
    </row>
    <row r="13" spans="1:27" s="13" customFormat="1" ht="15" customHeight="1" x14ac:dyDescent="0.25">
      <c r="A13" s="40">
        <v>8</v>
      </c>
      <c r="B13" s="27" t="s">
        <v>81</v>
      </c>
      <c r="C13" s="78" t="s">
        <v>110</v>
      </c>
      <c r="D13" s="114">
        <v>12</v>
      </c>
      <c r="E13" s="394">
        <v>3.75</v>
      </c>
      <c r="F13" s="366">
        <v>3.52</v>
      </c>
      <c r="G13" s="114">
        <v>12</v>
      </c>
      <c r="H13" s="394">
        <v>3.9166666666666665</v>
      </c>
      <c r="I13" s="366">
        <v>3.86</v>
      </c>
      <c r="J13" s="114">
        <v>12</v>
      </c>
      <c r="K13" s="33">
        <v>3.83</v>
      </c>
      <c r="L13" s="115">
        <v>3.45</v>
      </c>
      <c r="M13" s="448">
        <v>20</v>
      </c>
      <c r="N13" s="25">
        <v>3.65</v>
      </c>
      <c r="O13" s="447">
        <v>3.09</v>
      </c>
      <c r="P13" s="124"/>
      <c r="Q13" s="563"/>
      <c r="R13" s="125">
        <v>3.89</v>
      </c>
      <c r="S13" s="396">
        <v>27</v>
      </c>
      <c r="T13" s="680">
        <v>17</v>
      </c>
      <c r="U13" s="321">
        <v>14</v>
      </c>
      <c r="V13" s="79">
        <v>6</v>
      </c>
      <c r="W13" s="145">
        <v>28</v>
      </c>
      <c r="X13" s="140">
        <f>W13+V13+U13+T13+S13</f>
        <v>92</v>
      </c>
    </row>
    <row r="14" spans="1:27" s="13" customFormat="1" ht="15" customHeight="1" x14ac:dyDescent="0.25">
      <c r="A14" s="40">
        <v>9</v>
      </c>
      <c r="B14" s="27" t="s">
        <v>82</v>
      </c>
      <c r="C14" s="71" t="s">
        <v>11</v>
      </c>
      <c r="D14" s="114">
        <v>18</v>
      </c>
      <c r="E14" s="39">
        <v>3.89</v>
      </c>
      <c r="F14" s="375">
        <v>3.52</v>
      </c>
      <c r="G14" s="114">
        <v>16</v>
      </c>
      <c r="H14" s="394">
        <v>4</v>
      </c>
      <c r="I14" s="675">
        <v>3.86</v>
      </c>
      <c r="J14" s="114">
        <v>20</v>
      </c>
      <c r="K14" s="33">
        <v>3.5</v>
      </c>
      <c r="L14" s="115">
        <v>3.45</v>
      </c>
      <c r="M14" s="446">
        <v>20</v>
      </c>
      <c r="N14" s="25">
        <v>3.65</v>
      </c>
      <c r="O14" s="447">
        <v>3.09</v>
      </c>
      <c r="P14" s="126"/>
      <c r="Q14" s="563"/>
      <c r="R14" s="125">
        <v>3.89</v>
      </c>
      <c r="S14" s="396">
        <v>13</v>
      </c>
      <c r="T14" s="680">
        <v>7</v>
      </c>
      <c r="U14" s="321">
        <v>39</v>
      </c>
      <c r="V14" s="79">
        <v>7</v>
      </c>
      <c r="W14" s="145">
        <v>28</v>
      </c>
      <c r="X14" s="140">
        <f>W14+V14+U14+T14+S14</f>
        <v>94</v>
      </c>
    </row>
    <row r="15" spans="1:27" s="13" customFormat="1" ht="15" customHeight="1" thickBot="1" x14ac:dyDescent="0.3">
      <c r="A15" s="43">
        <v>10</v>
      </c>
      <c r="B15" s="30" t="s">
        <v>78</v>
      </c>
      <c r="C15" s="338" t="s">
        <v>48</v>
      </c>
      <c r="D15" s="158">
        <v>23</v>
      </c>
      <c r="E15" s="400">
        <v>3.87</v>
      </c>
      <c r="F15" s="671">
        <v>3.52</v>
      </c>
      <c r="G15" s="158">
        <v>28</v>
      </c>
      <c r="H15" s="691">
        <v>3.8571428571428572</v>
      </c>
      <c r="I15" s="378">
        <v>3.86</v>
      </c>
      <c r="J15" s="116">
        <v>38</v>
      </c>
      <c r="K15" s="87">
        <v>3.63</v>
      </c>
      <c r="L15" s="117">
        <v>3.45</v>
      </c>
      <c r="M15" s="696">
        <v>31</v>
      </c>
      <c r="N15" s="88">
        <v>3.26</v>
      </c>
      <c r="O15" s="450">
        <v>3.09</v>
      </c>
      <c r="P15" s="128">
        <v>1</v>
      </c>
      <c r="Q15" s="564">
        <v>5</v>
      </c>
      <c r="R15" s="129">
        <v>3.89</v>
      </c>
      <c r="S15" s="397">
        <v>16</v>
      </c>
      <c r="T15" s="681">
        <v>23</v>
      </c>
      <c r="U15" s="322">
        <v>30</v>
      </c>
      <c r="V15" s="89">
        <v>32</v>
      </c>
      <c r="W15" s="146">
        <v>1</v>
      </c>
      <c r="X15" s="141">
        <f>W15+V15+U15+T15+S15</f>
        <v>102</v>
      </c>
    </row>
    <row r="16" spans="1:27" s="13" customFormat="1" ht="15" customHeight="1" x14ac:dyDescent="0.25">
      <c r="A16" s="17">
        <v>11</v>
      </c>
      <c r="B16" s="389" t="s">
        <v>77</v>
      </c>
      <c r="C16" s="53" t="s">
        <v>94</v>
      </c>
      <c r="D16" s="438">
        <v>24</v>
      </c>
      <c r="E16" s="692">
        <v>3.83</v>
      </c>
      <c r="F16" s="365">
        <v>3.52</v>
      </c>
      <c r="G16" s="438">
        <v>26</v>
      </c>
      <c r="H16" s="692">
        <v>4.0769230769230766</v>
      </c>
      <c r="I16" s="363">
        <v>3.86</v>
      </c>
      <c r="J16" s="112">
        <v>24</v>
      </c>
      <c r="K16" s="80">
        <v>3.96</v>
      </c>
      <c r="L16" s="113">
        <v>3.45</v>
      </c>
      <c r="M16" s="444">
        <v>15</v>
      </c>
      <c r="N16" s="81">
        <v>3.2</v>
      </c>
      <c r="O16" s="445">
        <v>3.09</v>
      </c>
      <c r="P16" s="122"/>
      <c r="Q16" s="562"/>
      <c r="R16" s="123">
        <v>3.89</v>
      </c>
      <c r="S16" s="395">
        <v>20</v>
      </c>
      <c r="T16" s="679">
        <v>4</v>
      </c>
      <c r="U16" s="320">
        <v>9</v>
      </c>
      <c r="V16" s="82">
        <v>41</v>
      </c>
      <c r="W16" s="144">
        <v>28</v>
      </c>
      <c r="X16" s="139">
        <f>W16+V16+U16+T16+S16</f>
        <v>102</v>
      </c>
    </row>
    <row r="17" spans="1:24" s="13" customFormat="1" ht="15" customHeight="1" x14ac:dyDescent="0.25">
      <c r="A17" s="40">
        <v>12</v>
      </c>
      <c r="B17" s="27" t="s">
        <v>80</v>
      </c>
      <c r="C17" s="337" t="s">
        <v>31</v>
      </c>
      <c r="D17" s="114">
        <v>8</v>
      </c>
      <c r="E17" s="407">
        <v>3.88</v>
      </c>
      <c r="F17" s="672">
        <v>3.52</v>
      </c>
      <c r="G17" s="114">
        <v>3</v>
      </c>
      <c r="H17" s="407">
        <v>4.333333333333333</v>
      </c>
      <c r="I17" s="372">
        <v>3.86</v>
      </c>
      <c r="J17" s="114">
        <v>6</v>
      </c>
      <c r="K17" s="33">
        <v>3.5</v>
      </c>
      <c r="L17" s="115">
        <v>3.45</v>
      </c>
      <c r="M17" s="446">
        <v>12</v>
      </c>
      <c r="N17" s="25">
        <v>3.25</v>
      </c>
      <c r="O17" s="447">
        <v>3.09</v>
      </c>
      <c r="P17" s="124">
        <v>2</v>
      </c>
      <c r="Q17" s="563">
        <v>4</v>
      </c>
      <c r="R17" s="125">
        <v>3.89</v>
      </c>
      <c r="S17" s="396">
        <v>15</v>
      </c>
      <c r="T17" s="680">
        <v>2</v>
      </c>
      <c r="U17" s="321">
        <v>44</v>
      </c>
      <c r="V17" s="79">
        <v>34</v>
      </c>
      <c r="W17" s="145">
        <v>10</v>
      </c>
      <c r="X17" s="140">
        <f>W17+V17+U17+T17+S17</f>
        <v>105</v>
      </c>
    </row>
    <row r="18" spans="1:24" s="13" customFormat="1" ht="15" customHeight="1" x14ac:dyDescent="0.25">
      <c r="A18" s="40">
        <v>13</v>
      </c>
      <c r="B18" s="27" t="s">
        <v>81</v>
      </c>
      <c r="C18" s="77" t="s">
        <v>112</v>
      </c>
      <c r="D18" s="114">
        <v>11</v>
      </c>
      <c r="E18" s="394">
        <v>4.09</v>
      </c>
      <c r="F18" s="364">
        <v>3.52</v>
      </c>
      <c r="G18" s="114">
        <v>17</v>
      </c>
      <c r="H18" s="394">
        <v>3.9411764705882355</v>
      </c>
      <c r="I18" s="368">
        <v>3.86</v>
      </c>
      <c r="J18" s="114">
        <v>14</v>
      </c>
      <c r="K18" s="33">
        <v>3.71</v>
      </c>
      <c r="L18" s="115">
        <v>3.45</v>
      </c>
      <c r="M18" s="448">
        <v>8</v>
      </c>
      <c r="N18" s="25">
        <v>3.25</v>
      </c>
      <c r="O18" s="447">
        <v>3.09</v>
      </c>
      <c r="P18" s="124"/>
      <c r="Q18" s="563"/>
      <c r="R18" s="125">
        <v>3.89</v>
      </c>
      <c r="S18" s="396">
        <v>6</v>
      </c>
      <c r="T18" s="680">
        <v>16</v>
      </c>
      <c r="U18" s="321">
        <v>24</v>
      </c>
      <c r="V18" s="79">
        <v>36</v>
      </c>
      <c r="W18" s="145">
        <v>28</v>
      </c>
      <c r="X18" s="140">
        <f>W18+V18+U18+T18+S18</f>
        <v>110</v>
      </c>
    </row>
    <row r="19" spans="1:24" s="13" customFormat="1" ht="15" customHeight="1" x14ac:dyDescent="0.25">
      <c r="A19" s="40">
        <v>14</v>
      </c>
      <c r="B19" s="27" t="s">
        <v>79</v>
      </c>
      <c r="C19" s="74" t="s">
        <v>41</v>
      </c>
      <c r="D19" s="114">
        <v>12</v>
      </c>
      <c r="E19" s="394">
        <v>3.58</v>
      </c>
      <c r="F19" s="354">
        <v>3.52</v>
      </c>
      <c r="G19" s="114">
        <v>7</v>
      </c>
      <c r="H19" s="394">
        <v>3.8571428571428572</v>
      </c>
      <c r="I19" s="351">
        <v>3.86</v>
      </c>
      <c r="J19" s="114">
        <v>10</v>
      </c>
      <c r="K19" s="33">
        <v>3.8</v>
      </c>
      <c r="L19" s="115">
        <v>3.45</v>
      </c>
      <c r="M19" s="446">
        <v>15</v>
      </c>
      <c r="N19" s="25">
        <v>3.67</v>
      </c>
      <c r="O19" s="447">
        <v>3.09</v>
      </c>
      <c r="P19" s="126"/>
      <c r="Q19" s="563"/>
      <c r="R19" s="125">
        <v>3.89</v>
      </c>
      <c r="S19" s="396">
        <v>49</v>
      </c>
      <c r="T19" s="680">
        <v>26</v>
      </c>
      <c r="U19" s="321">
        <v>16</v>
      </c>
      <c r="V19" s="79">
        <v>4</v>
      </c>
      <c r="W19" s="145">
        <v>28</v>
      </c>
      <c r="X19" s="140">
        <f>W19+V19+U19+T19+S19</f>
        <v>123</v>
      </c>
    </row>
    <row r="20" spans="1:24" s="13" customFormat="1" ht="15" customHeight="1" x14ac:dyDescent="0.25">
      <c r="A20" s="40">
        <v>15</v>
      </c>
      <c r="B20" s="27" t="s">
        <v>80</v>
      </c>
      <c r="C20" s="78" t="s">
        <v>109</v>
      </c>
      <c r="D20" s="114">
        <v>2</v>
      </c>
      <c r="E20" s="407">
        <v>4</v>
      </c>
      <c r="F20" s="366">
        <v>3.52</v>
      </c>
      <c r="G20" s="114">
        <v>6</v>
      </c>
      <c r="H20" s="407">
        <v>4</v>
      </c>
      <c r="I20" s="373">
        <v>3.86</v>
      </c>
      <c r="J20" s="114">
        <v>5</v>
      </c>
      <c r="K20" s="33">
        <v>3.4</v>
      </c>
      <c r="L20" s="115">
        <v>3.45</v>
      </c>
      <c r="M20" s="446">
        <v>8</v>
      </c>
      <c r="N20" s="25">
        <v>3.38</v>
      </c>
      <c r="O20" s="447">
        <v>3.09</v>
      </c>
      <c r="P20" s="124">
        <v>2</v>
      </c>
      <c r="Q20" s="563">
        <v>3.5</v>
      </c>
      <c r="R20" s="125">
        <v>3.89</v>
      </c>
      <c r="S20" s="396">
        <v>9</v>
      </c>
      <c r="T20" s="680">
        <v>9</v>
      </c>
      <c r="U20" s="321">
        <v>63</v>
      </c>
      <c r="V20" s="79">
        <v>21</v>
      </c>
      <c r="W20" s="145">
        <v>25</v>
      </c>
      <c r="X20" s="140">
        <f>W20+V20+U20+T20+S20</f>
        <v>127</v>
      </c>
    </row>
    <row r="21" spans="1:24" s="13" customFormat="1" ht="15" customHeight="1" x14ac:dyDescent="0.25">
      <c r="A21" s="40">
        <v>16</v>
      </c>
      <c r="B21" s="27" t="s">
        <v>80</v>
      </c>
      <c r="C21" s="53" t="s">
        <v>105</v>
      </c>
      <c r="D21" s="114">
        <v>33</v>
      </c>
      <c r="E21" s="407">
        <v>3.73</v>
      </c>
      <c r="F21" s="365">
        <v>3.52</v>
      </c>
      <c r="G21" s="114">
        <v>34</v>
      </c>
      <c r="H21" s="407">
        <v>3.8529411764705883</v>
      </c>
      <c r="I21" s="369">
        <v>3.86</v>
      </c>
      <c r="J21" s="114">
        <v>42</v>
      </c>
      <c r="K21" s="33">
        <v>3.67</v>
      </c>
      <c r="L21" s="115">
        <v>3.45</v>
      </c>
      <c r="M21" s="446">
        <v>29</v>
      </c>
      <c r="N21" s="25">
        <v>3.41</v>
      </c>
      <c r="O21" s="447">
        <v>3.09</v>
      </c>
      <c r="P21" s="124"/>
      <c r="Q21" s="563"/>
      <c r="R21" s="125">
        <v>3.89</v>
      </c>
      <c r="S21" s="396">
        <v>29</v>
      </c>
      <c r="T21" s="680">
        <v>28</v>
      </c>
      <c r="U21" s="321">
        <v>27</v>
      </c>
      <c r="V21" s="79">
        <v>16</v>
      </c>
      <c r="W21" s="145">
        <v>28</v>
      </c>
      <c r="X21" s="140">
        <f>W21+V21+U21+T21+S21</f>
        <v>128</v>
      </c>
    </row>
    <row r="22" spans="1:24" s="13" customFormat="1" ht="15" customHeight="1" x14ac:dyDescent="0.25">
      <c r="A22" s="40">
        <v>17</v>
      </c>
      <c r="B22" s="27" t="s">
        <v>81</v>
      </c>
      <c r="C22" s="77" t="s">
        <v>111</v>
      </c>
      <c r="D22" s="114">
        <v>11</v>
      </c>
      <c r="E22" s="394">
        <v>4.3600000000000003</v>
      </c>
      <c r="F22" s="364">
        <v>3.52</v>
      </c>
      <c r="G22" s="114">
        <v>8</v>
      </c>
      <c r="H22" s="394">
        <v>3.5</v>
      </c>
      <c r="I22" s="368">
        <v>3.86</v>
      </c>
      <c r="J22" s="114">
        <v>23</v>
      </c>
      <c r="K22" s="33">
        <v>3.61</v>
      </c>
      <c r="L22" s="115">
        <v>3.45</v>
      </c>
      <c r="M22" s="448">
        <v>23</v>
      </c>
      <c r="N22" s="25">
        <v>3.78</v>
      </c>
      <c r="O22" s="447">
        <v>3.09</v>
      </c>
      <c r="P22" s="124"/>
      <c r="Q22" s="563"/>
      <c r="R22" s="125">
        <v>3.89</v>
      </c>
      <c r="S22" s="396">
        <v>3</v>
      </c>
      <c r="T22" s="680">
        <v>67</v>
      </c>
      <c r="U22" s="321">
        <v>31</v>
      </c>
      <c r="V22" s="79">
        <v>3</v>
      </c>
      <c r="W22" s="145">
        <v>28</v>
      </c>
      <c r="X22" s="140">
        <f>W22+V22+U22+T22+S22</f>
        <v>132</v>
      </c>
    </row>
    <row r="23" spans="1:24" s="13" customFormat="1" ht="15" customHeight="1" x14ac:dyDescent="0.25">
      <c r="A23" s="40">
        <v>18</v>
      </c>
      <c r="B23" s="27" t="s">
        <v>82</v>
      </c>
      <c r="C23" s="306" t="s">
        <v>156</v>
      </c>
      <c r="D23" s="114">
        <v>34</v>
      </c>
      <c r="E23" s="394">
        <v>3.71</v>
      </c>
      <c r="F23" s="673">
        <v>3.52</v>
      </c>
      <c r="G23" s="114">
        <v>34</v>
      </c>
      <c r="H23" s="394">
        <v>3.9705882352941178</v>
      </c>
      <c r="I23" s="370">
        <v>3.86</v>
      </c>
      <c r="J23" s="114">
        <v>39</v>
      </c>
      <c r="K23" s="33">
        <v>3.51</v>
      </c>
      <c r="L23" s="115">
        <v>3.45</v>
      </c>
      <c r="M23" s="446">
        <v>30</v>
      </c>
      <c r="N23" s="25">
        <v>3.27</v>
      </c>
      <c r="O23" s="447">
        <v>3.09</v>
      </c>
      <c r="P23" s="126"/>
      <c r="Q23" s="563"/>
      <c r="R23" s="125">
        <v>3.89</v>
      </c>
      <c r="S23" s="396">
        <v>31</v>
      </c>
      <c r="T23" s="680">
        <v>12</v>
      </c>
      <c r="U23" s="321">
        <v>38</v>
      </c>
      <c r="V23" s="79">
        <v>31</v>
      </c>
      <c r="W23" s="145">
        <v>28</v>
      </c>
      <c r="X23" s="140">
        <f>W23+V23+U23+T23+S23</f>
        <v>140</v>
      </c>
    </row>
    <row r="24" spans="1:24" s="13" customFormat="1" ht="15" customHeight="1" x14ac:dyDescent="0.25">
      <c r="A24" s="40">
        <v>19</v>
      </c>
      <c r="B24" s="27" t="s">
        <v>83</v>
      </c>
      <c r="C24" s="77" t="s">
        <v>71</v>
      </c>
      <c r="D24" s="114">
        <v>20</v>
      </c>
      <c r="E24" s="394">
        <v>3.5</v>
      </c>
      <c r="F24" s="364">
        <v>3.52</v>
      </c>
      <c r="G24" s="114">
        <v>19</v>
      </c>
      <c r="H24" s="394">
        <v>3.8421052631578947</v>
      </c>
      <c r="I24" s="368">
        <v>3.86</v>
      </c>
      <c r="J24" s="114">
        <v>27</v>
      </c>
      <c r="K24" s="33">
        <v>3.85</v>
      </c>
      <c r="L24" s="115">
        <v>3.45</v>
      </c>
      <c r="M24" s="446">
        <v>17</v>
      </c>
      <c r="N24" s="25">
        <v>3.53</v>
      </c>
      <c r="O24" s="447">
        <v>3.09</v>
      </c>
      <c r="P24" s="124"/>
      <c r="Q24" s="563"/>
      <c r="R24" s="125">
        <v>3.89</v>
      </c>
      <c r="S24" s="396">
        <v>59</v>
      </c>
      <c r="T24" s="680">
        <v>30</v>
      </c>
      <c r="U24" s="321">
        <v>13</v>
      </c>
      <c r="V24" s="79">
        <v>12</v>
      </c>
      <c r="W24" s="145">
        <v>28</v>
      </c>
      <c r="X24" s="140">
        <f>W24+V24+U24+T24+S24</f>
        <v>142</v>
      </c>
    </row>
    <row r="25" spans="1:24" s="13" customFormat="1" ht="15" customHeight="1" thickBot="1" x14ac:dyDescent="0.3">
      <c r="A25" s="41">
        <v>20</v>
      </c>
      <c r="B25" s="28" t="s">
        <v>80</v>
      </c>
      <c r="C25" s="722" t="s">
        <v>108</v>
      </c>
      <c r="D25" s="420">
        <v>2</v>
      </c>
      <c r="E25" s="427">
        <v>5</v>
      </c>
      <c r="F25" s="725">
        <v>3.52</v>
      </c>
      <c r="G25" s="420">
        <v>3</v>
      </c>
      <c r="H25" s="427">
        <v>4.333333333333333</v>
      </c>
      <c r="I25" s="725">
        <v>3.86</v>
      </c>
      <c r="J25" s="118">
        <v>3</v>
      </c>
      <c r="K25" s="83">
        <v>4</v>
      </c>
      <c r="L25" s="119">
        <v>3.45</v>
      </c>
      <c r="M25" s="751">
        <v>6</v>
      </c>
      <c r="N25" s="84">
        <v>2.67</v>
      </c>
      <c r="O25" s="453">
        <v>3.09</v>
      </c>
      <c r="P25" s="135"/>
      <c r="Q25" s="565"/>
      <c r="R25" s="132">
        <v>3.89</v>
      </c>
      <c r="S25" s="405">
        <v>1</v>
      </c>
      <c r="T25" s="682">
        <v>1</v>
      </c>
      <c r="U25" s="323">
        <v>6</v>
      </c>
      <c r="V25" s="93">
        <v>109</v>
      </c>
      <c r="W25" s="147">
        <v>28</v>
      </c>
      <c r="X25" s="142">
        <f>W25+V25+U25+T25+S25</f>
        <v>145</v>
      </c>
    </row>
    <row r="26" spans="1:24" s="13" customFormat="1" ht="15" customHeight="1" x14ac:dyDescent="0.25">
      <c r="A26" s="17">
        <v>21</v>
      </c>
      <c r="B26" s="26" t="s">
        <v>82</v>
      </c>
      <c r="C26" s="109" t="s">
        <v>16</v>
      </c>
      <c r="D26" s="112">
        <v>23</v>
      </c>
      <c r="E26" s="399">
        <v>3.78</v>
      </c>
      <c r="F26" s="379">
        <v>3.52</v>
      </c>
      <c r="G26" s="112">
        <v>20</v>
      </c>
      <c r="H26" s="399">
        <v>3.8</v>
      </c>
      <c r="I26" s="379">
        <v>3.86</v>
      </c>
      <c r="J26" s="112">
        <v>16</v>
      </c>
      <c r="K26" s="80">
        <v>3.56</v>
      </c>
      <c r="L26" s="113">
        <v>3.45</v>
      </c>
      <c r="M26" s="444">
        <v>11</v>
      </c>
      <c r="N26" s="81">
        <v>3.36</v>
      </c>
      <c r="O26" s="445">
        <v>3.09</v>
      </c>
      <c r="P26" s="130"/>
      <c r="Q26" s="562"/>
      <c r="R26" s="123">
        <v>3.89</v>
      </c>
      <c r="S26" s="395">
        <v>25</v>
      </c>
      <c r="T26" s="679">
        <v>33</v>
      </c>
      <c r="U26" s="320">
        <v>36</v>
      </c>
      <c r="V26" s="82">
        <v>23</v>
      </c>
      <c r="W26" s="144">
        <v>28</v>
      </c>
      <c r="X26" s="139">
        <f>W26+V26+U26+T26+S26</f>
        <v>145</v>
      </c>
    </row>
    <row r="27" spans="1:24" s="13" customFormat="1" ht="15" customHeight="1" x14ac:dyDescent="0.25">
      <c r="A27" s="40">
        <v>22</v>
      </c>
      <c r="B27" s="27" t="s">
        <v>80</v>
      </c>
      <c r="C27" s="53" t="s">
        <v>34</v>
      </c>
      <c r="D27" s="120">
        <v>34</v>
      </c>
      <c r="E27" s="724">
        <v>3.59</v>
      </c>
      <c r="F27" s="365">
        <v>3.52</v>
      </c>
      <c r="G27" s="120">
        <v>21</v>
      </c>
      <c r="H27" s="403">
        <v>3.9523809523809526</v>
      </c>
      <c r="I27" s="369">
        <v>3.86</v>
      </c>
      <c r="J27" s="114">
        <v>26</v>
      </c>
      <c r="K27" s="33">
        <v>3.92</v>
      </c>
      <c r="L27" s="115">
        <v>3.45</v>
      </c>
      <c r="M27" s="446">
        <v>22</v>
      </c>
      <c r="N27" s="25">
        <v>3.14</v>
      </c>
      <c r="O27" s="447">
        <v>3.09</v>
      </c>
      <c r="P27" s="124"/>
      <c r="Q27" s="563"/>
      <c r="R27" s="125">
        <v>3.89</v>
      </c>
      <c r="S27" s="396">
        <v>46</v>
      </c>
      <c r="T27" s="680">
        <v>15</v>
      </c>
      <c r="U27" s="321">
        <v>10</v>
      </c>
      <c r="V27" s="79">
        <v>52</v>
      </c>
      <c r="W27" s="145">
        <v>28</v>
      </c>
      <c r="X27" s="140">
        <f>W27+V27+U27+T27+S27</f>
        <v>151</v>
      </c>
    </row>
    <row r="28" spans="1:24" s="13" customFormat="1" ht="15" customHeight="1" x14ac:dyDescent="0.25">
      <c r="A28" s="40">
        <v>23</v>
      </c>
      <c r="B28" s="27" t="s">
        <v>79</v>
      </c>
      <c r="C28" s="100" t="s">
        <v>70</v>
      </c>
      <c r="D28" s="114">
        <v>10</v>
      </c>
      <c r="E28" s="394">
        <v>3.5</v>
      </c>
      <c r="F28" s="369">
        <v>3.52</v>
      </c>
      <c r="G28" s="114">
        <v>7</v>
      </c>
      <c r="H28" s="394">
        <v>3.8571428571428572</v>
      </c>
      <c r="I28" s="369">
        <v>3.86</v>
      </c>
      <c r="J28" s="114">
        <v>10</v>
      </c>
      <c r="K28" s="33">
        <v>3.6</v>
      </c>
      <c r="L28" s="115">
        <v>3.45</v>
      </c>
      <c r="M28" s="446">
        <v>23</v>
      </c>
      <c r="N28" s="25">
        <v>3.35</v>
      </c>
      <c r="O28" s="447">
        <v>3.09</v>
      </c>
      <c r="P28" s="126">
        <v>1</v>
      </c>
      <c r="Q28" s="563">
        <v>4</v>
      </c>
      <c r="R28" s="125">
        <v>3.89</v>
      </c>
      <c r="S28" s="396">
        <v>60</v>
      </c>
      <c r="T28" s="680">
        <v>25</v>
      </c>
      <c r="U28" s="321">
        <v>32</v>
      </c>
      <c r="V28" s="79">
        <v>24</v>
      </c>
      <c r="W28" s="145">
        <v>12</v>
      </c>
      <c r="X28" s="140">
        <f>W28+V28+U28+T28+S28</f>
        <v>153</v>
      </c>
    </row>
    <row r="29" spans="1:24" s="13" customFormat="1" ht="15" customHeight="1" x14ac:dyDescent="0.25">
      <c r="A29" s="40">
        <v>24</v>
      </c>
      <c r="B29" s="27" t="s">
        <v>82</v>
      </c>
      <c r="C29" s="71" t="s">
        <v>0</v>
      </c>
      <c r="D29" s="120">
        <v>31</v>
      </c>
      <c r="E29" s="394">
        <v>3.71</v>
      </c>
      <c r="F29" s="375">
        <v>3.52</v>
      </c>
      <c r="G29" s="120">
        <v>31</v>
      </c>
      <c r="H29" s="39">
        <v>3.903225806451613</v>
      </c>
      <c r="I29" s="370">
        <v>3.86</v>
      </c>
      <c r="J29" s="114">
        <v>24</v>
      </c>
      <c r="K29" s="33">
        <v>3.67</v>
      </c>
      <c r="L29" s="115">
        <v>3.45</v>
      </c>
      <c r="M29" s="446">
        <v>25</v>
      </c>
      <c r="N29" s="25">
        <v>3.16</v>
      </c>
      <c r="O29" s="447">
        <v>3.09</v>
      </c>
      <c r="P29" s="126">
        <v>1</v>
      </c>
      <c r="Q29" s="563">
        <v>3</v>
      </c>
      <c r="R29" s="125">
        <v>3.89</v>
      </c>
      <c r="S29" s="396">
        <v>32</v>
      </c>
      <c r="T29" s="680">
        <v>18</v>
      </c>
      <c r="U29" s="321">
        <v>28</v>
      </c>
      <c r="V29" s="79">
        <v>49</v>
      </c>
      <c r="W29" s="145">
        <v>27</v>
      </c>
      <c r="X29" s="140">
        <f>W29+V29+U29+T29+S29</f>
        <v>154</v>
      </c>
    </row>
    <row r="30" spans="1:24" s="13" customFormat="1" ht="15" customHeight="1" x14ac:dyDescent="0.25">
      <c r="A30" s="40">
        <v>25</v>
      </c>
      <c r="B30" s="27" t="s">
        <v>81</v>
      </c>
      <c r="C30" s="77" t="s">
        <v>27</v>
      </c>
      <c r="D30" s="114">
        <v>6</v>
      </c>
      <c r="E30" s="394">
        <v>4.33</v>
      </c>
      <c r="F30" s="364">
        <v>3.52</v>
      </c>
      <c r="G30" s="114">
        <v>7</v>
      </c>
      <c r="H30" s="394">
        <v>3.8571428571428572</v>
      </c>
      <c r="I30" s="368">
        <v>3.86</v>
      </c>
      <c r="J30" s="114">
        <v>11</v>
      </c>
      <c r="K30" s="33">
        <v>3.55</v>
      </c>
      <c r="L30" s="115">
        <v>3.45</v>
      </c>
      <c r="M30" s="448">
        <v>16</v>
      </c>
      <c r="N30" s="25">
        <v>3</v>
      </c>
      <c r="O30" s="447">
        <v>3.09</v>
      </c>
      <c r="P30" s="124">
        <v>3</v>
      </c>
      <c r="Q30" s="563">
        <v>3.7</v>
      </c>
      <c r="R30" s="125">
        <v>3.89</v>
      </c>
      <c r="S30" s="396">
        <v>4</v>
      </c>
      <c r="T30" s="680">
        <v>27</v>
      </c>
      <c r="U30" s="321">
        <v>37</v>
      </c>
      <c r="V30" s="79">
        <v>67</v>
      </c>
      <c r="W30" s="145">
        <v>20</v>
      </c>
      <c r="X30" s="140">
        <f>W30+V30+U30+T30+S30</f>
        <v>155</v>
      </c>
    </row>
    <row r="31" spans="1:24" s="13" customFormat="1" ht="15" customHeight="1" x14ac:dyDescent="0.25">
      <c r="A31" s="40">
        <v>26</v>
      </c>
      <c r="B31" s="27" t="s">
        <v>82</v>
      </c>
      <c r="C31" s="71" t="s">
        <v>19</v>
      </c>
      <c r="D31" s="114">
        <v>12</v>
      </c>
      <c r="E31" s="394">
        <v>3.83</v>
      </c>
      <c r="F31" s="375">
        <v>3.52</v>
      </c>
      <c r="G31" s="114">
        <v>15</v>
      </c>
      <c r="H31" s="394">
        <v>3.4</v>
      </c>
      <c r="I31" s="370">
        <v>3.86</v>
      </c>
      <c r="J31" s="114">
        <v>7</v>
      </c>
      <c r="K31" s="33">
        <v>4</v>
      </c>
      <c r="L31" s="115">
        <v>3.45</v>
      </c>
      <c r="M31" s="446">
        <v>13</v>
      </c>
      <c r="N31" s="25">
        <v>3.38</v>
      </c>
      <c r="O31" s="447">
        <v>3.09</v>
      </c>
      <c r="P31" s="126"/>
      <c r="Q31" s="563"/>
      <c r="R31" s="125">
        <v>3.89</v>
      </c>
      <c r="S31" s="396">
        <v>22</v>
      </c>
      <c r="T31" s="680">
        <v>77</v>
      </c>
      <c r="U31" s="321">
        <v>8</v>
      </c>
      <c r="V31" s="79">
        <v>20</v>
      </c>
      <c r="W31" s="145">
        <v>28</v>
      </c>
      <c r="X31" s="140">
        <f>W31+V31+U31+T31+S31</f>
        <v>155</v>
      </c>
    </row>
    <row r="32" spans="1:24" s="13" customFormat="1" ht="15" customHeight="1" x14ac:dyDescent="0.25">
      <c r="A32" s="40">
        <v>27</v>
      </c>
      <c r="B32" s="200" t="s">
        <v>77</v>
      </c>
      <c r="C32" s="531" t="s">
        <v>65</v>
      </c>
      <c r="D32" s="437">
        <v>6</v>
      </c>
      <c r="E32" s="694">
        <v>4.5</v>
      </c>
      <c r="F32" s="700">
        <v>3.52</v>
      </c>
      <c r="G32" s="688">
        <v>6</v>
      </c>
      <c r="H32" s="694">
        <v>4</v>
      </c>
      <c r="I32" s="369">
        <v>3.86</v>
      </c>
      <c r="J32" s="114">
        <v>10</v>
      </c>
      <c r="K32" s="33">
        <v>3.3</v>
      </c>
      <c r="L32" s="115">
        <v>3.45</v>
      </c>
      <c r="M32" s="446">
        <v>13</v>
      </c>
      <c r="N32" s="25">
        <v>3.08</v>
      </c>
      <c r="O32" s="447">
        <v>3.09</v>
      </c>
      <c r="P32" s="126">
        <v>3</v>
      </c>
      <c r="Q32" s="563">
        <v>4</v>
      </c>
      <c r="R32" s="125">
        <v>3.89</v>
      </c>
      <c r="S32" s="396">
        <v>2</v>
      </c>
      <c r="T32" s="680">
        <v>8</v>
      </c>
      <c r="U32" s="321">
        <v>80</v>
      </c>
      <c r="V32" s="79">
        <v>61</v>
      </c>
      <c r="W32" s="145">
        <v>8</v>
      </c>
      <c r="X32" s="140">
        <f>W32+V32+U32+T32+S32</f>
        <v>159</v>
      </c>
    </row>
    <row r="33" spans="1:24" s="13" customFormat="1" ht="15" customHeight="1" x14ac:dyDescent="0.25">
      <c r="A33" s="40">
        <v>28</v>
      </c>
      <c r="B33" s="27" t="s">
        <v>83</v>
      </c>
      <c r="C33" s="77" t="s">
        <v>123</v>
      </c>
      <c r="D33" s="114">
        <v>20</v>
      </c>
      <c r="E33" s="394">
        <v>3.3</v>
      </c>
      <c r="F33" s="364">
        <v>3.52</v>
      </c>
      <c r="G33" s="114">
        <v>10</v>
      </c>
      <c r="H33" s="394">
        <v>4.0999999999999996</v>
      </c>
      <c r="I33" s="368">
        <v>3.86</v>
      </c>
      <c r="J33" s="114">
        <v>10</v>
      </c>
      <c r="K33" s="33">
        <v>3.8</v>
      </c>
      <c r="L33" s="115">
        <v>3.45</v>
      </c>
      <c r="M33" s="446">
        <v>10</v>
      </c>
      <c r="N33" s="25">
        <v>3.2</v>
      </c>
      <c r="O33" s="447">
        <v>3.09</v>
      </c>
      <c r="P33" s="126">
        <v>1</v>
      </c>
      <c r="Q33" s="563">
        <v>4</v>
      </c>
      <c r="R33" s="125">
        <v>3.89</v>
      </c>
      <c r="S33" s="396">
        <v>85</v>
      </c>
      <c r="T33" s="680">
        <v>3</v>
      </c>
      <c r="U33" s="321">
        <v>17</v>
      </c>
      <c r="V33" s="79">
        <v>42</v>
      </c>
      <c r="W33" s="145">
        <v>17</v>
      </c>
      <c r="X33" s="140">
        <f>W33+V33+U33+T33+S33</f>
        <v>164</v>
      </c>
    </row>
    <row r="34" spans="1:24" s="13" customFormat="1" ht="15" customHeight="1" x14ac:dyDescent="0.25">
      <c r="A34" s="40">
        <v>29</v>
      </c>
      <c r="B34" s="27" t="s">
        <v>81</v>
      </c>
      <c r="C34" s="73" t="s">
        <v>136</v>
      </c>
      <c r="D34" s="114">
        <v>21</v>
      </c>
      <c r="E34" s="394">
        <v>3.81</v>
      </c>
      <c r="F34" s="674">
        <v>3.52</v>
      </c>
      <c r="G34" s="114">
        <v>12</v>
      </c>
      <c r="H34" s="394">
        <v>3.8333333333333335</v>
      </c>
      <c r="I34" s="371">
        <v>3.86</v>
      </c>
      <c r="J34" s="114">
        <v>17</v>
      </c>
      <c r="K34" s="33">
        <v>3.71</v>
      </c>
      <c r="L34" s="115">
        <v>3.45</v>
      </c>
      <c r="M34" s="448">
        <v>8</v>
      </c>
      <c r="N34" s="25">
        <v>3.13</v>
      </c>
      <c r="O34" s="447">
        <v>3.09</v>
      </c>
      <c r="P34" s="124"/>
      <c r="Q34" s="563"/>
      <c r="R34" s="125">
        <v>3.89</v>
      </c>
      <c r="S34" s="396">
        <v>23</v>
      </c>
      <c r="T34" s="680">
        <v>32</v>
      </c>
      <c r="U34" s="321">
        <v>25</v>
      </c>
      <c r="V34" s="79">
        <v>57</v>
      </c>
      <c r="W34" s="145">
        <v>28</v>
      </c>
      <c r="X34" s="140">
        <f>W34+V34+U34+T34+S34</f>
        <v>165</v>
      </c>
    </row>
    <row r="35" spans="1:24" s="13" customFormat="1" ht="15" customHeight="1" thickBot="1" x14ac:dyDescent="0.3">
      <c r="A35" s="41">
        <v>30</v>
      </c>
      <c r="B35" s="28" t="s">
        <v>79</v>
      </c>
      <c r="C35" s="749" t="s">
        <v>103</v>
      </c>
      <c r="D35" s="118">
        <v>26</v>
      </c>
      <c r="E35" s="400">
        <v>3.5</v>
      </c>
      <c r="F35" s="660">
        <v>3.52</v>
      </c>
      <c r="G35" s="118">
        <v>28</v>
      </c>
      <c r="H35" s="400">
        <v>3.6071428571428572</v>
      </c>
      <c r="I35" s="353">
        <v>3.86</v>
      </c>
      <c r="J35" s="118">
        <v>15</v>
      </c>
      <c r="K35" s="83">
        <v>4.07</v>
      </c>
      <c r="L35" s="119">
        <v>3.45</v>
      </c>
      <c r="M35" s="452">
        <v>42</v>
      </c>
      <c r="N35" s="84">
        <v>3.24</v>
      </c>
      <c r="O35" s="453">
        <v>3.09</v>
      </c>
      <c r="P35" s="131"/>
      <c r="Q35" s="565"/>
      <c r="R35" s="132">
        <v>3.89</v>
      </c>
      <c r="S35" s="405">
        <v>58</v>
      </c>
      <c r="T35" s="682">
        <v>55</v>
      </c>
      <c r="U35" s="323">
        <v>3</v>
      </c>
      <c r="V35" s="93">
        <v>38</v>
      </c>
      <c r="W35" s="147">
        <v>28</v>
      </c>
      <c r="X35" s="142">
        <f>W35+V35+U35+T35+S35</f>
        <v>182</v>
      </c>
    </row>
    <row r="36" spans="1:24" s="13" customFormat="1" ht="15" customHeight="1" x14ac:dyDescent="0.25">
      <c r="A36" s="18">
        <v>31</v>
      </c>
      <c r="B36" s="29" t="s">
        <v>81</v>
      </c>
      <c r="C36" s="73" t="s">
        <v>25</v>
      </c>
      <c r="D36" s="120">
        <v>21</v>
      </c>
      <c r="E36" s="39">
        <v>3.67</v>
      </c>
      <c r="F36" s="674">
        <v>3.52</v>
      </c>
      <c r="G36" s="120">
        <v>21</v>
      </c>
      <c r="H36" s="39">
        <v>3.6190476190476191</v>
      </c>
      <c r="I36" s="674">
        <v>3.86</v>
      </c>
      <c r="J36" s="120">
        <v>8</v>
      </c>
      <c r="K36" s="33">
        <v>3.38</v>
      </c>
      <c r="L36" s="121">
        <v>3.45</v>
      </c>
      <c r="M36" s="701">
        <v>12</v>
      </c>
      <c r="N36" s="90">
        <v>3.5</v>
      </c>
      <c r="O36" s="455">
        <v>3.09</v>
      </c>
      <c r="P36" s="133">
        <v>1</v>
      </c>
      <c r="Q36" s="566">
        <v>4</v>
      </c>
      <c r="R36" s="134">
        <v>3.89</v>
      </c>
      <c r="S36" s="404">
        <v>36</v>
      </c>
      <c r="T36" s="683">
        <v>54</v>
      </c>
      <c r="U36" s="324">
        <v>67</v>
      </c>
      <c r="V36" s="91">
        <v>13</v>
      </c>
      <c r="W36" s="148">
        <v>13</v>
      </c>
      <c r="X36" s="143">
        <f>W36+V36+U36+T36+S36</f>
        <v>183</v>
      </c>
    </row>
    <row r="37" spans="1:24" s="13" customFormat="1" ht="15" customHeight="1" x14ac:dyDescent="0.25">
      <c r="A37" s="40">
        <v>32</v>
      </c>
      <c r="B37" s="27" t="s">
        <v>78</v>
      </c>
      <c r="C37" s="53" t="s">
        <v>53</v>
      </c>
      <c r="D37" s="120">
        <v>27</v>
      </c>
      <c r="E37" s="39">
        <v>3.56</v>
      </c>
      <c r="F37" s="365">
        <v>3.52</v>
      </c>
      <c r="G37" s="120">
        <v>27</v>
      </c>
      <c r="H37" s="39">
        <v>3.7037037037037037</v>
      </c>
      <c r="I37" s="369">
        <v>3.86</v>
      </c>
      <c r="J37" s="114">
        <v>16</v>
      </c>
      <c r="K37" s="33">
        <v>4.0599999999999996</v>
      </c>
      <c r="L37" s="115">
        <v>3.45</v>
      </c>
      <c r="M37" s="451">
        <v>23</v>
      </c>
      <c r="N37" s="25">
        <v>3.13</v>
      </c>
      <c r="O37" s="447">
        <v>3.09</v>
      </c>
      <c r="P37" s="124"/>
      <c r="Q37" s="563"/>
      <c r="R37" s="125">
        <v>3.89</v>
      </c>
      <c r="S37" s="396">
        <v>52</v>
      </c>
      <c r="T37" s="680">
        <v>43</v>
      </c>
      <c r="U37" s="321">
        <v>4</v>
      </c>
      <c r="V37" s="79">
        <v>56</v>
      </c>
      <c r="W37" s="145">
        <v>28</v>
      </c>
      <c r="X37" s="140">
        <f>W37+V37+U37+T37+S37</f>
        <v>183</v>
      </c>
    </row>
    <row r="38" spans="1:24" s="13" customFormat="1" ht="15" customHeight="1" x14ac:dyDescent="0.25">
      <c r="A38" s="40">
        <v>33</v>
      </c>
      <c r="B38" s="27" t="s">
        <v>78</v>
      </c>
      <c r="C38" s="53" t="s">
        <v>56</v>
      </c>
      <c r="D38" s="114">
        <v>12</v>
      </c>
      <c r="E38" s="394">
        <v>3.33</v>
      </c>
      <c r="F38" s="365">
        <v>3.52</v>
      </c>
      <c r="G38" s="114">
        <v>17</v>
      </c>
      <c r="H38" s="394">
        <v>3.7058823529411766</v>
      </c>
      <c r="I38" s="369">
        <v>3.86</v>
      </c>
      <c r="J38" s="114">
        <v>40</v>
      </c>
      <c r="K38" s="33">
        <v>3.73</v>
      </c>
      <c r="L38" s="115">
        <v>3.45</v>
      </c>
      <c r="M38" s="451">
        <v>34</v>
      </c>
      <c r="N38" s="25">
        <v>3.38</v>
      </c>
      <c r="O38" s="447">
        <v>3.09</v>
      </c>
      <c r="P38" s="126">
        <v>11</v>
      </c>
      <c r="Q38" s="563">
        <v>3.6</v>
      </c>
      <c r="R38" s="125">
        <v>3.89</v>
      </c>
      <c r="S38" s="396">
        <v>83</v>
      </c>
      <c r="T38" s="680">
        <v>40</v>
      </c>
      <c r="U38" s="321">
        <v>21</v>
      </c>
      <c r="V38" s="79">
        <v>18</v>
      </c>
      <c r="W38" s="145">
        <v>21</v>
      </c>
      <c r="X38" s="140">
        <f>W38+V38+U38+T38+S38</f>
        <v>183</v>
      </c>
    </row>
    <row r="39" spans="1:24" s="13" customFormat="1" ht="15" customHeight="1" x14ac:dyDescent="0.25">
      <c r="A39" s="40">
        <v>34</v>
      </c>
      <c r="B39" s="27" t="s">
        <v>82</v>
      </c>
      <c r="C39" s="71" t="s">
        <v>9</v>
      </c>
      <c r="D39" s="114">
        <v>15</v>
      </c>
      <c r="E39" s="394">
        <v>3.67</v>
      </c>
      <c r="F39" s="375">
        <v>3.52</v>
      </c>
      <c r="G39" s="114">
        <v>12</v>
      </c>
      <c r="H39" s="394">
        <v>3.75</v>
      </c>
      <c r="I39" s="370">
        <v>3.86</v>
      </c>
      <c r="J39" s="114">
        <v>9</v>
      </c>
      <c r="K39" s="33">
        <v>3.33</v>
      </c>
      <c r="L39" s="115">
        <v>3.45</v>
      </c>
      <c r="M39" s="456">
        <v>18</v>
      </c>
      <c r="N39" s="25">
        <v>3.61</v>
      </c>
      <c r="O39" s="447">
        <v>3.09</v>
      </c>
      <c r="P39" s="126"/>
      <c r="Q39" s="563"/>
      <c r="R39" s="125">
        <v>3.89</v>
      </c>
      <c r="S39" s="396">
        <v>38</v>
      </c>
      <c r="T39" s="680">
        <v>37</v>
      </c>
      <c r="U39" s="321">
        <v>75</v>
      </c>
      <c r="V39" s="79">
        <v>9</v>
      </c>
      <c r="W39" s="145">
        <v>28</v>
      </c>
      <c r="X39" s="140">
        <f>W39+V39+U39+T39+S39</f>
        <v>187</v>
      </c>
    </row>
    <row r="40" spans="1:24" s="13" customFormat="1" ht="15" customHeight="1" x14ac:dyDescent="0.25">
      <c r="A40" s="40">
        <v>35</v>
      </c>
      <c r="B40" s="27" t="s">
        <v>79</v>
      </c>
      <c r="C40" s="53" t="s">
        <v>141</v>
      </c>
      <c r="D40" s="114">
        <v>12</v>
      </c>
      <c r="E40" s="394">
        <v>3.58</v>
      </c>
      <c r="F40" s="365">
        <v>3.52</v>
      </c>
      <c r="G40" s="114">
        <v>18</v>
      </c>
      <c r="H40" s="394">
        <v>3.8333333333333335</v>
      </c>
      <c r="I40" s="369">
        <v>3.86</v>
      </c>
      <c r="J40" s="114">
        <v>19</v>
      </c>
      <c r="K40" s="33">
        <v>3.47</v>
      </c>
      <c r="L40" s="115">
        <v>3.45</v>
      </c>
      <c r="M40" s="446">
        <v>12</v>
      </c>
      <c r="N40" s="25">
        <v>3.25</v>
      </c>
      <c r="O40" s="447">
        <v>3.09</v>
      </c>
      <c r="P40" s="126">
        <v>1</v>
      </c>
      <c r="Q40" s="563">
        <v>3</v>
      </c>
      <c r="R40" s="125">
        <v>3.89</v>
      </c>
      <c r="S40" s="396">
        <v>48</v>
      </c>
      <c r="T40" s="680">
        <v>31</v>
      </c>
      <c r="U40" s="321">
        <v>49</v>
      </c>
      <c r="V40" s="79">
        <v>35</v>
      </c>
      <c r="W40" s="145">
        <v>26</v>
      </c>
      <c r="X40" s="140">
        <f>W40+V40+U40+T40+S40</f>
        <v>189</v>
      </c>
    </row>
    <row r="41" spans="1:24" s="13" customFormat="1" ht="15" customHeight="1" x14ac:dyDescent="0.25">
      <c r="A41" s="40">
        <v>36</v>
      </c>
      <c r="B41" s="27" t="s">
        <v>80</v>
      </c>
      <c r="C41" s="78" t="s">
        <v>107</v>
      </c>
      <c r="D41" s="114">
        <v>15</v>
      </c>
      <c r="E41" s="407">
        <v>3.53</v>
      </c>
      <c r="F41" s="366">
        <v>3.52</v>
      </c>
      <c r="G41" s="114">
        <v>20</v>
      </c>
      <c r="H41" s="407">
        <v>3.9</v>
      </c>
      <c r="I41" s="373">
        <v>3.86</v>
      </c>
      <c r="J41" s="114">
        <v>22</v>
      </c>
      <c r="K41" s="33">
        <v>3.82</v>
      </c>
      <c r="L41" s="115">
        <v>3.45</v>
      </c>
      <c r="M41" s="446">
        <v>11</v>
      </c>
      <c r="N41" s="25">
        <v>2.82</v>
      </c>
      <c r="O41" s="447">
        <v>3.09</v>
      </c>
      <c r="P41" s="124">
        <v>9</v>
      </c>
      <c r="Q41" s="563">
        <v>4</v>
      </c>
      <c r="R41" s="125">
        <v>3.89</v>
      </c>
      <c r="S41" s="396">
        <v>54</v>
      </c>
      <c r="T41" s="680">
        <v>19</v>
      </c>
      <c r="U41" s="321">
        <v>15</v>
      </c>
      <c r="V41" s="79">
        <v>96</v>
      </c>
      <c r="W41" s="145">
        <v>6</v>
      </c>
      <c r="X41" s="140">
        <f>W41+V41+U41+T41+S41</f>
        <v>190</v>
      </c>
    </row>
    <row r="42" spans="1:24" s="13" customFormat="1" ht="15" customHeight="1" x14ac:dyDescent="0.25">
      <c r="A42" s="40">
        <v>37</v>
      </c>
      <c r="B42" s="200" t="s">
        <v>77</v>
      </c>
      <c r="C42" s="53" t="s">
        <v>97</v>
      </c>
      <c r="D42" s="437">
        <v>17</v>
      </c>
      <c r="E42" s="393">
        <v>3.59</v>
      </c>
      <c r="F42" s="365">
        <v>3.52</v>
      </c>
      <c r="G42" s="437">
        <v>21</v>
      </c>
      <c r="H42" s="393">
        <v>3.9523809523809526</v>
      </c>
      <c r="I42" s="369">
        <v>3.86</v>
      </c>
      <c r="J42" s="114">
        <v>20</v>
      </c>
      <c r="K42" s="33">
        <v>3.3</v>
      </c>
      <c r="L42" s="115">
        <v>3.45</v>
      </c>
      <c r="M42" s="446">
        <v>26</v>
      </c>
      <c r="N42" s="25">
        <v>3.15</v>
      </c>
      <c r="O42" s="447">
        <v>3.09</v>
      </c>
      <c r="P42" s="126">
        <v>3</v>
      </c>
      <c r="Q42" s="563">
        <v>4.3</v>
      </c>
      <c r="R42" s="125">
        <v>3.89</v>
      </c>
      <c r="S42" s="396">
        <v>47</v>
      </c>
      <c r="T42" s="680">
        <v>14</v>
      </c>
      <c r="U42" s="321">
        <v>79</v>
      </c>
      <c r="V42" s="79">
        <v>50</v>
      </c>
      <c r="W42" s="145">
        <v>2</v>
      </c>
      <c r="X42" s="140">
        <f>W42+V42+U42+T42+S42</f>
        <v>192</v>
      </c>
    </row>
    <row r="43" spans="1:24" s="13" customFormat="1" ht="15" customHeight="1" x14ac:dyDescent="0.25">
      <c r="A43" s="40">
        <v>38</v>
      </c>
      <c r="B43" s="27" t="s">
        <v>82</v>
      </c>
      <c r="C43" s="77" t="s">
        <v>120</v>
      </c>
      <c r="D43" s="114">
        <v>18</v>
      </c>
      <c r="E43" s="394">
        <v>3.83</v>
      </c>
      <c r="F43" s="364">
        <v>3.52</v>
      </c>
      <c r="G43" s="114">
        <v>19</v>
      </c>
      <c r="H43" s="394">
        <v>3.736842105263158</v>
      </c>
      <c r="I43" s="368">
        <v>3.86</v>
      </c>
      <c r="J43" s="114">
        <v>15</v>
      </c>
      <c r="K43" s="33">
        <v>3.4</v>
      </c>
      <c r="L43" s="115">
        <v>3.45</v>
      </c>
      <c r="M43" s="446">
        <v>23</v>
      </c>
      <c r="N43" s="25">
        <v>3.17</v>
      </c>
      <c r="O43" s="447">
        <v>3.09</v>
      </c>
      <c r="P43" s="126"/>
      <c r="Q43" s="563"/>
      <c r="R43" s="125">
        <v>3.89</v>
      </c>
      <c r="S43" s="396">
        <v>21</v>
      </c>
      <c r="T43" s="680">
        <v>38</v>
      </c>
      <c r="U43" s="321">
        <v>60</v>
      </c>
      <c r="V43" s="79">
        <v>46</v>
      </c>
      <c r="W43" s="145">
        <v>28</v>
      </c>
      <c r="X43" s="140">
        <f>W43+V43+U43+T43+S43</f>
        <v>193</v>
      </c>
    </row>
    <row r="44" spans="1:24" s="13" customFormat="1" ht="15" customHeight="1" x14ac:dyDescent="0.25">
      <c r="A44" s="40">
        <v>39</v>
      </c>
      <c r="B44" s="200" t="s">
        <v>77</v>
      </c>
      <c r="C44" s="53" t="s">
        <v>64</v>
      </c>
      <c r="D44" s="437">
        <v>7</v>
      </c>
      <c r="E44" s="261">
        <v>3.86</v>
      </c>
      <c r="F44" s="365">
        <v>3.52</v>
      </c>
      <c r="G44" s="437">
        <v>7</v>
      </c>
      <c r="H44" s="261">
        <v>3.7142857142857144</v>
      </c>
      <c r="I44" s="369">
        <v>3.86</v>
      </c>
      <c r="J44" s="114">
        <v>11</v>
      </c>
      <c r="K44" s="33">
        <v>3.36</v>
      </c>
      <c r="L44" s="115">
        <v>3.45</v>
      </c>
      <c r="M44" s="446">
        <v>26</v>
      </c>
      <c r="N44" s="25">
        <v>3.19</v>
      </c>
      <c r="O44" s="447">
        <v>3.09</v>
      </c>
      <c r="P44" s="124"/>
      <c r="Q44" s="563"/>
      <c r="R44" s="125">
        <v>3.89</v>
      </c>
      <c r="S44" s="396">
        <v>19</v>
      </c>
      <c r="T44" s="680">
        <v>41</v>
      </c>
      <c r="U44" s="321">
        <v>68</v>
      </c>
      <c r="V44" s="79">
        <v>43</v>
      </c>
      <c r="W44" s="145">
        <v>28</v>
      </c>
      <c r="X44" s="140">
        <f>W44+V44+U44+T44+S44</f>
        <v>199</v>
      </c>
    </row>
    <row r="45" spans="1:24" s="13" customFormat="1" ht="15" customHeight="1" thickBot="1" x14ac:dyDescent="0.3">
      <c r="A45" s="43">
        <v>40</v>
      </c>
      <c r="B45" s="30" t="s">
        <v>78</v>
      </c>
      <c r="C45" s="160" t="s">
        <v>55</v>
      </c>
      <c r="D45" s="116">
        <v>29</v>
      </c>
      <c r="E45" s="401">
        <v>3.62</v>
      </c>
      <c r="F45" s="685">
        <v>3.52</v>
      </c>
      <c r="G45" s="116">
        <v>32</v>
      </c>
      <c r="H45" s="401">
        <v>3.5625</v>
      </c>
      <c r="I45" s="378">
        <v>3.86</v>
      </c>
      <c r="J45" s="116">
        <v>26</v>
      </c>
      <c r="K45" s="87">
        <v>3.58</v>
      </c>
      <c r="L45" s="117">
        <v>3.45</v>
      </c>
      <c r="M45" s="696">
        <v>24</v>
      </c>
      <c r="N45" s="88">
        <v>3.13</v>
      </c>
      <c r="O45" s="450">
        <v>3.09</v>
      </c>
      <c r="P45" s="128">
        <v>4</v>
      </c>
      <c r="Q45" s="564">
        <v>4</v>
      </c>
      <c r="R45" s="129">
        <v>3.89</v>
      </c>
      <c r="S45" s="397">
        <v>41</v>
      </c>
      <c r="T45" s="681">
        <v>62</v>
      </c>
      <c r="U45" s="322">
        <v>34</v>
      </c>
      <c r="V45" s="89">
        <v>55</v>
      </c>
      <c r="W45" s="146">
        <v>7</v>
      </c>
      <c r="X45" s="141">
        <f>W45+V45+U45+T45+S45</f>
        <v>199</v>
      </c>
    </row>
    <row r="46" spans="1:24" s="13" customFormat="1" ht="15" customHeight="1" x14ac:dyDescent="0.25">
      <c r="A46" s="17">
        <v>41</v>
      </c>
      <c r="B46" s="26" t="s">
        <v>81</v>
      </c>
      <c r="C46" s="587" t="s">
        <v>28</v>
      </c>
      <c r="D46" s="112">
        <v>28</v>
      </c>
      <c r="E46" s="399">
        <v>3.43</v>
      </c>
      <c r="F46" s="695">
        <v>3.52</v>
      </c>
      <c r="G46" s="112">
        <v>7</v>
      </c>
      <c r="H46" s="399">
        <v>3.57</v>
      </c>
      <c r="I46" s="695">
        <v>3.86</v>
      </c>
      <c r="J46" s="112">
        <v>15</v>
      </c>
      <c r="K46" s="80">
        <v>3.73</v>
      </c>
      <c r="L46" s="113">
        <v>3.45</v>
      </c>
      <c r="M46" s="734">
        <v>20</v>
      </c>
      <c r="N46" s="81">
        <v>3.45</v>
      </c>
      <c r="O46" s="445">
        <v>3.09</v>
      </c>
      <c r="P46" s="122"/>
      <c r="Q46" s="562"/>
      <c r="R46" s="123">
        <v>3.89</v>
      </c>
      <c r="S46" s="395">
        <v>75</v>
      </c>
      <c r="T46" s="679">
        <v>59</v>
      </c>
      <c r="U46" s="320">
        <v>22</v>
      </c>
      <c r="V46" s="82">
        <v>15</v>
      </c>
      <c r="W46" s="144">
        <v>28</v>
      </c>
      <c r="X46" s="139">
        <f>W46+V46+U46+T46+S46</f>
        <v>199</v>
      </c>
    </row>
    <row r="47" spans="1:24" s="13" customFormat="1" ht="15" customHeight="1" x14ac:dyDescent="0.25">
      <c r="A47" s="40">
        <v>42</v>
      </c>
      <c r="B47" s="27" t="s">
        <v>82</v>
      </c>
      <c r="C47" s="306" t="s">
        <v>154</v>
      </c>
      <c r="D47" s="120">
        <v>39</v>
      </c>
      <c r="E47" s="39">
        <v>3.46</v>
      </c>
      <c r="F47" s="673">
        <v>3.52</v>
      </c>
      <c r="G47" s="120">
        <v>54</v>
      </c>
      <c r="H47" s="39">
        <v>3.5555555555555554</v>
      </c>
      <c r="I47" s="370">
        <v>3.86</v>
      </c>
      <c r="J47" s="114">
        <v>32</v>
      </c>
      <c r="K47" s="33">
        <v>3.72</v>
      </c>
      <c r="L47" s="115">
        <v>3.45</v>
      </c>
      <c r="M47" s="446">
        <v>45</v>
      </c>
      <c r="N47" s="25">
        <v>3.36</v>
      </c>
      <c r="O47" s="447">
        <v>3.09</v>
      </c>
      <c r="P47" s="126"/>
      <c r="Q47" s="563"/>
      <c r="R47" s="125">
        <v>3.89</v>
      </c>
      <c r="S47" s="396">
        <v>69</v>
      </c>
      <c r="T47" s="680">
        <v>60</v>
      </c>
      <c r="U47" s="321">
        <v>23</v>
      </c>
      <c r="V47" s="79">
        <v>22</v>
      </c>
      <c r="W47" s="145">
        <v>28</v>
      </c>
      <c r="X47" s="140">
        <f>W47+V47+U47+T47+S47</f>
        <v>202</v>
      </c>
    </row>
    <row r="48" spans="1:24" s="13" customFormat="1" ht="15" customHeight="1" x14ac:dyDescent="0.25">
      <c r="A48" s="40">
        <v>43</v>
      </c>
      <c r="B48" s="27" t="s">
        <v>81</v>
      </c>
      <c r="C48" s="73" t="s">
        <v>24</v>
      </c>
      <c r="D48" s="120">
        <v>15</v>
      </c>
      <c r="E48" s="394">
        <v>3.93</v>
      </c>
      <c r="F48" s="674">
        <v>3.52</v>
      </c>
      <c r="G48" s="120">
        <v>18</v>
      </c>
      <c r="H48" s="39">
        <v>3.7777777777777777</v>
      </c>
      <c r="I48" s="674">
        <v>3.86</v>
      </c>
      <c r="J48" s="114">
        <v>24</v>
      </c>
      <c r="K48" s="33">
        <v>3.08</v>
      </c>
      <c r="L48" s="115">
        <v>3.45</v>
      </c>
      <c r="M48" s="448">
        <v>21</v>
      </c>
      <c r="N48" s="25">
        <v>3.19</v>
      </c>
      <c r="O48" s="447">
        <v>3.09</v>
      </c>
      <c r="P48" s="124">
        <v>3</v>
      </c>
      <c r="Q48" s="563">
        <v>4</v>
      </c>
      <c r="R48" s="125">
        <v>3.89</v>
      </c>
      <c r="S48" s="396">
        <v>10</v>
      </c>
      <c r="T48" s="680">
        <v>34</v>
      </c>
      <c r="U48" s="321">
        <v>101</v>
      </c>
      <c r="V48" s="79">
        <v>44</v>
      </c>
      <c r="W48" s="145">
        <v>14</v>
      </c>
      <c r="X48" s="140">
        <f>W48+V48+U48+T48+S48</f>
        <v>203</v>
      </c>
    </row>
    <row r="49" spans="1:24" s="13" customFormat="1" ht="15" customHeight="1" x14ac:dyDescent="0.25">
      <c r="A49" s="40">
        <v>44</v>
      </c>
      <c r="B49" s="27" t="s">
        <v>82</v>
      </c>
      <c r="C49" s="63" t="s">
        <v>20</v>
      </c>
      <c r="D49" s="114">
        <v>21</v>
      </c>
      <c r="E49" s="394">
        <v>3.86</v>
      </c>
      <c r="F49" s="370">
        <v>3.52</v>
      </c>
      <c r="G49" s="114">
        <v>13</v>
      </c>
      <c r="H49" s="394">
        <v>3.5384615384615383</v>
      </c>
      <c r="I49" s="375">
        <v>3.86</v>
      </c>
      <c r="J49" s="114">
        <v>31</v>
      </c>
      <c r="K49" s="33">
        <v>3.58</v>
      </c>
      <c r="L49" s="115">
        <v>3.45</v>
      </c>
      <c r="M49" s="446">
        <v>28</v>
      </c>
      <c r="N49" s="25">
        <v>2.93</v>
      </c>
      <c r="O49" s="447">
        <v>3.09</v>
      </c>
      <c r="P49" s="126">
        <v>1</v>
      </c>
      <c r="Q49" s="563">
        <v>4</v>
      </c>
      <c r="R49" s="125">
        <v>3.89</v>
      </c>
      <c r="S49" s="396">
        <v>18</v>
      </c>
      <c r="T49" s="680">
        <v>64</v>
      </c>
      <c r="U49" s="321">
        <v>33</v>
      </c>
      <c r="V49" s="79">
        <v>80</v>
      </c>
      <c r="W49" s="145">
        <v>15</v>
      </c>
      <c r="X49" s="140">
        <f>W49+V49+U49+T49+S49</f>
        <v>210</v>
      </c>
    </row>
    <row r="50" spans="1:24" s="13" customFormat="1" ht="15" customHeight="1" x14ac:dyDescent="0.25">
      <c r="A50" s="40">
        <v>45</v>
      </c>
      <c r="B50" s="27" t="s">
        <v>82</v>
      </c>
      <c r="C50" s="63" t="s">
        <v>10</v>
      </c>
      <c r="D50" s="114">
        <v>10</v>
      </c>
      <c r="E50" s="394">
        <v>3.5</v>
      </c>
      <c r="F50" s="370">
        <v>3.52</v>
      </c>
      <c r="G50" s="114">
        <v>13</v>
      </c>
      <c r="H50" s="394">
        <v>3.8461538461538463</v>
      </c>
      <c r="I50" s="375">
        <v>3.86</v>
      </c>
      <c r="J50" s="114">
        <v>18</v>
      </c>
      <c r="K50" s="33">
        <v>3.44</v>
      </c>
      <c r="L50" s="115">
        <v>3.45</v>
      </c>
      <c r="M50" s="446">
        <v>13</v>
      </c>
      <c r="N50" s="25">
        <v>3.23</v>
      </c>
      <c r="O50" s="447">
        <v>3.09</v>
      </c>
      <c r="P50" s="126"/>
      <c r="Q50" s="563"/>
      <c r="R50" s="125">
        <v>3.89</v>
      </c>
      <c r="S50" s="396">
        <v>61</v>
      </c>
      <c r="T50" s="680">
        <v>29</v>
      </c>
      <c r="U50" s="321">
        <v>53</v>
      </c>
      <c r="V50" s="79">
        <v>39</v>
      </c>
      <c r="W50" s="145">
        <v>28</v>
      </c>
      <c r="X50" s="140">
        <f>W50+V50+U50+T50+S50</f>
        <v>210</v>
      </c>
    </row>
    <row r="51" spans="1:24" s="13" customFormat="1" ht="15" customHeight="1" x14ac:dyDescent="0.25">
      <c r="A51" s="40">
        <v>46</v>
      </c>
      <c r="B51" s="200" t="s">
        <v>77</v>
      </c>
      <c r="C51" s="100" t="s">
        <v>72</v>
      </c>
      <c r="D51" s="437">
        <v>20</v>
      </c>
      <c r="E51" s="393">
        <v>3.75</v>
      </c>
      <c r="F51" s="369">
        <v>3.52</v>
      </c>
      <c r="G51" s="437">
        <v>34</v>
      </c>
      <c r="H51" s="393">
        <v>3.3235294117647061</v>
      </c>
      <c r="I51" s="365">
        <v>3.86</v>
      </c>
      <c r="J51" s="114">
        <v>3</v>
      </c>
      <c r="K51" s="33">
        <v>4</v>
      </c>
      <c r="L51" s="115">
        <v>3.45</v>
      </c>
      <c r="M51" s="446">
        <v>32</v>
      </c>
      <c r="N51" s="25">
        <v>2.91</v>
      </c>
      <c r="O51" s="447">
        <v>3.09</v>
      </c>
      <c r="P51" s="126">
        <v>1</v>
      </c>
      <c r="Q51" s="563">
        <v>4</v>
      </c>
      <c r="R51" s="125">
        <v>3.89</v>
      </c>
      <c r="S51" s="396">
        <v>26</v>
      </c>
      <c r="T51" s="680">
        <v>87</v>
      </c>
      <c r="U51" s="321">
        <v>5</v>
      </c>
      <c r="V51" s="79">
        <v>82</v>
      </c>
      <c r="W51" s="145">
        <v>11</v>
      </c>
      <c r="X51" s="140">
        <f>W51+V51+U51+T51+S51</f>
        <v>211</v>
      </c>
    </row>
    <row r="52" spans="1:24" s="13" customFormat="1" ht="15" customHeight="1" x14ac:dyDescent="0.25">
      <c r="A52" s="40">
        <v>47</v>
      </c>
      <c r="B52" s="200" t="s">
        <v>77</v>
      </c>
      <c r="C52" s="53" t="s">
        <v>96</v>
      </c>
      <c r="D52" s="688">
        <v>9</v>
      </c>
      <c r="E52" s="393">
        <v>3.67</v>
      </c>
      <c r="F52" s="365">
        <v>3.52</v>
      </c>
      <c r="G52" s="437">
        <v>8</v>
      </c>
      <c r="H52" s="393">
        <v>3.625</v>
      </c>
      <c r="I52" s="365">
        <v>3.86</v>
      </c>
      <c r="J52" s="114">
        <v>25</v>
      </c>
      <c r="K52" s="33">
        <v>3.56</v>
      </c>
      <c r="L52" s="115">
        <v>3.45</v>
      </c>
      <c r="M52" s="446">
        <v>21</v>
      </c>
      <c r="N52" s="25">
        <v>3.1</v>
      </c>
      <c r="O52" s="447">
        <v>3.09</v>
      </c>
      <c r="P52" s="124"/>
      <c r="Q52" s="563"/>
      <c r="R52" s="125">
        <v>3.89</v>
      </c>
      <c r="S52" s="396">
        <v>39</v>
      </c>
      <c r="T52" s="680">
        <v>50</v>
      </c>
      <c r="U52" s="321">
        <v>35</v>
      </c>
      <c r="V52" s="79">
        <v>60</v>
      </c>
      <c r="W52" s="145">
        <v>28</v>
      </c>
      <c r="X52" s="140">
        <f>W52+V52+U52+T52+S52</f>
        <v>212</v>
      </c>
    </row>
    <row r="53" spans="1:24" s="13" customFormat="1" ht="15" customHeight="1" x14ac:dyDescent="0.25">
      <c r="A53" s="40">
        <v>48</v>
      </c>
      <c r="B53" s="27" t="s">
        <v>81</v>
      </c>
      <c r="C53" s="73" t="s">
        <v>160</v>
      </c>
      <c r="D53" s="114">
        <v>11</v>
      </c>
      <c r="E53" s="394">
        <v>3.73</v>
      </c>
      <c r="F53" s="674">
        <v>3.52</v>
      </c>
      <c r="G53" s="114">
        <v>14</v>
      </c>
      <c r="H53" s="394">
        <v>3.8571428571428572</v>
      </c>
      <c r="I53" s="674">
        <v>3.86</v>
      </c>
      <c r="J53" s="114">
        <v>29</v>
      </c>
      <c r="K53" s="33">
        <v>3.14</v>
      </c>
      <c r="L53" s="115">
        <v>3.45</v>
      </c>
      <c r="M53" s="448">
        <v>8</v>
      </c>
      <c r="N53" s="25">
        <v>3.25</v>
      </c>
      <c r="O53" s="447">
        <v>3.09</v>
      </c>
      <c r="P53" s="124"/>
      <c r="Q53" s="563"/>
      <c r="R53" s="125">
        <v>3.89</v>
      </c>
      <c r="S53" s="396">
        <v>30</v>
      </c>
      <c r="T53" s="680">
        <v>24</v>
      </c>
      <c r="U53" s="321">
        <v>95</v>
      </c>
      <c r="V53" s="79">
        <v>37</v>
      </c>
      <c r="W53" s="145">
        <v>28</v>
      </c>
      <c r="X53" s="140">
        <f>W53+V53+U53+T53+S53</f>
        <v>214</v>
      </c>
    </row>
    <row r="54" spans="1:24" s="13" customFormat="1" ht="15" customHeight="1" x14ac:dyDescent="0.25">
      <c r="A54" s="40">
        <v>49</v>
      </c>
      <c r="B54" s="27" t="s">
        <v>82</v>
      </c>
      <c r="C54" s="71" t="s">
        <v>1</v>
      </c>
      <c r="D54" s="114">
        <v>9</v>
      </c>
      <c r="E54" s="394">
        <v>3.67</v>
      </c>
      <c r="F54" s="375">
        <v>3.52</v>
      </c>
      <c r="G54" s="114">
        <v>9</v>
      </c>
      <c r="H54" s="394">
        <v>3.8888888888888888</v>
      </c>
      <c r="I54" s="375">
        <v>3.86</v>
      </c>
      <c r="J54" s="114">
        <v>13</v>
      </c>
      <c r="K54" s="33">
        <v>3.38</v>
      </c>
      <c r="L54" s="115">
        <v>3.45</v>
      </c>
      <c r="M54" s="446">
        <v>17</v>
      </c>
      <c r="N54" s="25">
        <v>3</v>
      </c>
      <c r="O54" s="447">
        <v>3.09</v>
      </c>
      <c r="P54" s="126"/>
      <c r="Q54" s="563"/>
      <c r="R54" s="125">
        <v>3.89</v>
      </c>
      <c r="S54" s="396">
        <v>40</v>
      </c>
      <c r="T54" s="680">
        <v>20</v>
      </c>
      <c r="U54" s="321">
        <v>66</v>
      </c>
      <c r="V54" s="79">
        <v>66</v>
      </c>
      <c r="W54" s="145">
        <v>28</v>
      </c>
      <c r="X54" s="140">
        <f>W54+V54+U54+T54+S54</f>
        <v>220</v>
      </c>
    </row>
    <row r="55" spans="1:24" s="13" customFormat="1" ht="15" customHeight="1" thickBot="1" x14ac:dyDescent="0.3">
      <c r="A55" s="43">
        <v>50</v>
      </c>
      <c r="B55" s="30" t="s">
        <v>82</v>
      </c>
      <c r="C55" s="748" t="s">
        <v>157</v>
      </c>
      <c r="D55" s="116">
        <v>32</v>
      </c>
      <c r="E55" s="401">
        <v>3.69</v>
      </c>
      <c r="F55" s="750">
        <v>3.52</v>
      </c>
      <c r="G55" s="116">
        <v>36</v>
      </c>
      <c r="H55" s="401">
        <v>3.5555555555555554</v>
      </c>
      <c r="I55" s="675">
        <v>3.86</v>
      </c>
      <c r="J55" s="116">
        <v>32</v>
      </c>
      <c r="K55" s="87">
        <v>3.34</v>
      </c>
      <c r="L55" s="117">
        <v>3.45</v>
      </c>
      <c r="M55" s="449">
        <v>38</v>
      </c>
      <c r="N55" s="88">
        <v>3.29</v>
      </c>
      <c r="O55" s="450">
        <v>3.09</v>
      </c>
      <c r="P55" s="128"/>
      <c r="Q55" s="564"/>
      <c r="R55" s="129">
        <v>3.89</v>
      </c>
      <c r="S55" s="397">
        <v>34</v>
      </c>
      <c r="T55" s="681">
        <v>61</v>
      </c>
      <c r="U55" s="322">
        <v>73</v>
      </c>
      <c r="V55" s="89">
        <v>30</v>
      </c>
      <c r="W55" s="146">
        <v>28</v>
      </c>
      <c r="X55" s="141">
        <f>W55+V55+U55+T55+S55</f>
        <v>226</v>
      </c>
    </row>
    <row r="56" spans="1:24" s="13" customFormat="1" ht="15" customHeight="1" x14ac:dyDescent="0.25">
      <c r="A56" s="17">
        <v>51</v>
      </c>
      <c r="B56" s="26" t="s">
        <v>81</v>
      </c>
      <c r="C56" s="387" t="s">
        <v>26</v>
      </c>
      <c r="D56" s="112">
        <v>5</v>
      </c>
      <c r="E56" s="399">
        <v>3.6</v>
      </c>
      <c r="F56" s="388">
        <v>3.52</v>
      </c>
      <c r="G56" s="112">
        <v>16</v>
      </c>
      <c r="H56" s="399">
        <v>3.5</v>
      </c>
      <c r="I56" s="388">
        <v>3.86</v>
      </c>
      <c r="J56" s="112">
        <v>26</v>
      </c>
      <c r="K56" s="80">
        <v>3.88</v>
      </c>
      <c r="L56" s="113">
        <v>3.45</v>
      </c>
      <c r="M56" s="457">
        <v>33</v>
      </c>
      <c r="N56" s="81">
        <v>2.94</v>
      </c>
      <c r="O56" s="445">
        <v>3.09</v>
      </c>
      <c r="P56" s="122"/>
      <c r="Q56" s="562"/>
      <c r="R56" s="123">
        <v>3.89</v>
      </c>
      <c r="S56" s="395">
        <v>44</v>
      </c>
      <c r="T56" s="679">
        <v>65</v>
      </c>
      <c r="U56" s="424">
        <v>12</v>
      </c>
      <c r="V56" s="424">
        <v>77</v>
      </c>
      <c r="W56" s="144">
        <v>28</v>
      </c>
      <c r="X56" s="139">
        <f>W56+V56+U56+T56+S56</f>
        <v>226</v>
      </c>
    </row>
    <row r="57" spans="1:24" s="13" customFormat="1" ht="15" customHeight="1" x14ac:dyDescent="0.25">
      <c r="A57" s="40">
        <v>52</v>
      </c>
      <c r="B57" s="27" t="s">
        <v>79</v>
      </c>
      <c r="C57" s="74" t="s">
        <v>40</v>
      </c>
      <c r="D57" s="120">
        <v>9</v>
      </c>
      <c r="E57" s="39">
        <v>3.44</v>
      </c>
      <c r="F57" s="354">
        <v>3.52</v>
      </c>
      <c r="G57" s="120">
        <v>12</v>
      </c>
      <c r="H57" s="39">
        <v>3.6666666666666665</v>
      </c>
      <c r="I57" s="351">
        <v>3.86</v>
      </c>
      <c r="J57" s="114">
        <v>4</v>
      </c>
      <c r="K57" s="32">
        <v>3.75</v>
      </c>
      <c r="L57" s="115">
        <v>3.45</v>
      </c>
      <c r="M57" s="446">
        <v>6</v>
      </c>
      <c r="N57" s="25">
        <v>3</v>
      </c>
      <c r="O57" s="447">
        <v>3.09</v>
      </c>
      <c r="P57" s="126"/>
      <c r="Q57" s="563"/>
      <c r="R57" s="125">
        <v>3.89</v>
      </c>
      <c r="S57" s="396">
        <v>72</v>
      </c>
      <c r="T57" s="680">
        <v>45</v>
      </c>
      <c r="U57" s="349">
        <v>20</v>
      </c>
      <c r="V57" s="349">
        <v>70</v>
      </c>
      <c r="W57" s="145">
        <v>28</v>
      </c>
      <c r="X57" s="140">
        <f>W57+V57+U57+T57+S57</f>
        <v>235</v>
      </c>
    </row>
    <row r="58" spans="1:24" s="13" customFormat="1" ht="15" customHeight="1" x14ac:dyDescent="0.25">
      <c r="A58" s="40">
        <v>53</v>
      </c>
      <c r="B58" s="200" t="s">
        <v>77</v>
      </c>
      <c r="C58" s="100" t="s">
        <v>95</v>
      </c>
      <c r="D58" s="437">
        <v>27</v>
      </c>
      <c r="E58" s="393">
        <v>3.74</v>
      </c>
      <c r="F58" s="369">
        <v>3.52</v>
      </c>
      <c r="G58" s="437">
        <v>29</v>
      </c>
      <c r="H58" s="393">
        <v>4</v>
      </c>
      <c r="I58" s="369">
        <v>3.86</v>
      </c>
      <c r="J58" s="114">
        <v>15</v>
      </c>
      <c r="K58" s="32">
        <v>3.13</v>
      </c>
      <c r="L58" s="115">
        <v>3.45</v>
      </c>
      <c r="M58" s="446">
        <v>32</v>
      </c>
      <c r="N58" s="25">
        <v>2.88</v>
      </c>
      <c r="O58" s="447">
        <v>3.09</v>
      </c>
      <c r="P58" s="126">
        <v>2</v>
      </c>
      <c r="Q58" s="563">
        <v>3.5</v>
      </c>
      <c r="R58" s="125">
        <v>3.89</v>
      </c>
      <c r="S58" s="396">
        <v>28</v>
      </c>
      <c r="T58" s="680">
        <v>6</v>
      </c>
      <c r="U58" s="349">
        <v>98</v>
      </c>
      <c r="V58" s="349">
        <v>88</v>
      </c>
      <c r="W58" s="145">
        <v>23</v>
      </c>
      <c r="X58" s="140">
        <f>W58+V58+U58+T58+S58</f>
        <v>243</v>
      </c>
    </row>
    <row r="59" spans="1:24" s="13" customFormat="1" ht="15" customHeight="1" x14ac:dyDescent="0.25">
      <c r="A59" s="40">
        <v>54</v>
      </c>
      <c r="B59" s="27" t="s">
        <v>82</v>
      </c>
      <c r="C59" s="63" t="s">
        <v>2</v>
      </c>
      <c r="D59" s="114">
        <v>36</v>
      </c>
      <c r="E59" s="421">
        <v>3.67</v>
      </c>
      <c r="F59" s="370">
        <v>3.52</v>
      </c>
      <c r="G59" s="439">
        <v>39</v>
      </c>
      <c r="H59" s="417">
        <v>3.4615384615384617</v>
      </c>
      <c r="I59" s="370">
        <v>3.86</v>
      </c>
      <c r="J59" s="114">
        <v>28</v>
      </c>
      <c r="K59" s="32">
        <v>3.32</v>
      </c>
      <c r="L59" s="115">
        <v>3.45</v>
      </c>
      <c r="M59" s="451">
        <v>30</v>
      </c>
      <c r="N59" s="25">
        <v>3.17</v>
      </c>
      <c r="O59" s="447">
        <v>3.09</v>
      </c>
      <c r="P59" s="126">
        <v>1</v>
      </c>
      <c r="Q59" s="563">
        <v>4</v>
      </c>
      <c r="R59" s="125">
        <v>3.89</v>
      </c>
      <c r="S59" s="396">
        <v>35</v>
      </c>
      <c r="T59" s="680">
        <v>71</v>
      </c>
      <c r="U59" s="349">
        <v>77</v>
      </c>
      <c r="V59" s="349">
        <v>45</v>
      </c>
      <c r="W59" s="145">
        <v>16</v>
      </c>
      <c r="X59" s="140">
        <f>W59+V59+U59+T59+S59</f>
        <v>244</v>
      </c>
    </row>
    <row r="60" spans="1:24" s="13" customFormat="1" ht="15" customHeight="1" x14ac:dyDescent="0.25">
      <c r="A60" s="40">
        <v>55</v>
      </c>
      <c r="B60" s="286" t="s">
        <v>83</v>
      </c>
      <c r="C60" s="100" t="s">
        <v>166</v>
      </c>
      <c r="D60" s="114">
        <v>44</v>
      </c>
      <c r="E60" s="394">
        <v>3.61</v>
      </c>
      <c r="F60" s="369">
        <v>3.52</v>
      </c>
      <c r="G60" s="114">
        <v>48</v>
      </c>
      <c r="H60" s="421">
        <v>3.54</v>
      </c>
      <c r="I60" s="369">
        <v>3.86</v>
      </c>
      <c r="J60" s="114">
        <v>22</v>
      </c>
      <c r="K60" s="32">
        <v>3.14</v>
      </c>
      <c r="L60" s="115">
        <v>3.45</v>
      </c>
      <c r="M60" s="446">
        <v>4</v>
      </c>
      <c r="N60" s="25">
        <v>3.5</v>
      </c>
      <c r="O60" s="447">
        <v>3.09</v>
      </c>
      <c r="P60" s="126"/>
      <c r="Q60" s="563"/>
      <c r="R60" s="125">
        <v>3.89</v>
      </c>
      <c r="S60" s="396">
        <v>43</v>
      </c>
      <c r="T60" s="680">
        <v>63</v>
      </c>
      <c r="U60" s="349">
        <v>96</v>
      </c>
      <c r="V60" s="349">
        <v>14</v>
      </c>
      <c r="W60" s="145">
        <v>28</v>
      </c>
      <c r="X60" s="140">
        <f>W60+V60+U60+T60+S60</f>
        <v>244</v>
      </c>
    </row>
    <row r="61" spans="1:24" s="13" customFormat="1" ht="15" customHeight="1" x14ac:dyDescent="0.25">
      <c r="A61" s="40">
        <v>56</v>
      </c>
      <c r="B61" s="27" t="s">
        <v>81</v>
      </c>
      <c r="C61" s="103" t="s">
        <v>68</v>
      </c>
      <c r="D61" s="114">
        <v>25</v>
      </c>
      <c r="E61" s="415">
        <v>3.52</v>
      </c>
      <c r="F61" s="371">
        <v>3.52</v>
      </c>
      <c r="G61" s="114">
        <v>19</v>
      </c>
      <c r="H61" s="415">
        <v>3.5789473684210527</v>
      </c>
      <c r="I61" s="371">
        <v>3.86</v>
      </c>
      <c r="J61" s="114">
        <v>3</v>
      </c>
      <c r="K61" s="409">
        <v>4</v>
      </c>
      <c r="L61" s="115">
        <v>3.45</v>
      </c>
      <c r="M61" s="448">
        <v>15</v>
      </c>
      <c r="N61" s="25">
        <v>2.8</v>
      </c>
      <c r="O61" s="447">
        <v>3.09</v>
      </c>
      <c r="P61" s="124"/>
      <c r="Q61" s="563"/>
      <c r="R61" s="125">
        <v>3.89</v>
      </c>
      <c r="S61" s="396">
        <v>57</v>
      </c>
      <c r="T61" s="680">
        <v>58</v>
      </c>
      <c r="U61" s="349">
        <v>7</v>
      </c>
      <c r="V61" s="349">
        <v>97</v>
      </c>
      <c r="W61" s="145">
        <v>28</v>
      </c>
      <c r="X61" s="140">
        <f>W61+V61+U61+T61+S61</f>
        <v>247</v>
      </c>
    </row>
    <row r="62" spans="1:24" s="13" customFormat="1" ht="15" customHeight="1" x14ac:dyDescent="0.25">
      <c r="A62" s="40">
        <v>57</v>
      </c>
      <c r="B62" s="27" t="s">
        <v>79</v>
      </c>
      <c r="C62" s="101" t="s">
        <v>38</v>
      </c>
      <c r="D62" s="114">
        <v>7</v>
      </c>
      <c r="E62" s="394">
        <v>3.29</v>
      </c>
      <c r="F62" s="351">
        <v>3.52</v>
      </c>
      <c r="G62" s="114">
        <v>16</v>
      </c>
      <c r="H62" s="394">
        <v>3.625</v>
      </c>
      <c r="I62" s="351">
        <v>3.86</v>
      </c>
      <c r="J62" s="114">
        <v>5</v>
      </c>
      <c r="K62" s="32">
        <v>3.4</v>
      </c>
      <c r="L62" s="115">
        <v>3.45</v>
      </c>
      <c r="M62" s="446">
        <v>20</v>
      </c>
      <c r="N62" s="25">
        <v>3.35</v>
      </c>
      <c r="O62" s="447">
        <v>3.09</v>
      </c>
      <c r="P62" s="126"/>
      <c r="Q62" s="563"/>
      <c r="R62" s="125">
        <v>3.89</v>
      </c>
      <c r="S62" s="396">
        <v>89</v>
      </c>
      <c r="T62" s="680">
        <v>49</v>
      </c>
      <c r="U62" s="349">
        <v>61</v>
      </c>
      <c r="V62" s="349">
        <v>25</v>
      </c>
      <c r="W62" s="145">
        <v>28</v>
      </c>
      <c r="X62" s="140">
        <f>W62+V62+U62+T62+S62</f>
        <v>252</v>
      </c>
    </row>
    <row r="63" spans="1:24" s="13" customFormat="1" ht="15" customHeight="1" x14ac:dyDescent="0.25">
      <c r="A63" s="40">
        <v>58</v>
      </c>
      <c r="B63" s="27" t="s">
        <v>78</v>
      </c>
      <c r="C63" s="100" t="s">
        <v>63</v>
      </c>
      <c r="D63" s="114">
        <v>10</v>
      </c>
      <c r="E63" s="394">
        <v>3.1</v>
      </c>
      <c r="F63" s="369">
        <v>3.52</v>
      </c>
      <c r="G63" s="114">
        <v>8</v>
      </c>
      <c r="H63" s="394">
        <v>3.625</v>
      </c>
      <c r="I63" s="369">
        <v>3.86</v>
      </c>
      <c r="J63" s="114">
        <v>6</v>
      </c>
      <c r="K63" s="32">
        <v>3.5</v>
      </c>
      <c r="L63" s="115">
        <v>3.45</v>
      </c>
      <c r="M63" s="451">
        <v>6</v>
      </c>
      <c r="N63" s="25">
        <v>3.33</v>
      </c>
      <c r="O63" s="447">
        <v>3.09</v>
      </c>
      <c r="P63" s="124"/>
      <c r="Q63" s="563"/>
      <c r="R63" s="125">
        <v>3.89</v>
      </c>
      <c r="S63" s="396">
        <v>104</v>
      </c>
      <c r="T63" s="680">
        <v>51</v>
      </c>
      <c r="U63" s="349">
        <v>42</v>
      </c>
      <c r="V63" s="349">
        <v>28</v>
      </c>
      <c r="W63" s="145">
        <v>28</v>
      </c>
      <c r="X63" s="140">
        <f>W63+V63+U63+T63+S63</f>
        <v>253</v>
      </c>
    </row>
    <row r="64" spans="1:24" s="13" customFormat="1" ht="15" customHeight="1" x14ac:dyDescent="0.25">
      <c r="A64" s="40">
        <v>59</v>
      </c>
      <c r="B64" s="27" t="s">
        <v>80</v>
      </c>
      <c r="C64" s="108" t="s">
        <v>35</v>
      </c>
      <c r="D64" s="114">
        <v>23</v>
      </c>
      <c r="E64" s="693">
        <v>3.87</v>
      </c>
      <c r="F64" s="378">
        <v>3.52</v>
      </c>
      <c r="G64" s="114">
        <v>21</v>
      </c>
      <c r="H64" s="407">
        <v>3.6190476190476191</v>
      </c>
      <c r="I64" s="369">
        <v>3.86</v>
      </c>
      <c r="J64" s="114">
        <v>20</v>
      </c>
      <c r="K64" s="32">
        <v>3.35</v>
      </c>
      <c r="L64" s="115">
        <v>3.45</v>
      </c>
      <c r="M64" s="446">
        <v>18</v>
      </c>
      <c r="N64" s="25">
        <v>2.89</v>
      </c>
      <c r="O64" s="447">
        <v>3.09</v>
      </c>
      <c r="P64" s="124"/>
      <c r="Q64" s="563"/>
      <c r="R64" s="125">
        <v>3.89</v>
      </c>
      <c r="S64" s="396">
        <v>17</v>
      </c>
      <c r="T64" s="680">
        <v>53</v>
      </c>
      <c r="U64" s="349">
        <v>70</v>
      </c>
      <c r="V64" s="349">
        <v>86</v>
      </c>
      <c r="W64" s="145">
        <v>28</v>
      </c>
      <c r="X64" s="140">
        <f>W64+V64+U64+T64+S64</f>
        <v>254</v>
      </c>
    </row>
    <row r="65" spans="1:25" s="13" customFormat="1" ht="15" customHeight="1" thickBot="1" x14ac:dyDescent="0.3">
      <c r="A65" s="41">
        <v>60</v>
      </c>
      <c r="B65" s="28" t="s">
        <v>80</v>
      </c>
      <c r="C65" s="722" t="s">
        <v>29</v>
      </c>
      <c r="D65" s="118">
        <v>21</v>
      </c>
      <c r="E65" s="427">
        <v>3.57</v>
      </c>
      <c r="F65" s="725">
        <v>3.52</v>
      </c>
      <c r="G65" s="118">
        <v>25</v>
      </c>
      <c r="H65" s="427">
        <v>3.44</v>
      </c>
      <c r="I65" s="725">
        <v>3.86</v>
      </c>
      <c r="J65" s="118">
        <v>26</v>
      </c>
      <c r="K65" s="197">
        <v>3.38</v>
      </c>
      <c r="L65" s="119">
        <v>3.45</v>
      </c>
      <c r="M65" s="697">
        <v>26</v>
      </c>
      <c r="N65" s="84">
        <v>3.15</v>
      </c>
      <c r="O65" s="453">
        <v>3.09</v>
      </c>
      <c r="P65" s="135">
        <v>3</v>
      </c>
      <c r="Q65" s="565">
        <v>3.7</v>
      </c>
      <c r="R65" s="132">
        <v>3.89</v>
      </c>
      <c r="S65" s="405">
        <v>50</v>
      </c>
      <c r="T65" s="682">
        <v>73</v>
      </c>
      <c r="U65" s="85">
        <v>64</v>
      </c>
      <c r="V65" s="85">
        <v>51</v>
      </c>
      <c r="W65" s="147">
        <v>19</v>
      </c>
      <c r="X65" s="142">
        <f>W65+V65+U65+T65+S65</f>
        <v>257</v>
      </c>
    </row>
    <row r="66" spans="1:25" s="13" customFormat="1" ht="15" customHeight="1" x14ac:dyDescent="0.25">
      <c r="A66" s="18">
        <v>61</v>
      </c>
      <c r="B66" s="29" t="s">
        <v>82</v>
      </c>
      <c r="C66" s="71" t="s">
        <v>17</v>
      </c>
      <c r="D66" s="120">
        <v>29</v>
      </c>
      <c r="E66" s="39">
        <v>3.52</v>
      </c>
      <c r="F66" s="375">
        <v>3.52</v>
      </c>
      <c r="G66" s="120">
        <v>27</v>
      </c>
      <c r="H66" s="39">
        <v>3.4074074074074074</v>
      </c>
      <c r="I66" s="375">
        <v>3.86</v>
      </c>
      <c r="J66" s="120">
        <v>15</v>
      </c>
      <c r="K66" s="33">
        <v>3.47</v>
      </c>
      <c r="L66" s="121">
        <v>3.45</v>
      </c>
      <c r="M66" s="454">
        <v>25</v>
      </c>
      <c r="N66" s="90">
        <v>3.16</v>
      </c>
      <c r="O66" s="455">
        <v>3.09</v>
      </c>
      <c r="P66" s="136"/>
      <c r="Q66" s="566"/>
      <c r="R66" s="134">
        <v>3.89</v>
      </c>
      <c r="S66" s="404">
        <v>56</v>
      </c>
      <c r="T66" s="683">
        <v>75</v>
      </c>
      <c r="U66" s="423">
        <v>51</v>
      </c>
      <c r="V66" s="423">
        <v>48</v>
      </c>
      <c r="W66" s="148">
        <v>28</v>
      </c>
      <c r="X66" s="143">
        <f>W66+V66+U66+T66+S66</f>
        <v>258</v>
      </c>
    </row>
    <row r="67" spans="1:25" s="13" customFormat="1" ht="15" customHeight="1" x14ac:dyDescent="0.25">
      <c r="A67" s="40">
        <v>62</v>
      </c>
      <c r="B67" s="27" t="s">
        <v>80</v>
      </c>
      <c r="C67" s="53" t="s">
        <v>106</v>
      </c>
      <c r="D67" s="120">
        <v>12</v>
      </c>
      <c r="E67" s="403">
        <v>3.33</v>
      </c>
      <c r="F67" s="365">
        <v>3.52</v>
      </c>
      <c r="G67" s="120">
        <v>13</v>
      </c>
      <c r="H67" s="403">
        <v>3.7692307692307692</v>
      </c>
      <c r="I67" s="369">
        <v>3.86</v>
      </c>
      <c r="J67" s="114">
        <v>6</v>
      </c>
      <c r="K67" s="32">
        <v>3.5</v>
      </c>
      <c r="L67" s="115">
        <v>3.45</v>
      </c>
      <c r="M67" s="446">
        <v>23</v>
      </c>
      <c r="N67" s="25">
        <v>2.96</v>
      </c>
      <c r="O67" s="447">
        <v>3.09</v>
      </c>
      <c r="P67" s="124"/>
      <c r="Q67" s="563"/>
      <c r="R67" s="125">
        <v>3.89</v>
      </c>
      <c r="S67" s="396">
        <v>84</v>
      </c>
      <c r="T67" s="680">
        <v>35</v>
      </c>
      <c r="U67" s="349">
        <v>43</v>
      </c>
      <c r="V67" s="349">
        <v>76</v>
      </c>
      <c r="W67" s="145">
        <v>28</v>
      </c>
      <c r="X67" s="140">
        <f>W67+V67+U67+T67+S67</f>
        <v>266</v>
      </c>
    </row>
    <row r="68" spans="1:25" s="13" customFormat="1" ht="15" customHeight="1" x14ac:dyDescent="0.25">
      <c r="A68" s="40">
        <v>63</v>
      </c>
      <c r="B68" s="27" t="s">
        <v>82</v>
      </c>
      <c r="C68" s="419" t="s">
        <v>14</v>
      </c>
      <c r="D68" s="114">
        <v>13</v>
      </c>
      <c r="E68" s="394">
        <v>3.62</v>
      </c>
      <c r="F68" s="675">
        <v>3.52</v>
      </c>
      <c r="G68" s="114">
        <v>11</v>
      </c>
      <c r="H68" s="394">
        <v>3.3636363636363638</v>
      </c>
      <c r="I68" s="370">
        <v>3.86</v>
      </c>
      <c r="J68" s="114">
        <v>12</v>
      </c>
      <c r="K68" s="32">
        <v>3.42</v>
      </c>
      <c r="L68" s="115">
        <v>3.45</v>
      </c>
      <c r="M68" s="446">
        <v>16</v>
      </c>
      <c r="N68" s="25">
        <v>3.06</v>
      </c>
      <c r="O68" s="447">
        <v>3.09</v>
      </c>
      <c r="P68" s="126"/>
      <c r="Q68" s="563"/>
      <c r="R68" s="125">
        <v>3.89</v>
      </c>
      <c r="S68" s="396">
        <v>42</v>
      </c>
      <c r="T68" s="680">
        <v>83</v>
      </c>
      <c r="U68" s="349">
        <v>57</v>
      </c>
      <c r="V68" s="349">
        <v>64</v>
      </c>
      <c r="W68" s="145">
        <v>28</v>
      </c>
      <c r="X68" s="140">
        <f>W68+V68+U68+T68+S68</f>
        <v>274</v>
      </c>
    </row>
    <row r="69" spans="1:25" s="13" customFormat="1" ht="15" customHeight="1" x14ac:dyDescent="0.25">
      <c r="A69" s="40">
        <v>64</v>
      </c>
      <c r="B69" s="31" t="s">
        <v>80</v>
      </c>
      <c r="C69" s="342" t="s">
        <v>134</v>
      </c>
      <c r="D69" s="114">
        <v>16</v>
      </c>
      <c r="E69" s="416">
        <v>3.38</v>
      </c>
      <c r="F69" s="687">
        <v>3.52</v>
      </c>
      <c r="G69" s="114">
        <v>10</v>
      </c>
      <c r="H69" s="416">
        <v>3.5</v>
      </c>
      <c r="I69" s="376">
        <v>3.86</v>
      </c>
      <c r="J69" s="114">
        <v>16</v>
      </c>
      <c r="K69" s="409">
        <v>3.5</v>
      </c>
      <c r="L69" s="115">
        <v>3.45</v>
      </c>
      <c r="M69" s="446">
        <v>20</v>
      </c>
      <c r="N69" s="25">
        <v>2.9</v>
      </c>
      <c r="O69" s="447">
        <v>3.09</v>
      </c>
      <c r="P69" s="137">
        <v>2</v>
      </c>
      <c r="Q69" s="563">
        <v>4</v>
      </c>
      <c r="R69" s="125">
        <v>3.89</v>
      </c>
      <c r="S69" s="396">
        <v>77</v>
      </c>
      <c r="T69" s="680">
        <v>66</v>
      </c>
      <c r="U69" s="349">
        <v>40</v>
      </c>
      <c r="V69" s="349">
        <v>84</v>
      </c>
      <c r="W69" s="145">
        <v>9</v>
      </c>
      <c r="X69" s="140">
        <f>W69+V69+U69+T69+S69</f>
        <v>276</v>
      </c>
    </row>
    <row r="70" spans="1:25" s="13" customFormat="1" ht="15" customHeight="1" x14ac:dyDescent="0.25">
      <c r="A70" s="40">
        <v>65</v>
      </c>
      <c r="B70" s="27" t="s">
        <v>80</v>
      </c>
      <c r="C70" s="100" t="s">
        <v>36</v>
      </c>
      <c r="D70" s="114">
        <v>30</v>
      </c>
      <c r="E70" s="407">
        <v>3.43</v>
      </c>
      <c r="F70" s="369">
        <v>3.52</v>
      </c>
      <c r="G70" s="114">
        <v>15</v>
      </c>
      <c r="H70" s="407">
        <v>3.2666666666666666</v>
      </c>
      <c r="I70" s="369">
        <v>3.86</v>
      </c>
      <c r="J70" s="114">
        <v>16</v>
      </c>
      <c r="K70" s="32">
        <v>3.44</v>
      </c>
      <c r="L70" s="115">
        <v>3.45</v>
      </c>
      <c r="M70" s="446">
        <v>19</v>
      </c>
      <c r="N70" s="25">
        <v>3.26</v>
      </c>
      <c r="O70" s="447">
        <v>3.09</v>
      </c>
      <c r="P70" s="124"/>
      <c r="Q70" s="563"/>
      <c r="R70" s="125">
        <v>3.89</v>
      </c>
      <c r="S70" s="396">
        <v>74</v>
      </c>
      <c r="T70" s="680">
        <v>93</v>
      </c>
      <c r="U70" s="349">
        <v>54</v>
      </c>
      <c r="V70" s="349">
        <v>33</v>
      </c>
      <c r="W70" s="145">
        <v>28</v>
      </c>
      <c r="X70" s="140">
        <f>W70+V70+U70+T70+S70</f>
        <v>282</v>
      </c>
      <c r="Y70" s="432"/>
    </row>
    <row r="71" spans="1:25" s="13" customFormat="1" ht="15" customHeight="1" x14ac:dyDescent="0.25">
      <c r="A71" s="40">
        <v>66</v>
      </c>
      <c r="B71" s="27" t="s">
        <v>82</v>
      </c>
      <c r="C71" s="63" t="s">
        <v>12</v>
      </c>
      <c r="D71" s="114">
        <v>15</v>
      </c>
      <c r="E71" s="394">
        <v>3.67</v>
      </c>
      <c r="F71" s="370">
        <v>3.52</v>
      </c>
      <c r="G71" s="114">
        <v>28</v>
      </c>
      <c r="H71" s="394">
        <v>3.75</v>
      </c>
      <c r="I71" s="370">
        <v>3.86</v>
      </c>
      <c r="J71" s="114">
        <v>14</v>
      </c>
      <c r="K71" s="32">
        <v>3.29</v>
      </c>
      <c r="L71" s="115">
        <v>3.45</v>
      </c>
      <c r="M71" s="446">
        <v>24</v>
      </c>
      <c r="N71" s="25">
        <v>2.75</v>
      </c>
      <c r="O71" s="447">
        <v>3.09</v>
      </c>
      <c r="P71" s="126"/>
      <c r="Q71" s="563"/>
      <c r="R71" s="125">
        <v>3.89</v>
      </c>
      <c r="S71" s="396">
        <v>37</v>
      </c>
      <c r="T71" s="680">
        <v>36</v>
      </c>
      <c r="U71" s="349">
        <v>82</v>
      </c>
      <c r="V71" s="349">
        <v>101</v>
      </c>
      <c r="W71" s="145">
        <v>28</v>
      </c>
      <c r="X71" s="140">
        <f>W71+V71+U71+T71+S71</f>
        <v>284</v>
      </c>
      <c r="Y71" s="432"/>
    </row>
    <row r="72" spans="1:25" s="13" customFormat="1" ht="15" customHeight="1" x14ac:dyDescent="0.25">
      <c r="A72" s="40">
        <v>67</v>
      </c>
      <c r="B72" s="27" t="s">
        <v>79</v>
      </c>
      <c r="C72" s="100" t="s">
        <v>43</v>
      </c>
      <c r="D72" s="114">
        <v>11</v>
      </c>
      <c r="E72" s="394">
        <v>3.45</v>
      </c>
      <c r="F72" s="369">
        <v>3.52</v>
      </c>
      <c r="G72" s="114">
        <v>19</v>
      </c>
      <c r="H72" s="394">
        <v>3.6842105263157894</v>
      </c>
      <c r="I72" s="440">
        <v>3.86</v>
      </c>
      <c r="J72" s="114">
        <v>10</v>
      </c>
      <c r="K72" s="32">
        <v>3.2</v>
      </c>
      <c r="L72" s="115">
        <v>3.45</v>
      </c>
      <c r="M72" s="446">
        <v>14</v>
      </c>
      <c r="N72" s="25">
        <v>3.14</v>
      </c>
      <c r="O72" s="447">
        <v>3.09</v>
      </c>
      <c r="P72" s="126"/>
      <c r="Q72" s="563"/>
      <c r="R72" s="125">
        <v>3.89</v>
      </c>
      <c r="S72" s="396">
        <v>70</v>
      </c>
      <c r="T72" s="680">
        <v>44</v>
      </c>
      <c r="U72" s="349">
        <v>91</v>
      </c>
      <c r="V72" s="349">
        <v>53</v>
      </c>
      <c r="W72" s="145">
        <v>28</v>
      </c>
      <c r="X72" s="140">
        <f>W72+V72+U72+T72+S72</f>
        <v>286</v>
      </c>
      <c r="Y72" s="432"/>
    </row>
    <row r="73" spans="1:25" s="13" customFormat="1" ht="15" customHeight="1" x14ac:dyDescent="0.25">
      <c r="A73" s="40">
        <v>68</v>
      </c>
      <c r="B73" s="27" t="s">
        <v>79</v>
      </c>
      <c r="C73" s="100" t="s">
        <v>60</v>
      </c>
      <c r="D73" s="114">
        <v>9</v>
      </c>
      <c r="E73" s="394">
        <v>3.44</v>
      </c>
      <c r="F73" s="369">
        <v>3.52</v>
      </c>
      <c r="G73" s="114">
        <v>4</v>
      </c>
      <c r="H73" s="394">
        <v>4</v>
      </c>
      <c r="I73" s="369">
        <v>3.86</v>
      </c>
      <c r="J73" s="114">
        <v>12</v>
      </c>
      <c r="K73" s="32">
        <v>3.25</v>
      </c>
      <c r="L73" s="115">
        <v>3.45</v>
      </c>
      <c r="M73" s="446">
        <v>14</v>
      </c>
      <c r="N73" s="25">
        <v>2.86</v>
      </c>
      <c r="O73" s="447">
        <v>3.09</v>
      </c>
      <c r="P73" s="126"/>
      <c r="Q73" s="563"/>
      <c r="R73" s="125">
        <v>3.89</v>
      </c>
      <c r="S73" s="396">
        <v>71</v>
      </c>
      <c r="T73" s="680">
        <v>10</v>
      </c>
      <c r="U73" s="349">
        <v>86</v>
      </c>
      <c r="V73" s="349">
        <v>91</v>
      </c>
      <c r="W73" s="145">
        <v>28</v>
      </c>
      <c r="X73" s="140">
        <f>W73+V73+U73+T73+S73</f>
        <v>286</v>
      </c>
      <c r="Y73" s="432"/>
    </row>
    <row r="74" spans="1:25" s="13" customFormat="1" ht="15" customHeight="1" x14ac:dyDescent="0.25">
      <c r="A74" s="40">
        <v>69</v>
      </c>
      <c r="B74" s="27" t="s">
        <v>82</v>
      </c>
      <c r="C74" s="63" t="s">
        <v>7</v>
      </c>
      <c r="D74" s="114">
        <v>6</v>
      </c>
      <c r="E74" s="394">
        <v>3.5</v>
      </c>
      <c r="F74" s="370">
        <v>3.52</v>
      </c>
      <c r="G74" s="114">
        <v>9</v>
      </c>
      <c r="H74" s="394">
        <v>3.6666666666666665</v>
      </c>
      <c r="I74" s="370">
        <v>3.86</v>
      </c>
      <c r="J74" s="114">
        <v>4</v>
      </c>
      <c r="K74" s="32">
        <v>3.5</v>
      </c>
      <c r="L74" s="115">
        <v>3.45</v>
      </c>
      <c r="M74" s="446">
        <v>12</v>
      </c>
      <c r="N74" s="25">
        <v>2.75</v>
      </c>
      <c r="O74" s="447">
        <v>3.09</v>
      </c>
      <c r="P74" s="126"/>
      <c r="Q74" s="563"/>
      <c r="R74" s="125">
        <v>3.89</v>
      </c>
      <c r="S74" s="396">
        <v>66</v>
      </c>
      <c r="T74" s="680">
        <v>46</v>
      </c>
      <c r="U74" s="349">
        <v>45</v>
      </c>
      <c r="V74" s="349">
        <v>102</v>
      </c>
      <c r="W74" s="145">
        <v>28</v>
      </c>
      <c r="X74" s="140">
        <f>W74+V74+U74+T74+S74</f>
        <v>287</v>
      </c>
      <c r="Y74" s="432"/>
    </row>
    <row r="75" spans="1:25" s="13" customFormat="1" ht="15" customHeight="1" thickBot="1" x14ac:dyDescent="0.3">
      <c r="A75" s="43">
        <v>70</v>
      </c>
      <c r="B75" s="30" t="s">
        <v>82</v>
      </c>
      <c r="C75" s="333" t="s">
        <v>155</v>
      </c>
      <c r="D75" s="116">
        <v>15</v>
      </c>
      <c r="E75" s="401">
        <v>3.2</v>
      </c>
      <c r="F75" s="718">
        <v>3.52</v>
      </c>
      <c r="G75" s="116">
        <v>7</v>
      </c>
      <c r="H75" s="401">
        <v>3.7142857142857144</v>
      </c>
      <c r="I75" s="367">
        <v>3.86</v>
      </c>
      <c r="J75" s="116">
        <v>14</v>
      </c>
      <c r="K75" s="425">
        <v>3.43</v>
      </c>
      <c r="L75" s="117">
        <v>3.45</v>
      </c>
      <c r="M75" s="449">
        <v>11</v>
      </c>
      <c r="N75" s="88">
        <v>3</v>
      </c>
      <c r="O75" s="450">
        <v>3.09</v>
      </c>
      <c r="P75" s="128"/>
      <c r="Q75" s="564"/>
      <c r="R75" s="129">
        <v>3.89</v>
      </c>
      <c r="S75" s="397">
        <v>93</v>
      </c>
      <c r="T75" s="681">
        <v>42</v>
      </c>
      <c r="U75" s="426">
        <v>56</v>
      </c>
      <c r="V75" s="426">
        <v>69</v>
      </c>
      <c r="W75" s="146">
        <v>28</v>
      </c>
      <c r="X75" s="141">
        <f>W75+V75+U75+T75+S75</f>
        <v>288</v>
      </c>
      <c r="Y75" s="432"/>
    </row>
    <row r="76" spans="1:25" s="13" customFormat="1" ht="15" customHeight="1" x14ac:dyDescent="0.25">
      <c r="A76" s="17">
        <v>71</v>
      </c>
      <c r="B76" s="26" t="s">
        <v>81</v>
      </c>
      <c r="C76" s="387" t="s">
        <v>161</v>
      </c>
      <c r="D76" s="112">
        <v>30</v>
      </c>
      <c r="E76" s="399">
        <v>3.53</v>
      </c>
      <c r="F76" s="388">
        <v>3.52</v>
      </c>
      <c r="G76" s="112">
        <v>26</v>
      </c>
      <c r="H76" s="399">
        <v>3.5769230769230771</v>
      </c>
      <c r="I76" s="388">
        <v>3.86</v>
      </c>
      <c r="J76" s="112">
        <v>30</v>
      </c>
      <c r="K76" s="80">
        <v>3.4</v>
      </c>
      <c r="L76" s="113">
        <v>3.45</v>
      </c>
      <c r="M76" s="457">
        <v>32</v>
      </c>
      <c r="N76" s="81">
        <v>2.78</v>
      </c>
      <c r="O76" s="445">
        <v>3.09</v>
      </c>
      <c r="P76" s="122"/>
      <c r="Q76" s="562"/>
      <c r="R76" s="123">
        <v>3.89</v>
      </c>
      <c r="S76" s="395">
        <v>53</v>
      </c>
      <c r="T76" s="679">
        <v>57</v>
      </c>
      <c r="U76" s="424">
        <v>59</v>
      </c>
      <c r="V76" s="424">
        <v>100</v>
      </c>
      <c r="W76" s="144">
        <v>28</v>
      </c>
      <c r="X76" s="139">
        <f>W76+V76+U76+T76+S76</f>
        <v>297</v>
      </c>
      <c r="Y76" s="432"/>
    </row>
    <row r="77" spans="1:25" s="13" customFormat="1" ht="15" customHeight="1" x14ac:dyDescent="0.25">
      <c r="A77" s="40">
        <v>72</v>
      </c>
      <c r="B77" s="27" t="s">
        <v>81</v>
      </c>
      <c r="C77" s="161" t="s">
        <v>163</v>
      </c>
      <c r="D77" s="114">
        <v>15</v>
      </c>
      <c r="E77" s="394">
        <v>3.27</v>
      </c>
      <c r="F77" s="390">
        <v>3.52</v>
      </c>
      <c r="G77" s="114">
        <v>19</v>
      </c>
      <c r="H77" s="394">
        <v>3.3157894736842106</v>
      </c>
      <c r="I77" s="390">
        <v>3.86</v>
      </c>
      <c r="J77" s="114">
        <v>9</v>
      </c>
      <c r="K77" s="32">
        <v>3.33</v>
      </c>
      <c r="L77" s="115">
        <v>3.45</v>
      </c>
      <c r="M77" s="448">
        <v>5</v>
      </c>
      <c r="N77" s="25">
        <v>3.4</v>
      </c>
      <c r="O77" s="447">
        <v>3.09</v>
      </c>
      <c r="P77" s="124"/>
      <c r="Q77" s="563"/>
      <c r="R77" s="125">
        <v>3.89</v>
      </c>
      <c r="S77" s="396">
        <v>90</v>
      </c>
      <c r="T77" s="680">
        <v>88</v>
      </c>
      <c r="U77" s="349">
        <v>74</v>
      </c>
      <c r="V77" s="349">
        <v>17</v>
      </c>
      <c r="W77" s="145">
        <v>28</v>
      </c>
      <c r="X77" s="140">
        <f>W77+V77+U77+T77+S77</f>
        <v>297</v>
      </c>
      <c r="Y77" s="432"/>
    </row>
    <row r="78" spans="1:25" s="13" customFormat="1" ht="15" customHeight="1" x14ac:dyDescent="0.25">
      <c r="A78" s="40">
        <v>73</v>
      </c>
      <c r="B78" s="27" t="s">
        <v>83</v>
      </c>
      <c r="C78" s="77" t="s">
        <v>124</v>
      </c>
      <c r="D78" s="120">
        <v>5</v>
      </c>
      <c r="E78" s="39">
        <v>3.6</v>
      </c>
      <c r="F78" s="364">
        <v>3.52</v>
      </c>
      <c r="G78" s="120">
        <v>16</v>
      </c>
      <c r="H78" s="39">
        <v>3.375</v>
      </c>
      <c r="I78" s="368">
        <v>3.86</v>
      </c>
      <c r="J78" s="114">
        <v>9</v>
      </c>
      <c r="K78" s="32">
        <v>3.44</v>
      </c>
      <c r="L78" s="115">
        <v>3.45</v>
      </c>
      <c r="M78" s="446">
        <v>28</v>
      </c>
      <c r="N78" s="25">
        <v>2.82</v>
      </c>
      <c r="O78" s="447">
        <v>3.09</v>
      </c>
      <c r="P78" s="124"/>
      <c r="Q78" s="563"/>
      <c r="R78" s="125">
        <v>3.89</v>
      </c>
      <c r="S78" s="396">
        <v>45</v>
      </c>
      <c r="T78" s="680">
        <v>79</v>
      </c>
      <c r="U78" s="349">
        <v>55</v>
      </c>
      <c r="V78" s="349">
        <v>95</v>
      </c>
      <c r="W78" s="145">
        <v>28</v>
      </c>
      <c r="X78" s="140">
        <f>W78+V78+U78+T78+S78</f>
        <v>302</v>
      </c>
      <c r="Y78" s="432"/>
    </row>
    <row r="79" spans="1:25" s="13" customFormat="1" ht="15" customHeight="1" x14ac:dyDescent="0.25">
      <c r="A79" s="40">
        <v>74</v>
      </c>
      <c r="B79" s="27" t="s">
        <v>79</v>
      </c>
      <c r="C79" s="74" t="s">
        <v>37</v>
      </c>
      <c r="D79" s="120">
        <v>7</v>
      </c>
      <c r="E79" s="39">
        <v>3.14</v>
      </c>
      <c r="F79" s="354">
        <v>3.52</v>
      </c>
      <c r="G79" s="120">
        <v>6</v>
      </c>
      <c r="H79" s="39">
        <v>3.3333333333333335</v>
      </c>
      <c r="I79" s="351">
        <v>3.86</v>
      </c>
      <c r="J79" s="114">
        <v>5</v>
      </c>
      <c r="K79" s="32">
        <v>3.4</v>
      </c>
      <c r="L79" s="115">
        <v>3.45</v>
      </c>
      <c r="M79" s="446">
        <v>3</v>
      </c>
      <c r="N79" s="25">
        <v>3.33</v>
      </c>
      <c r="O79" s="447">
        <v>3.09</v>
      </c>
      <c r="P79" s="126"/>
      <c r="Q79" s="563"/>
      <c r="R79" s="125">
        <v>3.89</v>
      </c>
      <c r="S79" s="396">
        <v>101</v>
      </c>
      <c r="T79" s="680">
        <v>86</v>
      </c>
      <c r="U79" s="349">
        <v>62</v>
      </c>
      <c r="V79" s="349">
        <v>29</v>
      </c>
      <c r="W79" s="145">
        <v>28</v>
      </c>
      <c r="X79" s="140">
        <f>W79+V79+U79+T79+S79</f>
        <v>306</v>
      </c>
      <c r="Y79" s="432"/>
    </row>
    <row r="80" spans="1:25" s="13" customFormat="1" ht="15" customHeight="1" x14ac:dyDescent="0.25">
      <c r="A80" s="40">
        <v>75</v>
      </c>
      <c r="B80" s="27" t="s">
        <v>82</v>
      </c>
      <c r="C80" s="746" t="s">
        <v>21</v>
      </c>
      <c r="D80" s="114">
        <v>4</v>
      </c>
      <c r="E80" s="394">
        <v>3</v>
      </c>
      <c r="F80" s="707">
        <v>3.52</v>
      </c>
      <c r="G80" s="114">
        <v>3</v>
      </c>
      <c r="H80" s="394">
        <v>4</v>
      </c>
      <c r="I80" s="380">
        <v>3.86</v>
      </c>
      <c r="J80" s="114">
        <v>9</v>
      </c>
      <c r="K80" s="32">
        <v>3.11</v>
      </c>
      <c r="L80" s="115">
        <v>3.45</v>
      </c>
      <c r="M80" s="446">
        <v>9</v>
      </c>
      <c r="N80" s="25">
        <v>3.11</v>
      </c>
      <c r="O80" s="447">
        <v>3.09</v>
      </c>
      <c r="P80" s="126"/>
      <c r="Q80" s="563"/>
      <c r="R80" s="125">
        <v>3.89</v>
      </c>
      <c r="S80" s="396">
        <v>109</v>
      </c>
      <c r="T80" s="680">
        <v>11</v>
      </c>
      <c r="U80" s="349">
        <v>100</v>
      </c>
      <c r="V80" s="349">
        <v>59</v>
      </c>
      <c r="W80" s="145">
        <v>28</v>
      </c>
      <c r="X80" s="140">
        <f>W80+V80+U80+T80+S80</f>
        <v>307</v>
      </c>
    </row>
    <row r="81" spans="1:24" s="13" customFormat="1" ht="15" customHeight="1" x14ac:dyDescent="0.25">
      <c r="A81" s="40">
        <v>76</v>
      </c>
      <c r="B81" s="27" t="s">
        <v>78</v>
      </c>
      <c r="C81" s="433" t="s">
        <v>50</v>
      </c>
      <c r="D81" s="116">
        <v>7</v>
      </c>
      <c r="E81" s="401">
        <v>3.57</v>
      </c>
      <c r="F81" s="685">
        <v>3.52</v>
      </c>
      <c r="G81" s="116">
        <v>4</v>
      </c>
      <c r="H81" s="401">
        <v>3.25</v>
      </c>
      <c r="I81" s="369">
        <v>3.86</v>
      </c>
      <c r="J81" s="114">
        <v>11</v>
      </c>
      <c r="K81" s="32">
        <v>3.36</v>
      </c>
      <c r="L81" s="115">
        <v>3.45</v>
      </c>
      <c r="M81" s="451">
        <v>3</v>
      </c>
      <c r="N81" s="25">
        <v>3</v>
      </c>
      <c r="O81" s="447">
        <v>3.09</v>
      </c>
      <c r="P81" s="124"/>
      <c r="Q81" s="563"/>
      <c r="R81" s="125">
        <v>3.89</v>
      </c>
      <c r="S81" s="396">
        <v>51</v>
      </c>
      <c r="T81" s="680">
        <v>98</v>
      </c>
      <c r="U81" s="349">
        <v>69</v>
      </c>
      <c r="V81" s="349">
        <v>72</v>
      </c>
      <c r="W81" s="145">
        <v>28</v>
      </c>
      <c r="X81" s="140">
        <f>W81+V81+U81+T81+S81</f>
        <v>318</v>
      </c>
    </row>
    <row r="82" spans="1:24" s="13" customFormat="1" ht="15" customHeight="1" x14ac:dyDescent="0.25">
      <c r="A82" s="40">
        <v>77</v>
      </c>
      <c r="B82" s="27" t="s">
        <v>81</v>
      </c>
      <c r="C82" s="103" t="s">
        <v>162</v>
      </c>
      <c r="D82" s="116">
        <v>15</v>
      </c>
      <c r="E82" s="401">
        <v>3.53</v>
      </c>
      <c r="F82" s="371">
        <v>3.52</v>
      </c>
      <c r="G82" s="114">
        <v>20</v>
      </c>
      <c r="H82" s="394">
        <v>3.3</v>
      </c>
      <c r="I82" s="371">
        <v>3.86</v>
      </c>
      <c r="J82" s="114">
        <v>11</v>
      </c>
      <c r="K82" s="32">
        <v>3.45</v>
      </c>
      <c r="L82" s="115">
        <v>3.45</v>
      </c>
      <c r="M82" s="448">
        <v>24</v>
      </c>
      <c r="N82" s="25">
        <v>2.79</v>
      </c>
      <c r="O82" s="447">
        <v>3.09</v>
      </c>
      <c r="P82" s="124"/>
      <c r="Q82" s="563"/>
      <c r="R82" s="125">
        <v>3.89</v>
      </c>
      <c r="S82" s="396">
        <v>55</v>
      </c>
      <c r="T82" s="680">
        <v>90</v>
      </c>
      <c r="U82" s="349">
        <v>52</v>
      </c>
      <c r="V82" s="349">
        <v>99</v>
      </c>
      <c r="W82" s="145">
        <v>28</v>
      </c>
      <c r="X82" s="140">
        <f>W82+V82+U82+T82+S82</f>
        <v>324</v>
      </c>
    </row>
    <row r="83" spans="1:24" s="13" customFormat="1" ht="15" customHeight="1" x14ac:dyDescent="0.25">
      <c r="A83" s="40">
        <v>78</v>
      </c>
      <c r="B83" s="200" t="s">
        <v>77</v>
      </c>
      <c r="C83" s="100" t="s">
        <v>142</v>
      </c>
      <c r="D83" s="437">
        <v>21</v>
      </c>
      <c r="E83" s="393">
        <v>3.29</v>
      </c>
      <c r="F83" s="369">
        <v>3.52</v>
      </c>
      <c r="G83" s="437">
        <v>14</v>
      </c>
      <c r="H83" s="393">
        <v>3.36</v>
      </c>
      <c r="I83" s="369">
        <v>3.86</v>
      </c>
      <c r="J83" s="114">
        <v>17</v>
      </c>
      <c r="K83" s="32">
        <v>3.29</v>
      </c>
      <c r="L83" s="115">
        <v>3.45</v>
      </c>
      <c r="M83" s="446">
        <v>6</v>
      </c>
      <c r="N83" s="25">
        <v>3.17</v>
      </c>
      <c r="O83" s="447">
        <v>3.09</v>
      </c>
      <c r="P83" s="124"/>
      <c r="Q83" s="563"/>
      <c r="R83" s="125">
        <v>3.89</v>
      </c>
      <c r="S83" s="396">
        <v>88</v>
      </c>
      <c r="T83" s="680">
        <v>81</v>
      </c>
      <c r="U83" s="349">
        <v>81</v>
      </c>
      <c r="V83" s="349">
        <v>47</v>
      </c>
      <c r="W83" s="145">
        <v>28</v>
      </c>
      <c r="X83" s="140">
        <f>W83+V83+U83+T83+S83</f>
        <v>325</v>
      </c>
    </row>
    <row r="84" spans="1:24" s="13" customFormat="1" ht="15" customHeight="1" x14ac:dyDescent="0.25">
      <c r="A84" s="40">
        <v>79</v>
      </c>
      <c r="B84" s="27" t="s">
        <v>82</v>
      </c>
      <c r="C84" s="71" t="s">
        <v>5</v>
      </c>
      <c r="D84" s="114">
        <v>23</v>
      </c>
      <c r="E84" s="394">
        <v>3.39</v>
      </c>
      <c r="F84" s="375">
        <v>3.52</v>
      </c>
      <c r="G84" s="120">
        <v>29</v>
      </c>
      <c r="H84" s="39">
        <v>3.4137931034482758</v>
      </c>
      <c r="I84" s="370">
        <v>3.86</v>
      </c>
      <c r="J84" s="114">
        <v>14</v>
      </c>
      <c r="K84" s="32">
        <v>3.21</v>
      </c>
      <c r="L84" s="115">
        <v>3.45</v>
      </c>
      <c r="M84" s="446">
        <v>8</v>
      </c>
      <c r="N84" s="25">
        <v>3.13</v>
      </c>
      <c r="O84" s="447">
        <v>3.09</v>
      </c>
      <c r="P84" s="126"/>
      <c r="Q84" s="563"/>
      <c r="R84" s="125">
        <v>3.89</v>
      </c>
      <c r="S84" s="396">
        <v>76</v>
      </c>
      <c r="T84" s="680">
        <v>74</v>
      </c>
      <c r="U84" s="349">
        <v>90</v>
      </c>
      <c r="V84" s="349">
        <v>58</v>
      </c>
      <c r="W84" s="145">
        <v>28</v>
      </c>
      <c r="X84" s="140">
        <f>W84+V84+U84+T84+S84</f>
        <v>326</v>
      </c>
    </row>
    <row r="85" spans="1:24" s="13" customFormat="1" ht="15" customHeight="1" thickBot="1" x14ac:dyDescent="0.3">
      <c r="A85" s="41">
        <v>80</v>
      </c>
      <c r="B85" s="28" t="s">
        <v>81</v>
      </c>
      <c r="C85" s="163" t="s">
        <v>135</v>
      </c>
      <c r="D85" s="118">
        <v>14</v>
      </c>
      <c r="E85" s="400">
        <v>3.71</v>
      </c>
      <c r="F85" s="441">
        <v>3.52</v>
      </c>
      <c r="G85" s="118">
        <v>4</v>
      </c>
      <c r="H85" s="400">
        <v>2.75</v>
      </c>
      <c r="I85" s="441">
        <v>3.86</v>
      </c>
      <c r="J85" s="118">
        <v>19</v>
      </c>
      <c r="K85" s="197">
        <v>3.47</v>
      </c>
      <c r="L85" s="119">
        <v>3.45</v>
      </c>
      <c r="M85" s="458">
        <v>22</v>
      </c>
      <c r="N85" s="84">
        <v>2.73</v>
      </c>
      <c r="O85" s="453">
        <v>3.09</v>
      </c>
      <c r="P85" s="135"/>
      <c r="Q85" s="565"/>
      <c r="R85" s="132">
        <v>3.89</v>
      </c>
      <c r="S85" s="405">
        <v>33</v>
      </c>
      <c r="T85" s="682">
        <v>113</v>
      </c>
      <c r="U85" s="85">
        <v>50</v>
      </c>
      <c r="V85" s="85">
        <v>104</v>
      </c>
      <c r="W85" s="147">
        <v>28</v>
      </c>
      <c r="X85" s="142">
        <f>W85+V85+U85+T85+S85</f>
        <v>328</v>
      </c>
    </row>
    <row r="86" spans="1:24" s="13" customFormat="1" ht="15" customHeight="1" x14ac:dyDescent="0.25">
      <c r="A86" s="18">
        <v>81</v>
      </c>
      <c r="B86" s="29" t="s">
        <v>83</v>
      </c>
      <c r="C86" s="107" t="s">
        <v>122</v>
      </c>
      <c r="D86" s="112">
        <v>11</v>
      </c>
      <c r="E86" s="399">
        <v>3.36</v>
      </c>
      <c r="F86" s="732">
        <v>3.52</v>
      </c>
      <c r="G86" s="120">
        <v>4</v>
      </c>
      <c r="H86" s="39">
        <v>3</v>
      </c>
      <c r="I86" s="377">
        <v>3.86</v>
      </c>
      <c r="J86" s="120">
        <v>14</v>
      </c>
      <c r="K86" s="33">
        <v>3</v>
      </c>
      <c r="L86" s="121">
        <v>3.45</v>
      </c>
      <c r="M86" s="454">
        <v>5</v>
      </c>
      <c r="N86" s="90">
        <v>3.6</v>
      </c>
      <c r="O86" s="455">
        <v>3.09</v>
      </c>
      <c r="P86" s="133"/>
      <c r="Q86" s="566"/>
      <c r="R86" s="134">
        <v>3.89</v>
      </c>
      <c r="S86" s="404">
        <v>81</v>
      </c>
      <c r="T86" s="683">
        <v>109</v>
      </c>
      <c r="U86" s="423">
        <v>107</v>
      </c>
      <c r="V86" s="423">
        <v>10</v>
      </c>
      <c r="W86" s="148">
        <v>28</v>
      </c>
      <c r="X86" s="143">
        <f>W86+V86+U86+T86+S86</f>
        <v>335</v>
      </c>
    </row>
    <row r="87" spans="1:24" s="13" customFormat="1" ht="15" customHeight="1" x14ac:dyDescent="0.25">
      <c r="A87" s="40">
        <v>82</v>
      </c>
      <c r="B87" s="27" t="s">
        <v>81</v>
      </c>
      <c r="C87" s="103" t="s">
        <v>159</v>
      </c>
      <c r="D87" s="114">
        <v>15</v>
      </c>
      <c r="E87" s="415">
        <v>3.2</v>
      </c>
      <c r="F87" s="371">
        <v>3.52</v>
      </c>
      <c r="G87" s="114">
        <v>32</v>
      </c>
      <c r="H87" s="415">
        <v>3.25</v>
      </c>
      <c r="I87" s="371">
        <v>3.86</v>
      </c>
      <c r="J87" s="114">
        <v>8</v>
      </c>
      <c r="K87" s="409">
        <v>3.5</v>
      </c>
      <c r="L87" s="115">
        <v>3.45</v>
      </c>
      <c r="M87" s="448">
        <v>15</v>
      </c>
      <c r="N87" s="25">
        <v>2.87</v>
      </c>
      <c r="O87" s="447">
        <v>3.09</v>
      </c>
      <c r="P87" s="124"/>
      <c r="Q87" s="563"/>
      <c r="R87" s="125">
        <v>3.89</v>
      </c>
      <c r="S87" s="396">
        <v>92</v>
      </c>
      <c r="T87" s="680">
        <v>95</v>
      </c>
      <c r="U87" s="349">
        <v>41</v>
      </c>
      <c r="V87" s="349">
        <v>90</v>
      </c>
      <c r="W87" s="145">
        <v>28</v>
      </c>
      <c r="X87" s="140">
        <f>W87+V87+U87+T87+S87</f>
        <v>346</v>
      </c>
    </row>
    <row r="88" spans="1:24" s="13" customFormat="1" ht="15" customHeight="1" x14ac:dyDescent="0.25">
      <c r="A88" s="40">
        <v>83</v>
      </c>
      <c r="B88" s="27" t="s">
        <v>79</v>
      </c>
      <c r="C88" s="100" t="s">
        <v>44</v>
      </c>
      <c r="D88" s="120">
        <v>3</v>
      </c>
      <c r="E88" s="39">
        <v>3</v>
      </c>
      <c r="F88" s="369">
        <v>3.52</v>
      </c>
      <c r="G88" s="114">
        <v>3</v>
      </c>
      <c r="H88" s="394">
        <v>3.6666666666666665</v>
      </c>
      <c r="I88" s="369">
        <v>3.86</v>
      </c>
      <c r="J88" s="114">
        <v>2</v>
      </c>
      <c r="K88" s="32">
        <v>3.5</v>
      </c>
      <c r="L88" s="115">
        <v>3.45</v>
      </c>
      <c r="M88" s="446">
        <v>6</v>
      </c>
      <c r="N88" s="25">
        <v>2.5</v>
      </c>
      <c r="O88" s="447">
        <v>3.09</v>
      </c>
      <c r="P88" s="126"/>
      <c r="Q88" s="563"/>
      <c r="R88" s="125">
        <v>3.89</v>
      </c>
      <c r="S88" s="396">
        <v>110</v>
      </c>
      <c r="T88" s="680">
        <v>47</v>
      </c>
      <c r="U88" s="349">
        <v>47</v>
      </c>
      <c r="V88" s="349">
        <v>114</v>
      </c>
      <c r="W88" s="145">
        <v>28</v>
      </c>
      <c r="X88" s="140">
        <f>W88+V88+U88+T88+S88</f>
        <v>346</v>
      </c>
    </row>
    <row r="89" spans="1:24" s="13" customFormat="1" ht="15" customHeight="1" x14ac:dyDescent="0.25">
      <c r="A89" s="40">
        <v>84</v>
      </c>
      <c r="B89" s="27" t="s">
        <v>82</v>
      </c>
      <c r="C89" s="63" t="s">
        <v>15</v>
      </c>
      <c r="D89" s="114">
        <v>11</v>
      </c>
      <c r="E89" s="394">
        <v>3.36</v>
      </c>
      <c r="F89" s="370">
        <v>3.52</v>
      </c>
      <c r="G89" s="114">
        <v>22</v>
      </c>
      <c r="H89" s="394">
        <v>3.4090909090909092</v>
      </c>
      <c r="I89" s="370">
        <v>3.86</v>
      </c>
      <c r="J89" s="114">
        <v>11</v>
      </c>
      <c r="K89" s="32">
        <v>3.27</v>
      </c>
      <c r="L89" s="115">
        <v>3.45</v>
      </c>
      <c r="M89" s="446">
        <v>15</v>
      </c>
      <c r="N89" s="25">
        <v>2.93</v>
      </c>
      <c r="O89" s="447">
        <v>3.09</v>
      </c>
      <c r="P89" s="126"/>
      <c r="Q89" s="563"/>
      <c r="R89" s="125">
        <v>3.89</v>
      </c>
      <c r="S89" s="396">
        <v>80</v>
      </c>
      <c r="T89" s="680">
        <v>76</v>
      </c>
      <c r="U89" s="349">
        <v>83</v>
      </c>
      <c r="V89" s="349">
        <v>81</v>
      </c>
      <c r="W89" s="145">
        <v>28</v>
      </c>
      <c r="X89" s="140">
        <f>W89+V89+U89+T89+S89</f>
        <v>348</v>
      </c>
    </row>
    <row r="90" spans="1:24" s="13" customFormat="1" ht="15" customHeight="1" x14ac:dyDescent="0.25">
      <c r="A90" s="40">
        <v>85</v>
      </c>
      <c r="B90" s="27" t="s">
        <v>78</v>
      </c>
      <c r="C90" s="100" t="s">
        <v>51</v>
      </c>
      <c r="D90" s="114">
        <v>15</v>
      </c>
      <c r="E90" s="394">
        <v>3.47</v>
      </c>
      <c r="F90" s="369">
        <v>3.52</v>
      </c>
      <c r="G90" s="114">
        <v>7</v>
      </c>
      <c r="H90" s="394">
        <v>3.2857142857142856</v>
      </c>
      <c r="I90" s="369">
        <v>3.86</v>
      </c>
      <c r="J90" s="114">
        <v>17</v>
      </c>
      <c r="K90" s="32">
        <v>3.41</v>
      </c>
      <c r="L90" s="115">
        <v>3.45</v>
      </c>
      <c r="M90" s="451">
        <v>17</v>
      </c>
      <c r="N90" s="25">
        <v>2.71</v>
      </c>
      <c r="O90" s="447">
        <v>3.09</v>
      </c>
      <c r="P90" s="124"/>
      <c r="Q90" s="563"/>
      <c r="R90" s="125">
        <v>3.89</v>
      </c>
      <c r="S90" s="396">
        <v>68</v>
      </c>
      <c r="T90" s="680">
        <v>92</v>
      </c>
      <c r="U90" s="349">
        <v>58</v>
      </c>
      <c r="V90" s="349">
        <v>105</v>
      </c>
      <c r="W90" s="145">
        <v>28</v>
      </c>
      <c r="X90" s="140">
        <f>W90+V90+U90+T90+S90</f>
        <v>351</v>
      </c>
    </row>
    <row r="91" spans="1:24" s="13" customFormat="1" ht="15" customHeight="1" x14ac:dyDescent="0.25">
      <c r="A91" s="40">
        <v>86</v>
      </c>
      <c r="B91" s="27" t="s">
        <v>82</v>
      </c>
      <c r="C91" s="63" t="s">
        <v>3</v>
      </c>
      <c r="D91" s="114">
        <v>11</v>
      </c>
      <c r="E91" s="394">
        <v>3.18</v>
      </c>
      <c r="F91" s="370">
        <v>3.52</v>
      </c>
      <c r="G91" s="114">
        <v>18</v>
      </c>
      <c r="H91" s="394">
        <v>3.3333333333333335</v>
      </c>
      <c r="I91" s="370">
        <v>3.86</v>
      </c>
      <c r="J91" s="114">
        <v>25</v>
      </c>
      <c r="K91" s="32">
        <v>3.32</v>
      </c>
      <c r="L91" s="115">
        <v>3.45</v>
      </c>
      <c r="M91" s="446">
        <v>33</v>
      </c>
      <c r="N91" s="25">
        <v>3.06</v>
      </c>
      <c r="O91" s="447">
        <v>3.09</v>
      </c>
      <c r="P91" s="126"/>
      <c r="Q91" s="563"/>
      <c r="R91" s="125">
        <v>3.89</v>
      </c>
      <c r="S91" s="396">
        <v>97</v>
      </c>
      <c r="T91" s="680">
        <v>85</v>
      </c>
      <c r="U91" s="349">
        <v>78</v>
      </c>
      <c r="V91" s="349">
        <v>63</v>
      </c>
      <c r="W91" s="145">
        <v>28</v>
      </c>
      <c r="X91" s="140">
        <f>W91+V91+U91+T91+S91</f>
        <v>351</v>
      </c>
    </row>
    <row r="92" spans="1:24" s="13" customFormat="1" ht="15" customHeight="1" x14ac:dyDescent="0.25">
      <c r="A92" s="40">
        <v>87</v>
      </c>
      <c r="B92" s="27" t="s">
        <v>78</v>
      </c>
      <c r="C92" s="100" t="s">
        <v>99</v>
      </c>
      <c r="D92" s="114">
        <v>17</v>
      </c>
      <c r="E92" s="394">
        <v>3.12</v>
      </c>
      <c r="F92" s="369">
        <v>3.52</v>
      </c>
      <c r="G92" s="114">
        <v>6</v>
      </c>
      <c r="H92" s="394">
        <v>3.5</v>
      </c>
      <c r="I92" s="369">
        <v>3.86</v>
      </c>
      <c r="J92" s="114">
        <v>8</v>
      </c>
      <c r="K92" s="32">
        <v>3.13</v>
      </c>
      <c r="L92" s="115">
        <v>3.45</v>
      </c>
      <c r="M92" s="451">
        <v>7</v>
      </c>
      <c r="N92" s="25">
        <v>3.14</v>
      </c>
      <c r="O92" s="447">
        <v>3.09</v>
      </c>
      <c r="P92" s="124"/>
      <c r="Q92" s="563"/>
      <c r="R92" s="125">
        <v>3.89</v>
      </c>
      <c r="S92" s="396">
        <v>103</v>
      </c>
      <c r="T92" s="680">
        <v>68</v>
      </c>
      <c r="U92" s="349">
        <v>99</v>
      </c>
      <c r="V92" s="349">
        <v>54</v>
      </c>
      <c r="W92" s="145">
        <v>28</v>
      </c>
      <c r="X92" s="140">
        <f>W92+V92+U92+T92+S92</f>
        <v>352</v>
      </c>
    </row>
    <row r="93" spans="1:24" s="13" customFormat="1" ht="15" customHeight="1" x14ac:dyDescent="0.25">
      <c r="A93" s="40">
        <v>88</v>
      </c>
      <c r="B93" s="27" t="s">
        <v>82</v>
      </c>
      <c r="C93" s="63" t="s">
        <v>4</v>
      </c>
      <c r="D93" s="114">
        <v>51</v>
      </c>
      <c r="E93" s="394">
        <v>3.37</v>
      </c>
      <c r="F93" s="370">
        <v>3.52</v>
      </c>
      <c r="G93" s="114">
        <v>33</v>
      </c>
      <c r="H93" s="394">
        <v>3.4545454545454546</v>
      </c>
      <c r="I93" s="370">
        <v>3.86</v>
      </c>
      <c r="J93" s="114">
        <v>19</v>
      </c>
      <c r="K93" s="32">
        <v>3.05</v>
      </c>
      <c r="L93" s="115">
        <v>3.45</v>
      </c>
      <c r="M93" s="446">
        <v>17</v>
      </c>
      <c r="N93" s="25">
        <v>2.94</v>
      </c>
      <c r="O93" s="447">
        <v>3.09</v>
      </c>
      <c r="P93" s="126"/>
      <c r="Q93" s="563"/>
      <c r="R93" s="125">
        <v>3.89</v>
      </c>
      <c r="S93" s="396">
        <v>78</v>
      </c>
      <c r="T93" s="680">
        <v>72</v>
      </c>
      <c r="U93" s="349">
        <v>104</v>
      </c>
      <c r="V93" s="349">
        <v>78</v>
      </c>
      <c r="W93" s="145">
        <v>28</v>
      </c>
      <c r="X93" s="140">
        <f>W93+V93+U93+T93+S93</f>
        <v>360</v>
      </c>
    </row>
    <row r="94" spans="1:24" s="13" customFormat="1" ht="15" customHeight="1" x14ac:dyDescent="0.25">
      <c r="A94" s="40">
        <v>89</v>
      </c>
      <c r="B94" s="27" t="s">
        <v>79</v>
      </c>
      <c r="C94" s="101" t="s">
        <v>42</v>
      </c>
      <c r="D94" s="114">
        <v>8</v>
      </c>
      <c r="E94" s="394">
        <v>3.5</v>
      </c>
      <c r="F94" s="351">
        <v>3.52</v>
      </c>
      <c r="G94" s="114">
        <v>11</v>
      </c>
      <c r="H94" s="394">
        <v>3.3636363636363638</v>
      </c>
      <c r="I94" s="733">
        <v>3.86</v>
      </c>
      <c r="J94" s="114">
        <v>19</v>
      </c>
      <c r="K94" s="32">
        <v>2.89</v>
      </c>
      <c r="L94" s="115">
        <v>3.45</v>
      </c>
      <c r="M94" s="446">
        <v>16</v>
      </c>
      <c r="N94" s="25">
        <v>2.94</v>
      </c>
      <c r="O94" s="447">
        <v>3.09</v>
      </c>
      <c r="P94" s="126"/>
      <c r="Q94" s="563"/>
      <c r="R94" s="125">
        <v>3.89</v>
      </c>
      <c r="S94" s="396">
        <v>62</v>
      </c>
      <c r="T94" s="680">
        <v>82</v>
      </c>
      <c r="U94" s="349">
        <v>112</v>
      </c>
      <c r="V94" s="349">
        <v>79</v>
      </c>
      <c r="W94" s="145">
        <v>28</v>
      </c>
      <c r="X94" s="140">
        <f>W94+V94+U94+T94+S94</f>
        <v>363</v>
      </c>
    </row>
    <row r="95" spans="1:24" s="13" customFormat="1" ht="15" customHeight="1" thickBot="1" x14ac:dyDescent="0.3">
      <c r="A95" s="41">
        <v>90</v>
      </c>
      <c r="B95" s="28" t="s">
        <v>78</v>
      </c>
      <c r="C95" s="106" t="s">
        <v>52</v>
      </c>
      <c r="D95" s="118">
        <v>25</v>
      </c>
      <c r="E95" s="400">
        <v>3.36</v>
      </c>
      <c r="F95" s="374">
        <v>3.52</v>
      </c>
      <c r="G95" s="118">
        <v>23</v>
      </c>
      <c r="H95" s="400">
        <v>3</v>
      </c>
      <c r="I95" s="374">
        <v>3.86</v>
      </c>
      <c r="J95" s="118">
        <v>16</v>
      </c>
      <c r="K95" s="197">
        <v>3.38</v>
      </c>
      <c r="L95" s="119">
        <v>3.45</v>
      </c>
      <c r="M95" s="702">
        <v>28</v>
      </c>
      <c r="N95" s="84">
        <v>2.89</v>
      </c>
      <c r="O95" s="453">
        <v>3.09</v>
      </c>
      <c r="P95" s="135"/>
      <c r="Q95" s="565"/>
      <c r="R95" s="132">
        <v>3.89</v>
      </c>
      <c r="S95" s="405">
        <v>79</v>
      </c>
      <c r="T95" s="682">
        <v>106</v>
      </c>
      <c r="U95" s="85">
        <v>65</v>
      </c>
      <c r="V95" s="85">
        <v>85</v>
      </c>
      <c r="W95" s="147">
        <v>28</v>
      </c>
      <c r="X95" s="142">
        <f>W95+V95+U95+T95+S95</f>
        <v>363</v>
      </c>
    </row>
    <row r="96" spans="1:24" s="13" customFormat="1" ht="15" customHeight="1" x14ac:dyDescent="0.25">
      <c r="A96" s="18">
        <v>91</v>
      </c>
      <c r="B96" s="29" t="s">
        <v>82</v>
      </c>
      <c r="C96" s="71" t="s">
        <v>8</v>
      </c>
      <c r="D96" s="120">
        <v>28</v>
      </c>
      <c r="E96" s="39">
        <v>3.29</v>
      </c>
      <c r="F96" s="375">
        <v>3.52</v>
      </c>
      <c r="G96" s="120">
        <v>32</v>
      </c>
      <c r="H96" s="39">
        <v>3.59375</v>
      </c>
      <c r="I96" s="375">
        <v>3.86</v>
      </c>
      <c r="J96" s="120">
        <v>20</v>
      </c>
      <c r="K96" s="33">
        <v>3</v>
      </c>
      <c r="L96" s="121">
        <v>3.45</v>
      </c>
      <c r="M96" s="454">
        <v>23</v>
      </c>
      <c r="N96" s="90">
        <v>2.87</v>
      </c>
      <c r="O96" s="455">
        <v>3.09</v>
      </c>
      <c r="P96" s="136"/>
      <c r="Q96" s="566"/>
      <c r="R96" s="134">
        <v>3.89</v>
      </c>
      <c r="S96" s="404">
        <v>87</v>
      </c>
      <c r="T96" s="683">
        <v>56</v>
      </c>
      <c r="U96" s="423">
        <v>105</v>
      </c>
      <c r="V96" s="423">
        <v>89</v>
      </c>
      <c r="W96" s="148">
        <v>28</v>
      </c>
      <c r="X96" s="143">
        <f>W96+V96+U96+T96+S96</f>
        <v>365</v>
      </c>
    </row>
    <row r="97" spans="1:24" s="13" customFormat="1" ht="15" customHeight="1" x14ac:dyDescent="0.25">
      <c r="A97" s="40">
        <v>92</v>
      </c>
      <c r="B97" s="27" t="s">
        <v>79</v>
      </c>
      <c r="C97" s="100" t="s">
        <v>100</v>
      </c>
      <c r="D97" s="120">
        <v>30</v>
      </c>
      <c r="E97" s="39">
        <v>3.33</v>
      </c>
      <c r="F97" s="369">
        <v>3.52</v>
      </c>
      <c r="G97" s="114">
        <v>38</v>
      </c>
      <c r="H97" s="394">
        <v>3.3421052631578947</v>
      </c>
      <c r="I97" s="369">
        <v>3.86</v>
      </c>
      <c r="J97" s="114">
        <v>51</v>
      </c>
      <c r="K97" s="32">
        <v>3.25</v>
      </c>
      <c r="L97" s="115">
        <v>3.45</v>
      </c>
      <c r="M97" s="446">
        <v>65</v>
      </c>
      <c r="N97" s="25">
        <v>2.83</v>
      </c>
      <c r="O97" s="447">
        <v>3.09</v>
      </c>
      <c r="P97" s="126"/>
      <c r="Q97" s="563"/>
      <c r="R97" s="125">
        <v>3.89</v>
      </c>
      <c r="S97" s="396">
        <v>82</v>
      </c>
      <c r="T97" s="680">
        <v>84</v>
      </c>
      <c r="U97" s="349">
        <v>84</v>
      </c>
      <c r="V97" s="349">
        <v>92</v>
      </c>
      <c r="W97" s="145">
        <v>28</v>
      </c>
      <c r="X97" s="140">
        <f>W97+V97+U97+T97+S97</f>
        <v>370</v>
      </c>
    </row>
    <row r="98" spans="1:24" s="13" customFormat="1" ht="15" customHeight="1" x14ac:dyDescent="0.25">
      <c r="A98" s="40">
        <v>93</v>
      </c>
      <c r="B98" s="27" t="s">
        <v>82</v>
      </c>
      <c r="C98" s="63" t="s">
        <v>22</v>
      </c>
      <c r="D98" s="114">
        <v>8</v>
      </c>
      <c r="E98" s="394">
        <v>2.88</v>
      </c>
      <c r="F98" s="370">
        <v>3.52</v>
      </c>
      <c r="G98" s="114">
        <v>14</v>
      </c>
      <c r="H98" s="394">
        <v>3.2857142857142856</v>
      </c>
      <c r="I98" s="370">
        <v>3.86</v>
      </c>
      <c r="J98" s="114">
        <v>20</v>
      </c>
      <c r="K98" s="32">
        <v>3.35</v>
      </c>
      <c r="L98" s="115">
        <v>3.45</v>
      </c>
      <c r="M98" s="446">
        <v>16</v>
      </c>
      <c r="N98" s="25">
        <v>3</v>
      </c>
      <c r="O98" s="447">
        <v>3.09</v>
      </c>
      <c r="P98" s="126"/>
      <c r="Q98" s="563"/>
      <c r="R98" s="125">
        <v>3.89</v>
      </c>
      <c r="S98" s="396">
        <v>112</v>
      </c>
      <c r="T98" s="680">
        <v>91</v>
      </c>
      <c r="U98" s="349">
        <v>71</v>
      </c>
      <c r="V98" s="349">
        <v>68</v>
      </c>
      <c r="W98" s="145">
        <v>28</v>
      </c>
      <c r="X98" s="140">
        <f>W98+V98+U98+T98+S98</f>
        <v>370</v>
      </c>
    </row>
    <row r="99" spans="1:24" s="13" customFormat="1" ht="15" customHeight="1" x14ac:dyDescent="0.25">
      <c r="A99" s="40">
        <v>94</v>
      </c>
      <c r="B99" s="27" t="s">
        <v>80</v>
      </c>
      <c r="C99" s="104" t="s">
        <v>30</v>
      </c>
      <c r="D99" s="114">
        <v>8</v>
      </c>
      <c r="E99" s="407">
        <v>3.5</v>
      </c>
      <c r="F99" s="372">
        <v>3.52</v>
      </c>
      <c r="G99" s="114">
        <v>18</v>
      </c>
      <c r="H99" s="407">
        <v>3.1666666666666665</v>
      </c>
      <c r="I99" s="372">
        <v>3.86</v>
      </c>
      <c r="J99" s="114">
        <v>13</v>
      </c>
      <c r="K99" s="32">
        <v>3.15</v>
      </c>
      <c r="L99" s="115">
        <v>3.45</v>
      </c>
      <c r="M99" s="446">
        <v>18</v>
      </c>
      <c r="N99" s="25">
        <v>2.89</v>
      </c>
      <c r="O99" s="447">
        <v>3.09</v>
      </c>
      <c r="P99" s="124"/>
      <c r="Q99" s="563"/>
      <c r="R99" s="125">
        <v>3.89</v>
      </c>
      <c r="S99" s="396">
        <v>64</v>
      </c>
      <c r="T99" s="680">
        <v>103</v>
      </c>
      <c r="U99" s="349">
        <v>94</v>
      </c>
      <c r="V99" s="349">
        <v>87</v>
      </c>
      <c r="W99" s="145">
        <v>28</v>
      </c>
      <c r="X99" s="140">
        <f>W99+V99+U99+T99+S99</f>
        <v>376</v>
      </c>
    </row>
    <row r="100" spans="1:24" s="13" customFormat="1" ht="15" customHeight="1" x14ac:dyDescent="0.25">
      <c r="A100" s="40">
        <v>95</v>
      </c>
      <c r="B100" s="27" t="s">
        <v>78</v>
      </c>
      <c r="C100" s="100" t="s">
        <v>49</v>
      </c>
      <c r="D100" s="114">
        <v>37</v>
      </c>
      <c r="E100" s="394">
        <v>3.19</v>
      </c>
      <c r="F100" s="369">
        <v>3.52</v>
      </c>
      <c r="G100" s="114">
        <v>19</v>
      </c>
      <c r="H100" s="394">
        <v>3.3684210526315788</v>
      </c>
      <c r="I100" s="369">
        <v>3.86</v>
      </c>
      <c r="J100" s="114">
        <v>21</v>
      </c>
      <c r="K100" s="32">
        <v>3.19</v>
      </c>
      <c r="L100" s="115">
        <v>3.45</v>
      </c>
      <c r="M100" s="451">
        <v>22</v>
      </c>
      <c r="N100" s="25">
        <v>2.91</v>
      </c>
      <c r="O100" s="447">
        <v>3.09</v>
      </c>
      <c r="P100" s="124"/>
      <c r="Q100" s="563"/>
      <c r="R100" s="125">
        <v>3.89</v>
      </c>
      <c r="S100" s="396">
        <v>95</v>
      </c>
      <c r="T100" s="680">
        <v>80</v>
      </c>
      <c r="U100" s="349">
        <v>92</v>
      </c>
      <c r="V100" s="349">
        <v>83</v>
      </c>
      <c r="W100" s="145">
        <v>28</v>
      </c>
      <c r="X100" s="140">
        <f>W100+V100+U100+T100+S100</f>
        <v>378</v>
      </c>
    </row>
    <row r="101" spans="1:24" s="13" customFormat="1" ht="15" customHeight="1" x14ac:dyDescent="0.25">
      <c r="A101" s="40">
        <v>96</v>
      </c>
      <c r="B101" s="27" t="s">
        <v>79</v>
      </c>
      <c r="C101" s="100" t="s">
        <v>45</v>
      </c>
      <c r="D101" s="114">
        <v>32</v>
      </c>
      <c r="E101" s="394">
        <v>3.16</v>
      </c>
      <c r="F101" s="369">
        <v>3.52</v>
      </c>
      <c r="G101" s="114">
        <v>31</v>
      </c>
      <c r="H101" s="394">
        <v>3.225806451612903</v>
      </c>
      <c r="I101" s="369">
        <v>3.86</v>
      </c>
      <c r="J101" s="114">
        <v>37</v>
      </c>
      <c r="K101" s="32">
        <v>3.24</v>
      </c>
      <c r="L101" s="115">
        <v>3.45</v>
      </c>
      <c r="M101" s="446">
        <v>21</v>
      </c>
      <c r="N101" s="25">
        <v>3</v>
      </c>
      <c r="O101" s="447">
        <v>3.09</v>
      </c>
      <c r="P101" s="126"/>
      <c r="Q101" s="563"/>
      <c r="R101" s="125">
        <v>3.89</v>
      </c>
      <c r="S101" s="396">
        <v>99</v>
      </c>
      <c r="T101" s="680">
        <v>99</v>
      </c>
      <c r="U101" s="349">
        <v>88</v>
      </c>
      <c r="V101" s="349">
        <v>65</v>
      </c>
      <c r="W101" s="145">
        <v>28</v>
      </c>
      <c r="X101" s="140">
        <f>W101+V101+U101+T101+S101</f>
        <v>379</v>
      </c>
    </row>
    <row r="102" spans="1:24" s="13" customFormat="1" ht="15" customHeight="1" x14ac:dyDescent="0.25">
      <c r="A102" s="40">
        <v>97</v>
      </c>
      <c r="B102" s="27" t="s">
        <v>80</v>
      </c>
      <c r="C102" s="104" t="s">
        <v>32</v>
      </c>
      <c r="D102" s="114">
        <v>8</v>
      </c>
      <c r="E102" s="407">
        <v>3</v>
      </c>
      <c r="F102" s="372">
        <v>3.52</v>
      </c>
      <c r="G102" s="114">
        <v>11</v>
      </c>
      <c r="H102" s="407">
        <v>3</v>
      </c>
      <c r="I102" s="372">
        <v>3.86</v>
      </c>
      <c r="J102" s="114">
        <v>12</v>
      </c>
      <c r="K102" s="32">
        <v>2.83</v>
      </c>
      <c r="L102" s="115">
        <v>3.45</v>
      </c>
      <c r="M102" s="446">
        <v>15</v>
      </c>
      <c r="N102" s="25">
        <v>3.33</v>
      </c>
      <c r="O102" s="447">
        <v>3.09</v>
      </c>
      <c r="P102" s="124"/>
      <c r="Q102" s="563"/>
      <c r="R102" s="125">
        <v>3.89</v>
      </c>
      <c r="S102" s="396">
        <v>107</v>
      </c>
      <c r="T102" s="680">
        <v>107</v>
      </c>
      <c r="U102" s="349">
        <v>115</v>
      </c>
      <c r="V102" s="349">
        <v>27</v>
      </c>
      <c r="W102" s="145">
        <v>28</v>
      </c>
      <c r="X102" s="140">
        <f>W102+V102+U102+T102+S102</f>
        <v>384</v>
      </c>
    </row>
    <row r="103" spans="1:24" s="13" customFormat="1" ht="15" customHeight="1" x14ac:dyDescent="0.25">
      <c r="A103" s="40">
        <v>98</v>
      </c>
      <c r="B103" s="27" t="s">
        <v>78</v>
      </c>
      <c r="C103" s="100" t="s">
        <v>54</v>
      </c>
      <c r="D103" s="114">
        <v>6</v>
      </c>
      <c r="E103" s="394">
        <v>3.5</v>
      </c>
      <c r="F103" s="369">
        <v>3.52</v>
      </c>
      <c r="G103" s="114">
        <v>1</v>
      </c>
      <c r="H103" s="394">
        <v>3</v>
      </c>
      <c r="I103" s="369">
        <v>3.86</v>
      </c>
      <c r="J103" s="114">
        <v>14</v>
      </c>
      <c r="K103" s="32">
        <v>3.21</v>
      </c>
      <c r="L103" s="115">
        <v>3.45</v>
      </c>
      <c r="M103" s="451">
        <v>18</v>
      </c>
      <c r="N103" s="25">
        <v>2.83</v>
      </c>
      <c r="O103" s="447">
        <v>3.09</v>
      </c>
      <c r="P103" s="124"/>
      <c r="Q103" s="563"/>
      <c r="R103" s="125">
        <v>3.89</v>
      </c>
      <c r="S103" s="396">
        <v>65</v>
      </c>
      <c r="T103" s="680">
        <v>110</v>
      </c>
      <c r="U103" s="349">
        <v>89</v>
      </c>
      <c r="V103" s="349">
        <v>93</v>
      </c>
      <c r="W103" s="145">
        <v>28</v>
      </c>
      <c r="X103" s="140">
        <f>W103+V103+U103+T103+S103</f>
        <v>385</v>
      </c>
    </row>
    <row r="104" spans="1:24" s="13" customFormat="1" ht="15" customHeight="1" x14ac:dyDescent="0.25">
      <c r="A104" s="40">
        <v>99</v>
      </c>
      <c r="B104" s="27" t="s">
        <v>78</v>
      </c>
      <c r="C104" s="101" t="s">
        <v>61</v>
      </c>
      <c r="D104" s="114">
        <v>25</v>
      </c>
      <c r="E104" s="394">
        <v>3.12</v>
      </c>
      <c r="F104" s="351">
        <v>3.52</v>
      </c>
      <c r="G104" s="114">
        <v>8</v>
      </c>
      <c r="H104" s="394">
        <v>3.25</v>
      </c>
      <c r="I104" s="351">
        <v>3.86</v>
      </c>
      <c r="J104" s="114">
        <v>30</v>
      </c>
      <c r="K104" s="32">
        <v>3.47</v>
      </c>
      <c r="L104" s="115">
        <v>3.45</v>
      </c>
      <c r="M104" s="451">
        <v>12</v>
      </c>
      <c r="N104" s="25">
        <v>2.5</v>
      </c>
      <c r="O104" s="447">
        <v>3.09</v>
      </c>
      <c r="P104" s="124"/>
      <c r="Q104" s="563"/>
      <c r="R104" s="125">
        <v>3.89</v>
      </c>
      <c r="S104" s="396">
        <v>102</v>
      </c>
      <c r="T104" s="680">
        <v>96</v>
      </c>
      <c r="U104" s="349">
        <v>48</v>
      </c>
      <c r="V104" s="349">
        <v>113</v>
      </c>
      <c r="W104" s="145">
        <v>28</v>
      </c>
      <c r="X104" s="140">
        <f>W104+V104+U104+T104+S104</f>
        <v>387</v>
      </c>
    </row>
    <row r="105" spans="1:24" s="13" customFormat="1" ht="15" customHeight="1" thickBot="1" x14ac:dyDescent="0.3">
      <c r="A105" s="43">
        <v>100</v>
      </c>
      <c r="B105" s="30" t="s">
        <v>80</v>
      </c>
      <c r="C105" s="735" t="s">
        <v>33</v>
      </c>
      <c r="D105" s="118">
        <v>14</v>
      </c>
      <c r="E105" s="427">
        <v>3.14</v>
      </c>
      <c r="F105" s="736">
        <v>3.52</v>
      </c>
      <c r="G105" s="116">
        <v>6</v>
      </c>
      <c r="H105" s="693">
        <v>3.5</v>
      </c>
      <c r="I105" s="737">
        <v>3.86</v>
      </c>
      <c r="J105" s="116">
        <v>6</v>
      </c>
      <c r="K105" s="425">
        <v>3.17</v>
      </c>
      <c r="L105" s="117">
        <v>3.45</v>
      </c>
      <c r="M105" s="449">
        <v>29</v>
      </c>
      <c r="N105" s="88">
        <v>2.79</v>
      </c>
      <c r="O105" s="450">
        <v>3.09</v>
      </c>
      <c r="P105" s="138"/>
      <c r="Q105" s="564"/>
      <c r="R105" s="129">
        <v>3.89</v>
      </c>
      <c r="S105" s="397">
        <v>100</v>
      </c>
      <c r="T105" s="681">
        <v>69</v>
      </c>
      <c r="U105" s="426">
        <v>93</v>
      </c>
      <c r="V105" s="426">
        <v>98</v>
      </c>
      <c r="W105" s="146">
        <v>28</v>
      </c>
      <c r="X105" s="141">
        <f>W105+V105+U105+T105+S105</f>
        <v>388</v>
      </c>
    </row>
    <row r="106" spans="1:24" s="13" customFormat="1" ht="15" customHeight="1" x14ac:dyDescent="0.25">
      <c r="A106" s="17">
        <v>101</v>
      </c>
      <c r="B106" s="26" t="s">
        <v>82</v>
      </c>
      <c r="C106" s="109" t="s">
        <v>23</v>
      </c>
      <c r="D106" s="120">
        <v>5</v>
      </c>
      <c r="E106" s="39">
        <v>3.2</v>
      </c>
      <c r="F106" s="375">
        <v>3.52</v>
      </c>
      <c r="G106" s="112">
        <v>11</v>
      </c>
      <c r="H106" s="399">
        <v>3.2727272727272729</v>
      </c>
      <c r="I106" s="379">
        <v>3.86</v>
      </c>
      <c r="J106" s="112">
        <v>9</v>
      </c>
      <c r="K106" s="80">
        <v>2.89</v>
      </c>
      <c r="L106" s="113">
        <v>3.45</v>
      </c>
      <c r="M106" s="444">
        <v>14</v>
      </c>
      <c r="N106" s="81">
        <v>3.07</v>
      </c>
      <c r="O106" s="445">
        <v>3.09</v>
      </c>
      <c r="P106" s="130"/>
      <c r="Q106" s="562"/>
      <c r="R106" s="123">
        <v>3.89</v>
      </c>
      <c r="S106" s="395">
        <v>94</v>
      </c>
      <c r="T106" s="679">
        <v>94</v>
      </c>
      <c r="U106" s="424">
        <v>113</v>
      </c>
      <c r="V106" s="424">
        <v>62</v>
      </c>
      <c r="W106" s="144">
        <v>28</v>
      </c>
      <c r="X106" s="139">
        <f>W106+V106+U106+T106+S106</f>
        <v>391</v>
      </c>
    </row>
    <row r="107" spans="1:24" s="13" customFormat="1" ht="15" customHeight="1" x14ac:dyDescent="0.25">
      <c r="A107" s="40">
        <v>102</v>
      </c>
      <c r="B107" s="27" t="s">
        <v>79</v>
      </c>
      <c r="C107" s="100" t="s">
        <v>46</v>
      </c>
      <c r="D107" s="120">
        <v>6</v>
      </c>
      <c r="E107" s="39">
        <v>3.17</v>
      </c>
      <c r="F107" s="369">
        <v>3.52</v>
      </c>
      <c r="G107" s="114">
        <v>5</v>
      </c>
      <c r="H107" s="394">
        <v>3.4</v>
      </c>
      <c r="I107" s="369">
        <v>3.86</v>
      </c>
      <c r="J107" s="114">
        <v>16</v>
      </c>
      <c r="K107" s="32">
        <v>3.25</v>
      </c>
      <c r="L107" s="115">
        <v>3.45</v>
      </c>
      <c r="M107" s="446">
        <v>4</v>
      </c>
      <c r="N107" s="25">
        <v>2.75</v>
      </c>
      <c r="O107" s="447">
        <v>3.09</v>
      </c>
      <c r="P107" s="126"/>
      <c r="Q107" s="563"/>
      <c r="R107" s="125">
        <v>3.89</v>
      </c>
      <c r="S107" s="396">
        <v>98</v>
      </c>
      <c r="T107" s="680">
        <v>78</v>
      </c>
      <c r="U107" s="349">
        <v>85</v>
      </c>
      <c r="V107" s="349">
        <v>103</v>
      </c>
      <c r="W107" s="145">
        <v>28</v>
      </c>
      <c r="X107" s="140">
        <f>W107+V107+U107+T107+S107</f>
        <v>392</v>
      </c>
    </row>
    <row r="108" spans="1:24" s="13" customFormat="1" ht="15" customHeight="1" x14ac:dyDescent="0.25">
      <c r="A108" s="40">
        <v>103</v>
      </c>
      <c r="B108" s="27" t="s">
        <v>80</v>
      </c>
      <c r="C108" s="436" t="s">
        <v>152</v>
      </c>
      <c r="D108" s="114">
        <v>2</v>
      </c>
      <c r="E108" s="407">
        <v>3.5</v>
      </c>
      <c r="F108" s="677">
        <v>3.52</v>
      </c>
      <c r="G108" s="120">
        <v>1</v>
      </c>
      <c r="H108" s="403">
        <v>3</v>
      </c>
      <c r="I108" s="373">
        <v>3.86</v>
      </c>
      <c r="J108" s="114"/>
      <c r="K108" s="32"/>
      <c r="L108" s="115">
        <v>3.45</v>
      </c>
      <c r="M108" s="446">
        <v>4</v>
      </c>
      <c r="N108" s="25">
        <v>3</v>
      </c>
      <c r="O108" s="447">
        <v>3.09</v>
      </c>
      <c r="P108" s="124"/>
      <c r="Q108" s="563"/>
      <c r="R108" s="125">
        <v>3.89</v>
      </c>
      <c r="S108" s="396">
        <v>67</v>
      </c>
      <c r="T108" s="680">
        <v>111</v>
      </c>
      <c r="U108" s="408">
        <v>116</v>
      </c>
      <c r="V108" s="349">
        <v>71</v>
      </c>
      <c r="W108" s="145">
        <v>28</v>
      </c>
      <c r="X108" s="140">
        <f>W108+V108+U108+T108+S108</f>
        <v>393</v>
      </c>
    </row>
    <row r="109" spans="1:24" s="13" customFormat="1" ht="15" customHeight="1" x14ac:dyDescent="0.25">
      <c r="A109" s="40">
        <v>104</v>
      </c>
      <c r="B109" s="27" t="s">
        <v>83</v>
      </c>
      <c r="C109" s="343" t="s">
        <v>151</v>
      </c>
      <c r="D109" s="731"/>
      <c r="E109" s="263"/>
      <c r="F109" s="676">
        <v>3.52</v>
      </c>
      <c r="G109" s="114">
        <v>5</v>
      </c>
      <c r="H109" s="394">
        <v>3</v>
      </c>
      <c r="I109" s="368">
        <v>3.86</v>
      </c>
      <c r="J109" s="114">
        <v>20</v>
      </c>
      <c r="K109" s="32">
        <v>3</v>
      </c>
      <c r="L109" s="115">
        <v>3.45</v>
      </c>
      <c r="M109" s="446">
        <v>24</v>
      </c>
      <c r="N109" s="25">
        <v>3.21</v>
      </c>
      <c r="O109" s="447">
        <v>3.09</v>
      </c>
      <c r="P109" s="124"/>
      <c r="Q109" s="563"/>
      <c r="R109" s="125">
        <v>3.89</v>
      </c>
      <c r="S109" s="396">
        <v>114</v>
      </c>
      <c r="T109" s="680">
        <v>108</v>
      </c>
      <c r="U109" s="349">
        <v>106</v>
      </c>
      <c r="V109" s="349">
        <v>40</v>
      </c>
      <c r="W109" s="145">
        <v>28</v>
      </c>
      <c r="X109" s="140">
        <f>W109+V109+U109+T109+S109</f>
        <v>396</v>
      </c>
    </row>
    <row r="110" spans="1:24" s="13" customFormat="1" ht="15" customHeight="1" x14ac:dyDescent="0.25">
      <c r="A110" s="40">
        <v>105</v>
      </c>
      <c r="B110" s="27" t="s">
        <v>80</v>
      </c>
      <c r="C110" s="104" t="s">
        <v>58</v>
      </c>
      <c r="D110" s="114">
        <v>8</v>
      </c>
      <c r="E110" s="693">
        <v>3.5</v>
      </c>
      <c r="F110" s="372">
        <v>3.52</v>
      </c>
      <c r="G110" s="114">
        <v>1</v>
      </c>
      <c r="H110" s="407">
        <v>3</v>
      </c>
      <c r="I110" s="372">
        <v>3.86</v>
      </c>
      <c r="J110" s="114">
        <v>3</v>
      </c>
      <c r="K110" s="32">
        <v>3</v>
      </c>
      <c r="L110" s="115">
        <v>3.45</v>
      </c>
      <c r="M110" s="446">
        <v>6</v>
      </c>
      <c r="N110" s="25">
        <v>2.83</v>
      </c>
      <c r="O110" s="447">
        <v>3.09</v>
      </c>
      <c r="P110" s="124"/>
      <c r="Q110" s="563"/>
      <c r="R110" s="125">
        <v>3.89</v>
      </c>
      <c r="S110" s="396">
        <v>63</v>
      </c>
      <c r="T110" s="680">
        <v>112</v>
      </c>
      <c r="U110" s="349">
        <v>109</v>
      </c>
      <c r="V110" s="349">
        <v>94</v>
      </c>
      <c r="W110" s="145">
        <v>28</v>
      </c>
      <c r="X110" s="140">
        <f>W110+V110+U110+T110+S110</f>
        <v>406</v>
      </c>
    </row>
    <row r="111" spans="1:24" s="13" customFormat="1" ht="15" customHeight="1" x14ac:dyDescent="0.25">
      <c r="A111" s="40">
        <v>106</v>
      </c>
      <c r="B111" s="27" t="s">
        <v>79</v>
      </c>
      <c r="C111" s="101" t="s">
        <v>39</v>
      </c>
      <c r="D111" s="120">
        <v>36</v>
      </c>
      <c r="E111" s="394">
        <v>3.03</v>
      </c>
      <c r="F111" s="351">
        <v>3.52</v>
      </c>
      <c r="G111" s="114">
        <v>13</v>
      </c>
      <c r="H111" s="394">
        <v>3.3076923076923075</v>
      </c>
      <c r="I111" s="351">
        <v>3.86</v>
      </c>
      <c r="J111" s="114">
        <v>6</v>
      </c>
      <c r="K111" s="32">
        <v>3.33</v>
      </c>
      <c r="L111" s="115">
        <v>3.45</v>
      </c>
      <c r="M111" s="446">
        <v>12</v>
      </c>
      <c r="N111" s="25">
        <v>2.67</v>
      </c>
      <c r="O111" s="447">
        <v>3.09</v>
      </c>
      <c r="P111" s="126"/>
      <c r="Q111" s="563"/>
      <c r="R111" s="125">
        <v>3.89</v>
      </c>
      <c r="S111" s="396">
        <v>105</v>
      </c>
      <c r="T111" s="680">
        <v>89</v>
      </c>
      <c r="U111" s="349">
        <v>76</v>
      </c>
      <c r="V111" s="349">
        <v>108</v>
      </c>
      <c r="W111" s="145">
        <v>28</v>
      </c>
      <c r="X111" s="140">
        <f>W111+V111+U111+T111+S111</f>
        <v>406</v>
      </c>
    </row>
    <row r="112" spans="1:24" s="13" customFormat="1" ht="15" customHeight="1" x14ac:dyDescent="0.25">
      <c r="A112" s="40">
        <v>107</v>
      </c>
      <c r="B112" s="27" t="s">
        <v>82</v>
      </c>
      <c r="C112" s="63" t="s">
        <v>6</v>
      </c>
      <c r="D112" s="114">
        <v>27</v>
      </c>
      <c r="E112" s="39">
        <v>3.22</v>
      </c>
      <c r="F112" s="370">
        <v>3.52</v>
      </c>
      <c r="G112" s="114">
        <v>30</v>
      </c>
      <c r="H112" s="394">
        <v>3.2</v>
      </c>
      <c r="I112" s="370">
        <v>3.86</v>
      </c>
      <c r="J112" s="114">
        <v>18</v>
      </c>
      <c r="K112" s="32">
        <v>2.83</v>
      </c>
      <c r="L112" s="115">
        <v>3.45</v>
      </c>
      <c r="M112" s="446">
        <v>24</v>
      </c>
      <c r="N112" s="25">
        <v>2.96</v>
      </c>
      <c r="O112" s="447">
        <v>3.09</v>
      </c>
      <c r="P112" s="126"/>
      <c r="Q112" s="563"/>
      <c r="R112" s="125">
        <v>3.89</v>
      </c>
      <c r="S112" s="396">
        <v>91</v>
      </c>
      <c r="T112" s="680">
        <v>101</v>
      </c>
      <c r="U112" s="349">
        <v>114</v>
      </c>
      <c r="V112" s="349">
        <v>75</v>
      </c>
      <c r="W112" s="145">
        <v>28</v>
      </c>
      <c r="X112" s="140">
        <f>W112+V112+U112+T112+S112</f>
        <v>409</v>
      </c>
    </row>
    <row r="113" spans="1:24" s="13" customFormat="1" ht="15" customHeight="1" x14ac:dyDescent="0.25">
      <c r="A113" s="40">
        <v>108</v>
      </c>
      <c r="B113" s="27" t="s">
        <v>78</v>
      </c>
      <c r="C113" s="101" t="s">
        <v>62</v>
      </c>
      <c r="D113" s="689"/>
      <c r="E113" s="69"/>
      <c r="F113" s="351">
        <v>3.52</v>
      </c>
      <c r="G113" s="689"/>
      <c r="H113" s="69"/>
      <c r="I113" s="351">
        <v>3.86</v>
      </c>
      <c r="J113" s="114">
        <v>2</v>
      </c>
      <c r="K113" s="32">
        <v>3.5</v>
      </c>
      <c r="L113" s="115">
        <v>3.45</v>
      </c>
      <c r="M113" s="451">
        <v>14</v>
      </c>
      <c r="N113" s="25">
        <v>2.64</v>
      </c>
      <c r="O113" s="447">
        <v>3.09</v>
      </c>
      <c r="P113" s="124"/>
      <c r="Q113" s="563"/>
      <c r="R113" s="125">
        <v>3.89</v>
      </c>
      <c r="S113" s="396">
        <v>114</v>
      </c>
      <c r="T113" s="680">
        <v>115</v>
      </c>
      <c r="U113" s="349">
        <v>46</v>
      </c>
      <c r="V113" s="349">
        <v>110</v>
      </c>
      <c r="W113" s="145">
        <v>28</v>
      </c>
      <c r="X113" s="140">
        <f>W113+V113+U113+T113+S113</f>
        <v>413</v>
      </c>
    </row>
    <row r="114" spans="1:24" s="13" customFormat="1" ht="15" customHeight="1" x14ac:dyDescent="0.25">
      <c r="A114" s="40">
        <v>109</v>
      </c>
      <c r="B114" s="27" t="s">
        <v>78</v>
      </c>
      <c r="C114" s="100" t="s">
        <v>47</v>
      </c>
      <c r="D114" s="114">
        <v>4</v>
      </c>
      <c r="E114" s="394">
        <v>3</v>
      </c>
      <c r="F114" s="369">
        <v>3.52</v>
      </c>
      <c r="G114" s="114">
        <v>17</v>
      </c>
      <c r="H114" s="394">
        <v>3.4705882352941178</v>
      </c>
      <c r="I114" s="369">
        <v>3.86</v>
      </c>
      <c r="J114" s="114">
        <v>14</v>
      </c>
      <c r="K114" s="32">
        <v>3.14</v>
      </c>
      <c r="L114" s="115">
        <v>3.45</v>
      </c>
      <c r="M114" s="451">
        <v>18</v>
      </c>
      <c r="N114" s="25">
        <v>2.39</v>
      </c>
      <c r="O114" s="447">
        <v>3.09</v>
      </c>
      <c r="P114" s="124"/>
      <c r="Q114" s="563"/>
      <c r="R114" s="125">
        <v>3.89</v>
      </c>
      <c r="S114" s="396">
        <v>108</v>
      </c>
      <c r="T114" s="680">
        <v>70</v>
      </c>
      <c r="U114" s="349">
        <v>97</v>
      </c>
      <c r="V114" s="349">
        <v>115</v>
      </c>
      <c r="W114" s="145">
        <v>28</v>
      </c>
      <c r="X114" s="140">
        <f>W114+V114+U114+T114+S114</f>
        <v>418</v>
      </c>
    </row>
    <row r="115" spans="1:24" s="13" customFormat="1" ht="15" customHeight="1" thickBot="1" x14ac:dyDescent="0.3">
      <c r="A115" s="41">
        <v>110</v>
      </c>
      <c r="B115" s="28" t="s">
        <v>79</v>
      </c>
      <c r="C115" s="110" t="s">
        <v>59</v>
      </c>
      <c r="D115" s="420">
        <v>28</v>
      </c>
      <c r="E115" s="400">
        <v>3.18</v>
      </c>
      <c r="F115" s="353">
        <v>3.52</v>
      </c>
      <c r="G115" s="118">
        <v>10</v>
      </c>
      <c r="H115" s="400">
        <v>3.2</v>
      </c>
      <c r="I115" s="353">
        <v>3.86</v>
      </c>
      <c r="J115" s="118">
        <v>8</v>
      </c>
      <c r="K115" s="197">
        <v>3.25</v>
      </c>
      <c r="L115" s="119">
        <v>3.45</v>
      </c>
      <c r="M115" s="452">
        <v>20</v>
      </c>
      <c r="N115" s="84">
        <v>2.7</v>
      </c>
      <c r="O115" s="453">
        <v>3.09</v>
      </c>
      <c r="P115" s="131"/>
      <c r="Q115" s="565"/>
      <c r="R115" s="132">
        <v>3.89</v>
      </c>
      <c r="S115" s="405">
        <v>96</v>
      </c>
      <c r="T115" s="682">
        <v>102</v>
      </c>
      <c r="U115" s="85">
        <v>87</v>
      </c>
      <c r="V115" s="85">
        <v>106</v>
      </c>
      <c r="W115" s="147">
        <v>28</v>
      </c>
      <c r="X115" s="142">
        <f>W115+V115+U115+T115+S115</f>
        <v>419</v>
      </c>
    </row>
    <row r="116" spans="1:24" s="13" customFormat="1" ht="15" customHeight="1" x14ac:dyDescent="0.25">
      <c r="A116" s="17">
        <v>111</v>
      </c>
      <c r="B116" s="26" t="s">
        <v>83</v>
      </c>
      <c r="C116" s="721" t="s">
        <v>149</v>
      </c>
      <c r="D116" s="723"/>
      <c r="E116" s="684"/>
      <c r="F116" s="686">
        <v>3.52</v>
      </c>
      <c r="G116" s="112">
        <v>8</v>
      </c>
      <c r="H116" s="399">
        <v>3.25</v>
      </c>
      <c r="I116" s="695">
        <v>3.86</v>
      </c>
      <c r="J116" s="112">
        <v>4</v>
      </c>
      <c r="K116" s="80">
        <v>3</v>
      </c>
      <c r="L116" s="113">
        <v>3.45</v>
      </c>
      <c r="M116" s="726">
        <v>1</v>
      </c>
      <c r="N116" s="81">
        <v>3</v>
      </c>
      <c r="O116" s="445">
        <v>3.09</v>
      </c>
      <c r="P116" s="122"/>
      <c r="Q116" s="562"/>
      <c r="R116" s="123">
        <v>3.89</v>
      </c>
      <c r="S116" s="395">
        <v>114</v>
      </c>
      <c r="T116" s="679">
        <v>97</v>
      </c>
      <c r="U116" s="424">
        <v>108</v>
      </c>
      <c r="V116" s="424">
        <v>74</v>
      </c>
      <c r="W116" s="144">
        <v>28</v>
      </c>
      <c r="X116" s="710">
        <f>W116+V116+U116+T116+S116</f>
        <v>421</v>
      </c>
    </row>
    <row r="117" spans="1:24" s="13" customFormat="1" ht="15" customHeight="1" x14ac:dyDescent="0.25">
      <c r="A117" s="40">
        <v>112</v>
      </c>
      <c r="B117" s="27" t="s">
        <v>79</v>
      </c>
      <c r="C117" s="730" t="s">
        <v>102</v>
      </c>
      <c r="D117" s="114">
        <v>13</v>
      </c>
      <c r="E117" s="394">
        <v>2.92</v>
      </c>
      <c r="F117" s="351">
        <v>3.52</v>
      </c>
      <c r="G117" s="114">
        <v>7</v>
      </c>
      <c r="H117" s="394">
        <v>3.1428571428571428</v>
      </c>
      <c r="I117" s="351">
        <v>3.86</v>
      </c>
      <c r="J117" s="114">
        <v>2</v>
      </c>
      <c r="K117" s="32">
        <v>3</v>
      </c>
      <c r="L117" s="115">
        <v>3.45</v>
      </c>
      <c r="M117" s="446">
        <v>1</v>
      </c>
      <c r="N117" s="25">
        <v>3</v>
      </c>
      <c r="O117" s="447">
        <v>3.09</v>
      </c>
      <c r="P117" s="126"/>
      <c r="Q117" s="563"/>
      <c r="R117" s="125">
        <v>3.89</v>
      </c>
      <c r="S117" s="396">
        <v>111</v>
      </c>
      <c r="T117" s="680">
        <v>105</v>
      </c>
      <c r="U117" s="349">
        <v>110</v>
      </c>
      <c r="V117" s="349">
        <v>73</v>
      </c>
      <c r="W117" s="145">
        <v>28</v>
      </c>
      <c r="X117" s="711">
        <f>W117+V117+U117+T117+S117</f>
        <v>427</v>
      </c>
    </row>
    <row r="118" spans="1:24" s="13" customFormat="1" ht="15" customHeight="1" x14ac:dyDescent="0.25">
      <c r="A118" s="40">
        <v>113</v>
      </c>
      <c r="B118" s="27" t="s">
        <v>82</v>
      </c>
      <c r="C118" s="729" t="s">
        <v>13</v>
      </c>
      <c r="D118" s="727">
        <v>10</v>
      </c>
      <c r="E118" s="39">
        <v>3.3</v>
      </c>
      <c r="F118" s="375">
        <v>3.52</v>
      </c>
      <c r="G118" s="120">
        <v>13</v>
      </c>
      <c r="H118" s="39">
        <v>3.2307692307692308</v>
      </c>
      <c r="I118" s="370">
        <v>3.86</v>
      </c>
      <c r="J118" s="114">
        <v>15</v>
      </c>
      <c r="K118" s="32">
        <v>3.07</v>
      </c>
      <c r="L118" s="115">
        <v>3.45</v>
      </c>
      <c r="M118" s="446">
        <v>26</v>
      </c>
      <c r="N118" s="25">
        <v>2.54</v>
      </c>
      <c r="O118" s="447">
        <v>3.09</v>
      </c>
      <c r="P118" s="126"/>
      <c r="Q118" s="563"/>
      <c r="R118" s="125">
        <v>3.89</v>
      </c>
      <c r="S118" s="396">
        <v>86</v>
      </c>
      <c r="T118" s="680">
        <v>100</v>
      </c>
      <c r="U118" s="349">
        <v>103</v>
      </c>
      <c r="V118" s="349">
        <v>112</v>
      </c>
      <c r="W118" s="145">
        <v>28</v>
      </c>
      <c r="X118" s="711">
        <f>W118+V118+U118+T118+S118</f>
        <v>429</v>
      </c>
    </row>
    <row r="119" spans="1:24" s="13" customFormat="1" ht="15" customHeight="1" x14ac:dyDescent="0.25">
      <c r="A119" s="40">
        <v>114</v>
      </c>
      <c r="B119" s="27" t="s">
        <v>81</v>
      </c>
      <c r="C119" s="592" t="s">
        <v>126</v>
      </c>
      <c r="D119" s="114"/>
      <c r="E119" s="415"/>
      <c r="F119" s="371">
        <v>3.52</v>
      </c>
      <c r="G119" s="442"/>
      <c r="H119" s="60"/>
      <c r="I119" s="371">
        <v>3.86</v>
      </c>
      <c r="J119" s="114">
        <v>32</v>
      </c>
      <c r="K119" s="32">
        <v>3.34</v>
      </c>
      <c r="L119" s="115">
        <v>3.45</v>
      </c>
      <c r="M119" s="448">
        <v>13</v>
      </c>
      <c r="N119" s="25">
        <v>2.38</v>
      </c>
      <c r="O119" s="447">
        <v>3.09</v>
      </c>
      <c r="P119" s="124"/>
      <c r="Q119" s="563"/>
      <c r="R119" s="125">
        <v>3.89</v>
      </c>
      <c r="S119" s="396">
        <v>114</v>
      </c>
      <c r="T119" s="680">
        <v>115</v>
      </c>
      <c r="U119" s="349">
        <v>72</v>
      </c>
      <c r="V119" s="408">
        <v>116</v>
      </c>
      <c r="W119" s="145">
        <v>28</v>
      </c>
      <c r="X119" s="711">
        <f>W119+V119+U119+T119+S119</f>
        <v>445</v>
      </c>
    </row>
    <row r="120" spans="1:24" s="13" customFormat="1" ht="15" customHeight="1" x14ac:dyDescent="0.25">
      <c r="A120" s="40">
        <v>115</v>
      </c>
      <c r="B120" s="27" t="s">
        <v>79</v>
      </c>
      <c r="C120" s="730" t="s">
        <v>101</v>
      </c>
      <c r="D120" s="114">
        <v>31</v>
      </c>
      <c r="E120" s="394">
        <v>3.03</v>
      </c>
      <c r="F120" s="351">
        <v>3.52</v>
      </c>
      <c r="G120" s="114">
        <v>22</v>
      </c>
      <c r="H120" s="394">
        <v>3.1363636363636362</v>
      </c>
      <c r="I120" s="351">
        <v>3.86</v>
      </c>
      <c r="J120" s="114">
        <v>12</v>
      </c>
      <c r="K120" s="32">
        <v>3.08</v>
      </c>
      <c r="L120" s="115">
        <v>3.45</v>
      </c>
      <c r="M120" s="446">
        <v>36</v>
      </c>
      <c r="N120" s="25">
        <v>2.61</v>
      </c>
      <c r="O120" s="447">
        <v>3.09</v>
      </c>
      <c r="P120" s="126">
        <v>2</v>
      </c>
      <c r="Q120" s="563">
        <v>3.5</v>
      </c>
      <c r="R120" s="125">
        <v>3.89</v>
      </c>
      <c r="S120" s="396">
        <v>106</v>
      </c>
      <c r="T120" s="680">
        <v>104</v>
      </c>
      <c r="U120" s="349">
        <v>102</v>
      </c>
      <c r="V120" s="349">
        <v>111</v>
      </c>
      <c r="W120" s="145">
        <v>24</v>
      </c>
      <c r="X120" s="711">
        <f>W120+V120+U120+T120+S120</f>
        <v>447</v>
      </c>
    </row>
    <row r="121" spans="1:24" s="13" customFormat="1" ht="15" customHeight="1" x14ac:dyDescent="0.25">
      <c r="A121" s="706">
        <v>116</v>
      </c>
      <c r="B121" s="745" t="s">
        <v>82</v>
      </c>
      <c r="C121" s="747" t="s">
        <v>167</v>
      </c>
      <c r="D121" s="114">
        <v>9</v>
      </c>
      <c r="E121" s="394">
        <v>3.44</v>
      </c>
      <c r="F121" s="707">
        <v>3.52</v>
      </c>
      <c r="G121" s="116"/>
      <c r="H121" s="401"/>
      <c r="I121" s="707">
        <v>3.86</v>
      </c>
      <c r="J121" s="708"/>
      <c r="K121" s="87"/>
      <c r="L121" s="709">
        <v>3.45</v>
      </c>
      <c r="M121" s="449"/>
      <c r="N121" s="88"/>
      <c r="O121" s="450">
        <v>3.09</v>
      </c>
      <c r="P121" s="138"/>
      <c r="Q121" s="564"/>
      <c r="R121" s="129">
        <v>3.89</v>
      </c>
      <c r="S121" s="397">
        <v>73</v>
      </c>
      <c r="T121" s="681">
        <v>115</v>
      </c>
      <c r="U121" s="612">
        <v>116</v>
      </c>
      <c r="V121" s="426">
        <v>117</v>
      </c>
      <c r="W121" s="146">
        <v>28</v>
      </c>
      <c r="X121" s="712">
        <f>W121+V121+U121+T121+S121</f>
        <v>449</v>
      </c>
    </row>
    <row r="122" spans="1:24" s="13" customFormat="1" ht="15" customHeight="1" thickBot="1" x14ac:dyDescent="0.3">
      <c r="A122" s="661">
        <v>117</v>
      </c>
      <c r="B122" s="28" t="s">
        <v>83</v>
      </c>
      <c r="C122" s="715" t="s">
        <v>125</v>
      </c>
      <c r="D122" s="717">
        <v>15</v>
      </c>
      <c r="E122" s="691">
        <v>2.87</v>
      </c>
      <c r="F122" s="716">
        <v>3.52</v>
      </c>
      <c r="G122" s="118">
        <v>27</v>
      </c>
      <c r="H122" s="400">
        <v>2.7407407407407409</v>
      </c>
      <c r="I122" s="714">
        <v>3.86</v>
      </c>
      <c r="J122" s="118">
        <v>16</v>
      </c>
      <c r="K122" s="197">
        <v>2.94</v>
      </c>
      <c r="L122" s="119">
        <v>3.45</v>
      </c>
      <c r="M122" s="452">
        <v>16</v>
      </c>
      <c r="N122" s="84">
        <v>2.69</v>
      </c>
      <c r="O122" s="453">
        <v>3.09</v>
      </c>
      <c r="P122" s="135"/>
      <c r="Q122" s="565"/>
      <c r="R122" s="132">
        <v>3.89</v>
      </c>
      <c r="S122" s="405">
        <v>113</v>
      </c>
      <c r="T122" s="527">
        <v>114</v>
      </c>
      <c r="U122" s="85">
        <v>111</v>
      </c>
      <c r="V122" s="85">
        <v>107</v>
      </c>
      <c r="W122" s="147">
        <v>28</v>
      </c>
      <c r="X122" s="713">
        <f>W122+V122+U122+T122+S122</f>
        <v>473</v>
      </c>
    </row>
    <row r="123" spans="1:24" s="13" customFormat="1" x14ac:dyDescent="0.25">
      <c r="A123" s="14"/>
      <c r="B123" s="14"/>
      <c r="C123" s="149" t="s">
        <v>127</v>
      </c>
      <c r="D123" s="149"/>
      <c r="E123" s="443">
        <f>AVERAGE(E6:E121)</f>
        <v>3.545982142857143</v>
      </c>
      <c r="F123" s="149"/>
      <c r="G123" s="149"/>
      <c r="H123" s="443">
        <f>AVERAGE(H6:H121)</f>
        <v>3.5757017814920031</v>
      </c>
      <c r="I123" s="149"/>
      <c r="J123" s="156"/>
      <c r="K123" s="151">
        <f>AVERAGE(K6:K121)</f>
        <v>3.4472807017543849</v>
      </c>
      <c r="L123" s="157"/>
      <c r="M123" s="152"/>
      <c r="N123" s="155">
        <f>AVERAGE(N6:N121)</f>
        <v>3.1029565217391291</v>
      </c>
      <c r="O123" s="153"/>
      <c r="P123" s="154"/>
      <c r="Q123" s="155">
        <f>AVERAGE(Q6:Q121)</f>
        <v>3.8703703703703702</v>
      </c>
      <c r="R123" s="24"/>
      <c r="S123" s="24"/>
      <c r="T123" s="24"/>
      <c r="U123" s="24"/>
      <c r="V123" s="24"/>
      <c r="W123" s="24"/>
      <c r="X123" s="24"/>
    </row>
    <row r="124" spans="1:24" s="13" customFormat="1" x14ac:dyDescent="0.25">
      <c r="C124" s="150" t="s">
        <v>128</v>
      </c>
      <c r="D124" s="150"/>
      <c r="E124" s="150">
        <v>3.52</v>
      </c>
      <c r="F124" s="150"/>
      <c r="G124" s="150"/>
      <c r="H124" s="150">
        <v>3.86</v>
      </c>
      <c r="I124" s="150"/>
      <c r="J124" s="24"/>
      <c r="K124" s="36">
        <v>3.45</v>
      </c>
      <c r="L124" s="36"/>
      <c r="M124" s="36"/>
      <c r="N124" s="36">
        <v>3.09</v>
      </c>
      <c r="O124" s="36"/>
      <c r="P124" s="37"/>
      <c r="Q124" s="36">
        <v>3.89</v>
      </c>
      <c r="R124" s="24"/>
      <c r="S124" s="24"/>
      <c r="T124" s="24"/>
      <c r="U124" s="24"/>
      <c r="V124" s="24"/>
      <c r="W124" s="24"/>
      <c r="X124" s="24"/>
    </row>
  </sheetData>
  <sortState ref="A12:W23">
    <sortCondition descending="1" ref="P11"/>
  </sortState>
  <mergeCells count="10">
    <mergeCell ref="X4:X5"/>
    <mergeCell ref="A4:A5"/>
    <mergeCell ref="B4:B5"/>
    <mergeCell ref="C4:C5"/>
    <mergeCell ref="J4:L4"/>
    <mergeCell ref="M4:O4"/>
    <mergeCell ref="P4:R4"/>
    <mergeCell ref="G4:I4"/>
    <mergeCell ref="D4:F4"/>
    <mergeCell ref="S4:W4"/>
  </mergeCells>
  <conditionalFormatting sqref="N6:N124">
    <cfRule type="cellIs" dxfId="853" priority="37" stopIfTrue="1" operator="equal">
      <formula>3.5</formula>
    </cfRule>
    <cfRule type="containsBlanks" dxfId="852" priority="120" stopIfTrue="1">
      <formula>LEN(TRIM(N6))=0</formula>
    </cfRule>
    <cfRule type="cellIs" dxfId="851" priority="121" stopIfTrue="1" operator="lessThan">
      <formula>3.5</formula>
    </cfRule>
    <cfRule type="cellIs" dxfId="850" priority="122" stopIfTrue="1" operator="between">
      <formula>4.5</formula>
      <formula>3.5</formula>
    </cfRule>
    <cfRule type="cellIs" dxfId="849" priority="123" stopIfTrue="1" operator="greaterThanOrEqual">
      <formula>4.5</formula>
    </cfRule>
  </conditionalFormatting>
  <conditionalFormatting sqref="K6:K124">
    <cfRule type="cellIs" dxfId="848" priority="41" stopIfTrue="1" operator="equal">
      <formula>3.5</formula>
    </cfRule>
    <cfRule type="containsBlanks" dxfId="847" priority="42" stopIfTrue="1">
      <formula>LEN(TRIM(K6))=0</formula>
    </cfRule>
    <cfRule type="cellIs" dxfId="846" priority="43" stopIfTrue="1" operator="lessThan">
      <formula>3.5</formula>
    </cfRule>
    <cfRule type="cellIs" dxfId="845" priority="44" stopIfTrue="1" operator="between">
      <formula>4.499</formula>
      <formula>3.5</formula>
    </cfRule>
    <cfRule type="cellIs" dxfId="844" priority="45" stopIfTrue="1" operator="greaterThanOrEqual">
      <formula>4.5</formula>
    </cfRule>
  </conditionalFormatting>
  <conditionalFormatting sqref="Q6:Q124">
    <cfRule type="cellIs" dxfId="843" priority="299" stopIfTrue="1" operator="equal">
      <formula>$Q$123</formula>
    </cfRule>
    <cfRule type="containsBlanks" dxfId="842" priority="300" stopIfTrue="1">
      <formula>LEN(TRIM(Q6))=0</formula>
    </cfRule>
    <cfRule type="cellIs" dxfId="841" priority="301" stopIfTrue="1" operator="lessThan">
      <formula>3.5</formula>
    </cfRule>
    <cfRule type="cellIs" dxfId="840" priority="302" stopIfTrue="1" operator="between">
      <formula>$Q$123</formula>
      <formula>3.5</formula>
    </cfRule>
    <cfRule type="cellIs" dxfId="839" priority="303" stopIfTrue="1" operator="between">
      <formula>4.499</formula>
      <formula>$Q$123</formula>
    </cfRule>
    <cfRule type="cellIs" dxfId="838" priority="304" stopIfTrue="1" operator="greaterThanOrEqual">
      <formula>4.5</formula>
    </cfRule>
  </conditionalFormatting>
  <conditionalFormatting sqref="H6:H124">
    <cfRule type="containsBlanks" dxfId="837" priority="331" stopIfTrue="1">
      <formula>LEN(TRIM(H6))=0</formula>
    </cfRule>
    <cfRule type="cellIs" dxfId="836" priority="332" stopIfTrue="1" operator="equal">
      <formula>$H$123</formula>
    </cfRule>
    <cfRule type="cellIs" dxfId="835" priority="333" stopIfTrue="1" operator="between">
      <formula>3.5</formula>
      <formula>$H$123</formula>
    </cfRule>
    <cfRule type="cellIs" dxfId="834" priority="334" stopIfTrue="1" operator="lessThan">
      <formula>3.5</formula>
    </cfRule>
    <cfRule type="cellIs" dxfId="833" priority="335" stopIfTrue="1" operator="between">
      <formula>4.499</formula>
      <formula>$H$123</formula>
    </cfRule>
    <cfRule type="cellIs" dxfId="832" priority="336" stopIfTrue="1" operator="greaterThanOrEqual">
      <formula>4.5</formula>
    </cfRule>
  </conditionalFormatting>
  <conditionalFormatting sqref="E6:E124">
    <cfRule type="containsBlanks" dxfId="831" priority="1" stopIfTrue="1">
      <formula>LEN(TRIM(E6))=0</formula>
    </cfRule>
    <cfRule type="cellIs" dxfId="830" priority="2" stopIfTrue="1" operator="equal">
      <formula>$E$123</formula>
    </cfRule>
    <cfRule type="cellIs" dxfId="829" priority="3" stopIfTrue="1" operator="between">
      <formula>3.5</formula>
      <formula>$E$123</formula>
    </cfRule>
    <cfRule type="cellIs" dxfId="828" priority="4" stopIfTrue="1" operator="lessThan">
      <formula>3.5</formula>
    </cfRule>
    <cfRule type="cellIs" dxfId="827" priority="5" stopIfTrue="1" operator="between">
      <formula>4.499</formula>
      <formula>$E$123</formula>
    </cfRule>
    <cfRule type="cellIs" dxfId="826" priority="6" stopIfTrue="1" operator="greaterThanOrEqual">
      <formula>4.5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zoomScale="90" zoomScaleNormal="90" workbookViewId="0">
      <pane xSplit="5" ySplit="6" topLeftCell="F7" activePane="bottomRight" state="frozen"/>
      <selection pane="topRight" activeCell="K1" sqref="K1"/>
      <selection pane="bottomLeft" activeCell="A7" sqref="A7"/>
      <selection pane="bottomRight" activeCell="B5" sqref="B5"/>
    </sheetView>
  </sheetViews>
  <sheetFormatPr defaultColWidth="12.140625" defaultRowHeight="12.75" x14ac:dyDescent="0.2"/>
  <cols>
    <col min="1" max="1" width="5.7109375" style="2" customWidth="1"/>
    <col min="2" max="2" width="18.7109375" style="2" customWidth="1"/>
    <col min="3" max="3" width="31.7109375" style="2" customWidth="1"/>
    <col min="4" max="5" width="8.7109375" style="3" customWidth="1"/>
    <col min="6" max="6" width="7.7109375" style="4" customWidth="1"/>
    <col min="7" max="8" width="10.7109375" style="2" customWidth="1"/>
    <col min="9" max="16384" width="12.140625" style="2"/>
  </cols>
  <sheetData>
    <row r="1" spans="1:8" ht="15" x14ac:dyDescent="0.25">
      <c r="G1" s="265"/>
      <c r="H1" s="22" t="s">
        <v>86</v>
      </c>
    </row>
    <row r="2" spans="1:8" ht="15.75" x14ac:dyDescent="0.25">
      <c r="C2" s="559" t="s">
        <v>76</v>
      </c>
      <c r="D2" s="208"/>
      <c r="E2" s="11">
        <v>2019</v>
      </c>
      <c r="G2" s="264"/>
      <c r="H2" s="22" t="s">
        <v>87</v>
      </c>
    </row>
    <row r="3" spans="1:8" ht="15" x14ac:dyDescent="0.25">
      <c r="G3" s="598"/>
      <c r="H3" s="22" t="s">
        <v>88</v>
      </c>
    </row>
    <row r="4" spans="1:8" ht="15.75" thickBot="1" x14ac:dyDescent="0.3">
      <c r="G4" s="23"/>
      <c r="H4" s="22" t="s">
        <v>89</v>
      </c>
    </row>
    <row r="5" spans="1:8" ht="28.5" customHeight="1" thickBot="1" x14ac:dyDescent="0.25">
      <c r="A5" s="203" t="s">
        <v>66</v>
      </c>
      <c r="B5" s="204" t="s">
        <v>67</v>
      </c>
      <c r="C5" s="204" t="s">
        <v>57</v>
      </c>
      <c r="D5" s="205" t="s">
        <v>74</v>
      </c>
      <c r="E5" s="206" t="s">
        <v>158</v>
      </c>
    </row>
    <row r="6" spans="1:8" s="1" customFormat="1" ht="15" customHeight="1" thickBot="1" x14ac:dyDescent="0.25">
      <c r="A6" s="176"/>
      <c r="B6" s="211"/>
      <c r="C6" s="216" t="s">
        <v>137</v>
      </c>
      <c r="D6" s="217">
        <f>SUM(D7:D119)</f>
        <v>1920</v>
      </c>
      <c r="E6" s="296">
        <f>AVERAGE(E7:E119)</f>
        <v>3.5400000000000005</v>
      </c>
    </row>
    <row r="7" spans="1:8" s="1" customFormat="1" ht="15" customHeight="1" x14ac:dyDescent="0.25">
      <c r="A7" s="17">
        <v>1</v>
      </c>
      <c r="B7" s="26" t="s">
        <v>80</v>
      </c>
      <c r="C7" s="59" t="s">
        <v>108</v>
      </c>
      <c r="D7" s="245">
        <v>2</v>
      </c>
      <c r="E7" s="308">
        <v>5</v>
      </c>
    </row>
    <row r="8" spans="1:8" s="1" customFormat="1" ht="15" customHeight="1" x14ac:dyDescent="0.25">
      <c r="A8" s="40">
        <v>2</v>
      </c>
      <c r="B8" s="292" t="s">
        <v>77</v>
      </c>
      <c r="C8" s="50" t="s">
        <v>65</v>
      </c>
      <c r="D8" s="287">
        <v>6</v>
      </c>
      <c r="E8" s="312">
        <v>4.5</v>
      </c>
    </row>
    <row r="9" spans="1:8" ht="15" customHeight="1" x14ac:dyDescent="0.25">
      <c r="A9" s="40">
        <v>3</v>
      </c>
      <c r="B9" s="27" t="s">
        <v>81</v>
      </c>
      <c r="C9" s="45" t="s">
        <v>111</v>
      </c>
      <c r="D9" s="234">
        <v>11</v>
      </c>
      <c r="E9" s="236">
        <v>4.3600000000000003</v>
      </c>
      <c r="F9" s="2"/>
    </row>
    <row r="10" spans="1:8" ht="15" customHeight="1" x14ac:dyDescent="0.25">
      <c r="A10" s="40">
        <v>4</v>
      </c>
      <c r="B10" s="27" t="s">
        <v>81</v>
      </c>
      <c r="C10" s="303" t="s">
        <v>27</v>
      </c>
      <c r="D10" s="234">
        <v>6</v>
      </c>
      <c r="E10" s="325">
        <v>4.33</v>
      </c>
      <c r="F10" s="2"/>
    </row>
    <row r="11" spans="1:8" ht="15" customHeight="1" x14ac:dyDescent="0.25">
      <c r="A11" s="40">
        <v>5</v>
      </c>
      <c r="B11" s="27" t="s">
        <v>80</v>
      </c>
      <c r="C11" s="75" t="s">
        <v>143</v>
      </c>
      <c r="D11" s="234">
        <v>10</v>
      </c>
      <c r="E11" s="249">
        <v>4.2</v>
      </c>
      <c r="F11" s="2"/>
    </row>
    <row r="12" spans="1:8" ht="15" customHeight="1" x14ac:dyDescent="0.25">
      <c r="A12" s="40">
        <v>6</v>
      </c>
      <c r="B12" s="29" t="s">
        <v>81</v>
      </c>
      <c r="C12" s="45" t="s">
        <v>112</v>
      </c>
      <c r="D12" s="231">
        <v>11</v>
      </c>
      <c r="E12" s="236">
        <v>4.09</v>
      </c>
      <c r="F12" s="2"/>
    </row>
    <row r="13" spans="1:8" ht="15" customHeight="1" x14ac:dyDescent="0.25">
      <c r="A13" s="40">
        <v>7</v>
      </c>
      <c r="B13" s="27" t="s">
        <v>80</v>
      </c>
      <c r="C13" s="273" t="s">
        <v>153</v>
      </c>
      <c r="D13" s="234">
        <v>9</v>
      </c>
      <c r="E13" s="249">
        <v>4</v>
      </c>
      <c r="F13" s="2"/>
    </row>
    <row r="14" spans="1:8" ht="15" customHeight="1" x14ac:dyDescent="0.25">
      <c r="A14" s="40">
        <v>8</v>
      </c>
      <c r="B14" s="286" t="s">
        <v>83</v>
      </c>
      <c r="C14" s="50" t="s">
        <v>121</v>
      </c>
      <c r="D14" s="234">
        <v>5</v>
      </c>
      <c r="E14" s="309">
        <v>4</v>
      </c>
      <c r="F14" s="2"/>
    </row>
    <row r="15" spans="1:8" ht="15" customHeight="1" x14ac:dyDescent="0.25">
      <c r="A15" s="40">
        <v>9</v>
      </c>
      <c r="B15" s="27" t="s">
        <v>80</v>
      </c>
      <c r="C15" s="273" t="s">
        <v>109</v>
      </c>
      <c r="D15" s="234">
        <v>2</v>
      </c>
      <c r="E15" s="248">
        <v>4</v>
      </c>
      <c r="F15" s="2"/>
    </row>
    <row r="16" spans="1:8" ht="15" customHeight="1" thickBot="1" x14ac:dyDescent="0.3">
      <c r="A16" s="41">
        <v>10</v>
      </c>
      <c r="B16" s="269" t="s">
        <v>81</v>
      </c>
      <c r="C16" s="418" t="s">
        <v>24</v>
      </c>
      <c r="D16" s="326">
        <v>15</v>
      </c>
      <c r="E16" s="239">
        <v>3.93</v>
      </c>
      <c r="F16" s="2"/>
    </row>
    <row r="17" spans="1:6" ht="15" customHeight="1" x14ac:dyDescent="0.25">
      <c r="A17" s="18">
        <v>11</v>
      </c>
      <c r="B17" s="29" t="s">
        <v>82</v>
      </c>
      <c r="C17" s="72" t="s">
        <v>18</v>
      </c>
      <c r="D17" s="231">
        <v>12</v>
      </c>
      <c r="E17" s="241">
        <v>3.92</v>
      </c>
      <c r="F17" s="2"/>
    </row>
    <row r="18" spans="1:6" ht="15" customHeight="1" x14ac:dyDescent="0.25">
      <c r="A18" s="40">
        <v>12</v>
      </c>
      <c r="B18" s="27" t="s">
        <v>80</v>
      </c>
      <c r="C18" s="50" t="s">
        <v>104</v>
      </c>
      <c r="D18" s="234">
        <v>27</v>
      </c>
      <c r="E18" s="249">
        <v>3.89</v>
      </c>
      <c r="F18" s="2"/>
    </row>
    <row r="19" spans="1:6" ht="15" customHeight="1" x14ac:dyDescent="0.25">
      <c r="A19" s="40">
        <v>13</v>
      </c>
      <c r="B19" s="27" t="s">
        <v>82</v>
      </c>
      <c r="C19" s="72" t="s">
        <v>11</v>
      </c>
      <c r="D19" s="234">
        <v>18</v>
      </c>
      <c r="E19" s="236">
        <v>3.89</v>
      </c>
      <c r="F19" s="2"/>
    </row>
    <row r="20" spans="1:6" ht="15" customHeight="1" x14ac:dyDescent="0.25">
      <c r="A20" s="40">
        <v>14</v>
      </c>
      <c r="B20" s="27" t="s">
        <v>79</v>
      </c>
      <c r="C20" s="50" t="s">
        <v>69</v>
      </c>
      <c r="D20" s="234">
        <v>16</v>
      </c>
      <c r="E20" s="236">
        <v>3.88</v>
      </c>
      <c r="F20" s="2"/>
    </row>
    <row r="21" spans="1:6" ht="15" customHeight="1" x14ac:dyDescent="0.25">
      <c r="A21" s="40">
        <v>15</v>
      </c>
      <c r="B21" s="27" t="s">
        <v>80</v>
      </c>
      <c r="C21" s="302" t="s">
        <v>31</v>
      </c>
      <c r="D21" s="234">
        <v>8</v>
      </c>
      <c r="E21" s="249">
        <v>3.88</v>
      </c>
      <c r="F21" s="2"/>
    </row>
    <row r="22" spans="1:6" ht="15" customHeight="1" x14ac:dyDescent="0.25">
      <c r="A22" s="40">
        <v>16</v>
      </c>
      <c r="B22" s="27" t="s">
        <v>78</v>
      </c>
      <c r="C22" s="50" t="s">
        <v>48</v>
      </c>
      <c r="D22" s="234">
        <v>23</v>
      </c>
      <c r="E22" s="236">
        <v>3.87</v>
      </c>
      <c r="F22" s="2"/>
    </row>
    <row r="23" spans="1:6" ht="15" customHeight="1" x14ac:dyDescent="0.25">
      <c r="A23" s="40">
        <v>17</v>
      </c>
      <c r="B23" s="27" t="s">
        <v>80</v>
      </c>
      <c r="C23" s="50" t="s">
        <v>35</v>
      </c>
      <c r="D23" s="234">
        <v>23</v>
      </c>
      <c r="E23" s="249">
        <v>3.87</v>
      </c>
      <c r="F23" s="2"/>
    </row>
    <row r="24" spans="1:6" ht="15" customHeight="1" x14ac:dyDescent="0.25">
      <c r="A24" s="40">
        <v>18</v>
      </c>
      <c r="B24" s="27" t="s">
        <v>82</v>
      </c>
      <c r="C24" s="305" t="s">
        <v>20</v>
      </c>
      <c r="D24" s="234">
        <v>21</v>
      </c>
      <c r="E24" s="236">
        <v>3.86</v>
      </c>
      <c r="F24" s="2"/>
    </row>
    <row r="25" spans="1:6" ht="15" customHeight="1" x14ac:dyDescent="0.25">
      <c r="A25" s="40">
        <v>19</v>
      </c>
      <c r="B25" s="286" t="s">
        <v>77</v>
      </c>
      <c r="C25" s="50" t="s">
        <v>64</v>
      </c>
      <c r="D25" s="289">
        <v>7</v>
      </c>
      <c r="E25" s="280">
        <v>3.86</v>
      </c>
      <c r="F25" s="2"/>
    </row>
    <row r="26" spans="1:6" ht="15" customHeight="1" thickBot="1" x14ac:dyDescent="0.3">
      <c r="A26" s="43">
        <v>20</v>
      </c>
      <c r="B26" s="601" t="s">
        <v>77</v>
      </c>
      <c r="C26" s="67" t="s">
        <v>94</v>
      </c>
      <c r="D26" s="605">
        <v>24</v>
      </c>
      <c r="E26" s="606">
        <v>3.83</v>
      </c>
      <c r="F26" s="2"/>
    </row>
    <row r="27" spans="1:6" ht="15" customHeight="1" x14ac:dyDescent="0.25">
      <c r="A27" s="17">
        <v>21</v>
      </c>
      <c r="B27" s="26" t="s">
        <v>82</v>
      </c>
      <c r="C27" s="97" t="s">
        <v>120</v>
      </c>
      <c r="D27" s="245">
        <v>18</v>
      </c>
      <c r="E27" s="599">
        <v>3.83</v>
      </c>
      <c r="F27" s="2"/>
    </row>
    <row r="28" spans="1:6" ht="15" customHeight="1" x14ac:dyDescent="0.25">
      <c r="A28" s="40">
        <v>22</v>
      </c>
      <c r="B28" s="27" t="s">
        <v>82</v>
      </c>
      <c r="C28" s="278" t="s">
        <v>19</v>
      </c>
      <c r="D28" s="234">
        <v>12</v>
      </c>
      <c r="E28" s="236">
        <v>3.83</v>
      </c>
      <c r="F28" s="2"/>
    </row>
    <row r="29" spans="1:6" ht="15" customHeight="1" x14ac:dyDescent="0.25">
      <c r="A29" s="40">
        <v>23</v>
      </c>
      <c r="B29" s="29" t="s">
        <v>81</v>
      </c>
      <c r="C29" s="300" t="s">
        <v>136</v>
      </c>
      <c r="D29" s="231">
        <v>21</v>
      </c>
      <c r="E29" s="236">
        <v>3.81</v>
      </c>
      <c r="F29" s="2"/>
    </row>
    <row r="30" spans="1:6" ht="15" customHeight="1" x14ac:dyDescent="0.25">
      <c r="A30" s="40">
        <v>24</v>
      </c>
      <c r="B30" s="27" t="s">
        <v>83</v>
      </c>
      <c r="C30" s="301" t="s">
        <v>150</v>
      </c>
      <c r="D30" s="234">
        <v>14</v>
      </c>
      <c r="E30" s="236">
        <v>3.79</v>
      </c>
      <c r="F30" s="2"/>
    </row>
    <row r="31" spans="1:6" ht="15" customHeight="1" x14ac:dyDescent="0.25">
      <c r="A31" s="40">
        <v>25</v>
      </c>
      <c r="B31" s="27" t="s">
        <v>82</v>
      </c>
      <c r="C31" s="72" t="s">
        <v>16</v>
      </c>
      <c r="D31" s="234">
        <v>23</v>
      </c>
      <c r="E31" s="236">
        <v>3.78</v>
      </c>
      <c r="F31" s="2"/>
    </row>
    <row r="32" spans="1:6" ht="15" customHeight="1" x14ac:dyDescent="0.25">
      <c r="A32" s="40">
        <v>26</v>
      </c>
      <c r="B32" s="286" t="s">
        <v>77</v>
      </c>
      <c r="C32" s="68" t="s">
        <v>72</v>
      </c>
      <c r="D32" s="289">
        <v>20</v>
      </c>
      <c r="E32" s="291">
        <v>3.75</v>
      </c>
      <c r="F32" s="2"/>
    </row>
    <row r="33" spans="1:6" ht="15" customHeight="1" x14ac:dyDescent="0.25">
      <c r="A33" s="40">
        <v>27</v>
      </c>
      <c r="B33" s="27" t="s">
        <v>81</v>
      </c>
      <c r="C33" s="303" t="s">
        <v>110</v>
      </c>
      <c r="D33" s="234">
        <v>12</v>
      </c>
      <c r="E33" s="236">
        <v>3.75</v>
      </c>
      <c r="F33" s="2"/>
    </row>
    <row r="34" spans="1:6" ht="15" customHeight="1" x14ac:dyDescent="0.25">
      <c r="A34" s="40">
        <v>28</v>
      </c>
      <c r="B34" s="286" t="s">
        <v>77</v>
      </c>
      <c r="C34" s="50" t="s">
        <v>95</v>
      </c>
      <c r="D34" s="289">
        <v>27</v>
      </c>
      <c r="E34" s="291">
        <v>3.74</v>
      </c>
      <c r="F34" s="2"/>
    </row>
    <row r="35" spans="1:6" ht="15" customHeight="1" x14ac:dyDescent="0.25">
      <c r="A35" s="40">
        <v>29</v>
      </c>
      <c r="B35" s="30" t="s">
        <v>80</v>
      </c>
      <c r="C35" s="50" t="s">
        <v>105</v>
      </c>
      <c r="D35" s="234">
        <v>33</v>
      </c>
      <c r="E35" s="249">
        <v>3.73</v>
      </c>
      <c r="F35" s="2"/>
    </row>
    <row r="36" spans="1:6" ht="15" customHeight="1" thickBot="1" x14ac:dyDescent="0.3">
      <c r="A36" s="41">
        <v>30</v>
      </c>
      <c r="B36" s="28" t="s">
        <v>81</v>
      </c>
      <c r="C36" s="459" t="s">
        <v>160</v>
      </c>
      <c r="D36" s="237">
        <v>11</v>
      </c>
      <c r="E36" s="239">
        <v>3.73</v>
      </c>
      <c r="F36" s="2"/>
    </row>
    <row r="37" spans="1:6" ht="15" customHeight="1" x14ac:dyDescent="0.25">
      <c r="A37" s="18">
        <v>31</v>
      </c>
      <c r="B37" s="29" t="s">
        <v>82</v>
      </c>
      <c r="C37" s="71" t="s">
        <v>156</v>
      </c>
      <c r="D37" s="231">
        <v>34</v>
      </c>
      <c r="E37" s="241">
        <v>3.71</v>
      </c>
      <c r="F37" s="2"/>
    </row>
    <row r="38" spans="1:6" ht="15" customHeight="1" x14ac:dyDescent="0.25">
      <c r="A38" s="40">
        <v>32</v>
      </c>
      <c r="B38" s="27" t="s">
        <v>82</v>
      </c>
      <c r="C38" s="72" t="s">
        <v>0</v>
      </c>
      <c r="D38" s="234">
        <v>31</v>
      </c>
      <c r="E38" s="236">
        <v>3.71</v>
      </c>
      <c r="F38" s="2"/>
    </row>
    <row r="39" spans="1:6" ht="15" customHeight="1" x14ac:dyDescent="0.25">
      <c r="A39" s="40">
        <v>33</v>
      </c>
      <c r="B39" s="27" t="s">
        <v>81</v>
      </c>
      <c r="C39" s="720" t="s">
        <v>135</v>
      </c>
      <c r="D39" s="234">
        <v>14</v>
      </c>
      <c r="E39" s="236">
        <v>3.71</v>
      </c>
      <c r="F39" s="2"/>
    </row>
    <row r="40" spans="1:6" ht="15" customHeight="1" x14ac:dyDescent="0.25">
      <c r="A40" s="40">
        <v>34</v>
      </c>
      <c r="B40" s="27" t="s">
        <v>82</v>
      </c>
      <c r="C40" s="72" t="s">
        <v>157</v>
      </c>
      <c r="D40" s="234">
        <v>32</v>
      </c>
      <c r="E40" s="236">
        <v>3.69</v>
      </c>
      <c r="F40" s="2"/>
    </row>
    <row r="41" spans="1:6" ht="15" customHeight="1" x14ac:dyDescent="0.25">
      <c r="A41" s="40">
        <v>35</v>
      </c>
      <c r="B41" s="27" t="s">
        <v>82</v>
      </c>
      <c r="C41" s="72" t="s">
        <v>2</v>
      </c>
      <c r="D41" s="234">
        <v>36</v>
      </c>
      <c r="E41" s="236">
        <v>3.67</v>
      </c>
      <c r="F41" s="2"/>
    </row>
    <row r="42" spans="1:6" ht="15" customHeight="1" x14ac:dyDescent="0.25">
      <c r="A42" s="40">
        <v>36</v>
      </c>
      <c r="B42" s="27" t="s">
        <v>81</v>
      </c>
      <c r="C42" s="303" t="s">
        <v>25</v>
      </c>
      <c r="D42" s="234">
        <v>21</v>
      </c>
      <c r="E42" s="236">
        <v>3.67</v>
      </c>
      <c r="F42" s="2"/>
    </row>
    <row r="43" spans="1:6" ht="15" customHeight="1" x14ac:dyDescent="0.25">
      <c r="A43" s="40">
        <v>37</v>
      </c>
      <c r="B43" s="27" t="s">
        <v>82</v>
      </c>
      <c r="C43" s="72" t="s">
        <v>12</v>
      </c>
      <c r="D43" s="234">
        <v>15</v>
      </c>
      <c r="E43" s="236">
        <v>3.67</v>
      </c>
      <c r="F43" s="2"/>
    </row>
    <row r="44" spans="1:6" ht="15" customHeight="1" x14ac:dyDescent="0.25">
      <c r="A44" s="40">
        <v>38</v>
      </c>
      <c r="B44" s="27" t="s">
        <v>82</v>
      </c>
      <c r="C44" s="72" t="s">
        <v>9</v>
      </c>
      <c r="D44" s="234">
        <v>15</v>
      </c>
      <c r="E44" s="236">
        <v>3.67</v>
      </c>
      <c r="F44" s="2"/>
    </row>
    <row r="45" spans="1:6" ht="15" customHeight="1" x14ac:dyDescent="0.25">
      <c r="A45" s="40">
        <v>39</v>
      </c>
      <c r="B45" s="284" t="s">
        <v>77</v>
      </c>
      <c r="C45" s="297" t="s">
        <v>96</v>
      </c>
      <c r="D45" s="284">
        <v>9</v>
      </c>
      <c r="E45" s="291">
        <v>3.67</v>
      </c>
      <c r="F45" s="2"/>
    </row>
    <row r="46" spans="1:6" ht="15" customHeight="1" thickBot="1" x14ac:dyDescent="0.3">
      <c r="A46" s="43">
        <v>40</v>
      </c>
      <c r="B46" s="30" t="s">
        <v>82</v>
      </c>
      <c r="C46" s="328" t="s">
        <v>1</v>
      </c>
      <c r="D46" s="242">
        <v>9</v>
      </c>
      <c r="E46" s="244">
        <v>3.67</v>
      </c>
      <c r="F46" s="2"/>
    </row>
    <row r="47" spans="1:6" ht="15" customHeight="1" x14ac:dyDescent="0.25">
      <c r="A47" s="17">
        <v>41</v>
      </c>
      <c r="B47" s="26" t="s">
        <v>78</v>
      </c>
      <c r="C47" s="55" t="s">
        <v>55</v>
      </c>
      <c r="D47" s="245">
        <v>29</v>
      </c>
      <c r="E47" s="246">
        <v>3.62</v>
      </c>
      <c r="F47" s="2"/>
    </row>
    <row r="48" spans="1:6" ht="15" customHeight="1" x14ac:dyDescent="0.25">
      <c r="A48" s="40">
        <v>42</v>
      </c>
      <c r="B48" s="29" t="s">
        <v>82</v>
      </c>
      <c r="C48" s="71" t="s">
        <v>14</v>
      </c>
      <c r="D48" s="231">
        <v>13</v>
      </c>
      <c r="E48" s="236">
        <v>3.62</v>
      </c>
      <c r="F48" s="2"/>
    </row>
    <row r="49" spans="1:6" ht="15" customHeight="1" x14ac:dyDescent="0.25">
      <c r="A49" s="40">
        <v>43</v>
      </c>
      <c r="B49" s="27" t="s">
        <v>83</v>
      </c>
      <c r="C49" s="107" t="s">
        <v>166</v>
      </c>
      <c r="D49" s="234">
        <v>44</v>
      </c>
      <c r="E49" s="236">
        <v>3.61</v>
      </c>
      <c r="F49" s="2"/>
    </row>
    <row r="50" spans="1:6" ht="15" customHeight="1" x14ac:dyDescent="0.25">
      <c r="A50" s="40">
        <v>44</v>
      </c>
      <c r="B50" s="27" t="s">
        <v>81</v>
      </c>
      <c r="C50" s="60" t="s">
        <v>26</v>
      </c>
      <c r="D50" s="234">
        <v>5</v>
      </c>
      <c r="E50" s="236">
        <v>3.6</v>
      </c>
      <c r="F50" s="2"/>
    </row>
    <row r="51" spans="1:6" ht="15" customHeight="1" x14ac:dyDescent="0.25">
      <c r="A51" s="40">
        <v>45</v>
      </c>
      <c r="B51" s="27" t="s">
        <v>83</v>
      </c>
      <c r="C51" s="298" t="s">
        <v>124</v>
      </c>
      <c r="D51" s="234">
        <v>5</v>
      </c>
      <c r="E51" s="236">
        <v>3.6</v>
      </c>
      <c r="F51" s="2"/>
    </row>
    <row r="52" spans="1:6" ht="15" customHeight="1" x14ac:dyDescent="0.25">
      <c r="A52" s="40">
        <v>46</v>
      </c>
      <c r="B52" s="27" t="s">
        <v>80</v>
      </c>
      <c r="C52" s="53" t="s">
        <v>34</v>
      </c>
      <c r="D52" s="234">
        <v>34</v>
      </c>
      <c r="E52" s="249">
        <v>3.59</v>
      </c>
      <c r="F52" s="2"/>
    </row>
    <row r="53" spans="1:6" ht="15" customHeight="1" x14ac:dyDescent="0.25">
      <c r="A53" s="40">
        <v>47</v>
      </c>
      <c r="B53" s="286" t="s">
        <v>77</v>
      </c>
      <c r="C53" s="53" t="s">
        <v>97</v>
      </c>
      <c r="D53" s="289">
        <v>17</v>
      </c>
      <c r="E53" s="291">
        <v>3.59</v>
      </c>
      <c r="F53" s="2"/>
    </row>
    <row r="54" spans="1:6" ht="15" customHeight="1" x14ac:dyDescent="0.25">
      <c r="A54" s="40">
        <v>48</v>
      </c>
      <c r="B54" s="30" t="s">
        <v>79</v>
      </c>
      <c r="C54" s="53" t="s">
        <v>141</v>
      </c>
      <c r="D54" s="234">
        <v>12</v>
      </c>
      <c r="E54" s="236">
        <v>3.58</v>
      </c>
      <c r="F54" s="2"/>
    </row>
    <row r="55" spans="1:6" ht="15" customHeight="1" x14ac:dyDescent="0.25">
      <c r="A55" s="40">
        <v>49</v>
      </c>
      <c r="B55" s="27" t="s">
        <v>79</v>
      </c>
      <c r="C55" s="74" t="s">
        <v>41</v>
      </c>
      <c r="D55" s="234">
        <v>12</v>
      </c>
      <c r="E55" s="236">
        <v>3.58</v>
      </c>
      <c r="F55" s="2"/>
    </row>
    <row r="56" spans="1:6" ht="15" customHeight="1" thickBot="1" x14ac:dyDescent="0.3">
      <c r="A56" s="41">
        <v>50</v>
      </c>
      <c r="B56" s="28" t="s">
        <v>80</v>
      </c>
      <c r="C56" s="607" t="s">
        <v>29</v>
      </c>
      <c r="D56" s="237">
        <v>21</v>
      </c>
      <c r="E56" s="272">
        <v>3.57</v>
      </c>
      <c r="F56" s="2"/>
    </row>
    <row r="57" spans="1:6" ht="15" customHeight="1" x14ac:dyDescent="0.25">
      <c r="A57" s="18">
        <v>51</v>
      </c>
      <c r="B57" s="29" t="s">
        <v>78</v>
      </c>
      <c r="C57" s="50" t="s">
        <v>50</v>
      </c>
      <c r="D57" s="231">
        <v>7</v>
      </c>
      <c r="E57" s="241">
        <v>3.57</v>
      </c>
      <c r="F57" s="2"/>
    </row>
    <row r="58" spans="1:6" ht="15" customHeight="1" x14ac:dyDescent="0.25">
      <c r="A58" s="40">
        <v>52</v>
      </c>
      <c r="B58" s="27" t="s">
        <v>78</v>
      </c>
      <c r="C58" s="68" t="s">
        <v>53</v>
      </c>
      <c r="D58" s="234">
        <v>27</v>
      </c>
      <c r="E58" s="236">
        <v>3.56</v>
      </c>
      <c r="F58" s="2"/>
    </row>
    <row r="59" spans="1:6" ht="15" customHeight="1" x14ac:dyDescent="0.25">
      <c r="A59" s="40">
        <v>53</v>
      </c>
      <c r="B59" s="27" t="s">
        <v>81</v>
      </c>
      <c r="C59" s="60" t="s">
        <v>161</v>
      </c>
      <c r="D59" s="234">
        <v>30</v>
      </c>
      <c r="E59" s="310">
        <v>3.53</v>
      </c>
      <c r="F59" s="2"/>
    </row>
    <row r="60" spans="1:6" ht="15" customHeight="1" x14ac:dyDescent="0.25">
      <c r="A60" s="40">
        <v>54</v>
      </c>
      <c r="B60" s="27" t="s">
        <v>80</v>
      </c>
      <c r="C60" s="68" t="s">
        <v>107</v>
      </c>
      <c r="D60" s="234">
        <v>15</v>
      </c>
      <c r="E60" s="249">
        <v>3.53</v>
      </c>
      <c r="F60" s="2"/>
    </row>
    <row r="61" spans="1:6" ht="15" customHeight="1" x14ac:dyDescent="0.25">
      <c r="A61" s="40">
        <v>55</v>
      </c>
      <c r="B61" s="27" t="s">
        <v>81</v>
      </c>
      <c r="C61" s="60" t="s">
        <v>162</v>
      </c>
      <c r="D61" s="234">
        <v>15</v>
      </c>
      <c r="E61" s="236">
        <v>3.53</v>
      </c>
      <c r="F61" s="2"/>
    </row>
    <row r="62" spans="1:6" ht="15" customHeight="1" x14ac:dyDescent="0.25">
      <c r="A62" s="40">
        <v>56</v>
      </c>
      <c r="B62" s="27" t="s">
        <v>82</v>
      </c>
      <c r="C62" s="46" t="s">
        <v>17</v>
      </c>
      <c r="D62" s="234">
        <v>29</v>
      </c>
      <c r="E62" s="236">
        <v>3.52</v>
      </c>
      <c r="F62" s="2"/>
    </row>
    <row r="63" spans="1:6" ht="15" customHeight="1" x14ac:dyDescent="0.25">
      <c r="A63" s="40">
        <v>57</v>
      </c>
      <c r="B63" s="27" t="s">
        <v>81</v>
      </c>
      <c r="C63" s="60" t="s">
        <v>68</v>
      </c>
      <c r="D63" s="234">
        <v>25</v>
      </c>
      <c r="E63" s="247">
        <v>3.52</v>
      </c>
      <c r="F63" s="2"/>
    </row>
    <row r="64" spans="1:6" ht="15" customHeight="1" x14ac:dyDescent="0.25">
      <c r="A64" s="40">
        <v>58</v>
      </c>
      <c r="B64" s="27" t="s">
        <v>79</v>
      </c>
      <c r="C64" s="96" t="s">
        <v>103</v>
      </c>
      <c r="D64" s="234">
        <v>26</v>
      </c>
      <c r="E64" s="244">
        <v>3.5</v>
      </c>
      <c r="F64" s="2"/>
    </row>
    <row r="65" spans="1:6" ht="15" customHeight="1" x14ac:dyDescent="0.25">
      <c r="A65" s="40">
        <v>59</v>
      </c>
      <c r="B65" s="30" t="s">
        <v>83</v>
      </c>
      <c r="C65" s="609" t="s">
        <v>71</v>
      </c>
      <c r="D65" s="242">
        <v>20</v>
      </c>
      <c r="E65" s="236">
        <v>3.5</v>
      </c>
      <c r="F65" s="2"/>
    </row>
    <row r="66" spans="1:6" ht="15" customHeight="1" thickBot="1" x14ac:dyDescent="0.3">
      <c r="A66" s="43">
        <v>60</v>
      </c>
      <c r="B66" s="30" t="s">
        <v>79</v>
      </c>
      <c r="C66" s="608" t="s">
        <v>70</v>
      </c>
      <c r="D66" s="242">
        <v>10</v>
      </c>
      <c r="E66" s="327">
        <v>3.5</v>
      </c>
      <c r="F66" s="2"/>
    </row>
    <row r="67" spans="1:6" ht="15" customHeight="1" x14ac:dyDescent="0.25">
      <c r="A67" s="17">
        <v>61</v>
      </c>
      <c r="B67" s="26" t="s">
        <v>82</v>
      </c>
      <c r="C67" s="97" t="s">
        <v>10</v>
      </c>
      <c r="D67" s="245">
        <v>10</v>
      </c>
      <c r="E67" s="246">
        <v>3.5</v>
      </c>
      <c r="F67" s="2"/>
    </row>
    <row r="68" spans="1:6" ht="15" customHeight="1" x14ac:dyDescent="0.25">
      <c r="A68" s="40">
        <v>62</v>
      </c>
      <c r="B68" s="27" t="s">
        <v>79</v>
      </c>
      <c r="C68" s="610" t="s">
        <v>42</v>
      </c>
      <c r="D68" s="234">
        <v>8</v>
      </c>
      <c r="E68" s="236">
        <v>3.5</v>
      </c>
      <c r="F68" s="2"/>
    </row>
    <row r="69" spans="1:6" ht="15" customHeight="1" x14ac:dyDescent="0.25">
      <c r="A69" s="40">
        <v>63</v>
      </c>
      <c r="B69" s="27" t="s">
        <v>80</v>
      </c>
      <c r="C69" s="6" t="s">
        <v>58</v>
      </c>
      <c r="D69" s="234">
        <v>8</v>
      </c>
      <c r="E69" s="249">
        <v>3.5</v>
      </c>
      <c r="F69" s="2"/>
    </row>
    <row r="70" spans="1:6" ht="15" customHeight="1" x14ac:dyDescent="0.25">
      <c r="A70" s="40">
        <v>64</v>
      </c>
      <c r="B70" s="27" t="s">
        <v>80</v>
      </c>
      <c r="C70" s="6" t="s">
        <v>30</v>
      </c>
      <c r="D70" s="234">
        <v>8</v>
      </c>
      <c r="E70" s="249">
        <v>3.5</v>
      </c>
      <c r="F70" s="2"/>
    </row>
    <row r="71" spans="1:6" ht="15" customHeight="1" x14ac:dyDescent="0.25">
      <c r="A71" s="40">
        <v>65</v>
      </c>
      <c r="B71" s="30" t="s">
        <v>78</v>
      </c>
      <c r="C71" s="68" t="s">
        <v>54</v>
      </c>
      <c r="D71" s="234">
        <v>6</v>
      </c>
      <c r="E71" s="236">
        <v>3.5</v>
      </c>
      <c r="F71" s="2"/>
    </row>
    <row r="72" spans="1:6" ht="15" customHeight="1" x14ac:dyDescent="0.25">
      <c r="A72" s="40">
        <v>66</v>
      </c>
      <c r="B72" s="27" t="s">
        <v>82</v>
      </c>
      <c r="C72" s="65" t="s">
        <v>7</v>
      </c>
      <c r="D72" s="234">
        <v>6</v>
      </c>
      <c r="E72" s="236">
        <v>3.5</v>
      </c>
      <c r="F72" s="2"/>
    </row>
    <row r="73" spans="1:6" ht="15" customHeight="1" x14ac:dyDescent="0.25">
      <c r="A73" s="40">
        <v>67</v>
      </c>
      <c r="B73" s="27" t="s">
        <v>80</v>
      </c>
      <c r="C73" s="267" t="s">
        <v>152</v>
      </c>
      <c r="D73" s="234">
        <v>2</v>
      </c>
      <c r="E73" s="249">
        <v>3.5</v>
      </c>
      <c r="F73" s="2"/>
    </row>
    <row r="74" spans="1:6" ht="15" customHeight="1" x14ac:dyDescent="0.25">
      <c r="A74" s="40">
        <v>68</v>
      </c>
      <c r="B74" s="27" t="s">
        <v>78</v>
      </c>
      <c r="C74" s="68" t="s">
        <v>51</v>
      </c>
      <c r="D74" s="234">
        <v>15</v>
      </c>
      <c r="E74" s="236">
        <v>3.47</v>
      </c>
      <c r="F74" s="2"/>
    </row>
    <row r="75" spans="1:6" ht="15" customHeight="1" x14ac:dyDescent="0.25">
      <c r="A75" s="40">
        <v>69</v>
      </c>
      <c r="B75" s="27" t="s">
        <v>82</v>
      </c>
      <c r="C75" s="65" t="s">
        <v>154</v>
      </c>
      <c r="D75" s="234">
        <v>39</v>
      </c>
      <c r="E75" s="236">
        <v>3.46</v>
      </c>
      <c r="F75" s="2"/>
    </row>
    <row r="76" spans="1:6" ht="15" customHeight="1" thickBot="1" x14ac:dyDescent="0.3">
      <c r="A76" s="41">
        <v>70</v>
      </c>
      <c r="B76" s="28" t="s">
        <v>79</v>
      </c>
      <c r="C76" s="94" t="s">
        <v>43</v>
      </c>
      <c r="D76" s="237">
        <v>11</v>
      </c>
      <c r="E76" s="239">
        <v>3.45</v>
      </c>
      <c r="F76" s="2"/>
    </row>
    <row r="77" spans="1:6" ht="15" customHeight="1" x14ac:dyDescent="0.25">
      <c r="A77" s="17">
        <v>71</v>
      </c>
      <c r="B77" s="26" t="s">
        <v>79</v>
      </c>
      <c r="C77" s="603" t="s">
        <v>60</v>
      </c>
      <c r="D77" s="245">
        <v>9</v>
      </c>
      <c r="E77" s="246">
        <v>3.44</v>
      </c>
      <c r="F77" s="2"/>
    </row>
    <row r="78" spans="1:6" ht="15" customHeight="1" x14ac:dyDescent="0.25">
      <c r="A78" s="40">
        <v>72</v>
      </c>
      <c r="B78" s="29" t="s">
        <v>79</v>
      </c>
      <c r="C78" s="52" t="s">
        <v>40</v>
      </c>
      <c r="D78" s="231">
        <v>9</v>
      </c>
      <c r="E78" s="241">
        <v>3.44</v>
      </c>
      <c r="F78" s="2"/>
    </row>
    <row r="79" spans="1:6" ht="15" customHeight="1" x14ac:dyDescent="0.25">
      <c r="A79" s="40">
        <v>73</v>
      </c>
      <c r="B79" s="600" t="s">
        <v>82</v>
      </c>
      <c r="C79" s="49" t="s">
        <v>167</v>
      </c>
      <c r="D79" s="234">
        <v>9</v>
      </c>
      <c r="E79" s="236">
        <v>3.44</v>
      </c>
      <c r="F79" s="2"/>
    </row>
    <row r="80" spans="1:6" ht="15" customHeight="1" x14ac:dyDescent="0.25">
      <c r="A80" s="40">
        <v>74</v>
      </c>
      <c r="B80" s="30" t="s">
        <v>80</v>
      </c>
      <c r="C80" s="604" t="s">
        <v>36</v>
      </c>
      <c r="D80" s="242">
        <v>30</v>
      </c>
      <c r="E80" s="253">
        <v>3.43</v>
      </c>
      <c r="F80" s="2"/>
    </row>
    <row r="81" spans="1:6" ht="15" customHeight="1" x14ac:dyDescent="0.25">
      <c r="A81" s="40">
        <v>75</v>
      </c>
      <c r="B81" s="30" t="s">
        <v>81</v>
      </c>
      <c r="C81" s="210" t="s">
        <v>28</v>
      </c>
      <c r="D81" s="242">
        <v>28</v>
      </c>
      <c r="E81" s="244">
        <v>3.43</v>
      </c>
      <c r="F81" s="2"/>
    </row>
    <row r="82" spans="1:6" ht="15" customHeight="1" x14ac:dyDescent="0.25">
      <c r="A82" s="40">
        <v>76</v>
      </c>
      <c r="B82" s="27" t="s">
        <v>82</v>
      </c>
      <c r="C82" s="63" t="s">
        <v>5</v>
      </c>
      <c r="D82" s="234">
        <v>23</v>
      </c>
      <c r="E82" s="236">
        <v>3.39</v>
      </c>
      <c r="F82" s="2"/>
    </row>
    <row r="83" spans="1:6" ht="15" customHeight="1" x14ac:dyDescent="0.25">
      <c r="A83" s="40">
        <v>77</v>
      </c>
      <c r="B83" s="31" t="s">
        <v>80</v>
      </c>
      <c r="C83" s="342" t="s">
        <v>134</v>
      </c>
      <c r="D83" s="234">
        <v>16</v>
      </c>
      <c r="E83" s="311">
        <v>3.38</v>
      </c>
      <c r="F83" s="2"/>
    </row>
    <row r="84" spans="1:6" ht="15" customHeight="1" x14ac:dyDescent="0.25">
      <c r="A84" s="40">
        <v>78</v>
      </c>
      <c r="B84" s="27" t="s">
        <v>82</v>
      </c>
      <c r="C84" s="63" t="s">
        <v>4</v>
      </c>
      <c r="D84" s="234">
        <v>51</v>
      </c>
      <c r="E84" s="236">
        <v>3.37</v>
      </c>
      <c r="F84" s="2"/>
    </row>
    <row r="85" spans="1:6" ht="15" customHeight="1" x14ac:dyDescent="0.25">
      <c r="A85" s="40">
        <v>79</v>
      </c>
      <c r="B85" s="27" t="s">
        <v>78</v>
      </c>
      <c r="C85" s="100" t="s">
        <v>52</v>
      </c>
      <c r="D85" s="234">
        <v>25</v>
      </c>
      <c r="E85" s="236">
        <v>3.36</v>
      </c>
      <c r="F85" s="2"/>
    </row>
    <row r="86" spans="1:6" ht="15" customHeight="1" thickBot="1" x14ac:dyDescent="0.3">
      <c r="A86" s="41">
        <v>80</v>
      </c>
      <c r="B86" s="28" t="s">
        <v>82</v>
      </c>
      <c r="C86" s="102" t="s">
        <v>15</v>
      </c>
      <c r="D86" s="237">
        <v>11</v>
      </c>
      <c r="E86" s="239">
        <v>3.36</v>
      </c>
      <c r="F86" s="2"/>
    </row>
    <row r="87" spans="1:6" ht="15" customHeight="1" x14ac:dyDescent="0.25">
      <c r="A87" s="17">
        <v>81</v>
      </c>
      <c r="B87" s="26" t="s">
        <v>83</v>
      </c>
      <c r="C87" s="587" t="s">
        <v>122</v>
      </c>
      <c r="D87" s="245">
        <v>11</v>
      </c>
      <c r="E87" s="246">
        <v>3.36</v>
      </c>
      <c r="F87" s="2"/>
    </row>
    <row r="88" spans="1:6" ht="15" customHeight="1" x14ac:dyDescent="0.25">
      <c r="A88" s="40">
        <v>82</v>
      </c>
      <c r="B88" s="27" t="s">
        <v>79</v>
      </c>
      <c r="C88" s="101" t="s">
        <v>100</v>
      </c>
      <c r="D88" s="234">
        <v>30</v>
      </c>
      <c r="E88" s="236">
        <v>3.33</v>
      </c>
      <c r="F88" s="2"/>
    </row>
    <row r="89" spans="1:6" ht="15" customHeight="1" x14ac:dyDescent="0.25">
      <c r="A89" s="40">
        <v>83</v>
      </c>
      <c r="B89" s="27" t="s">
        <v>78</v>
      </c>
      <c r="C89" s="100" t="s">
        <v>56</v>
      </c>
      <c r="D89" s="234">
        <v>12</v>
      </c>
      <c r="E89" s="236">
        <v>3.33</v>
      </c>
      <c r="F89" s="2"/>
    </row>
    <row r="90" spans="1:6" ht="15" customHeight="1" x14ac:dyDescent="0.25">
      <c r="A90" s="40">
        <v>84</v>
      </c>
      <c r="B90" s="27" t="s">
        <v>80</v>
      </c>
      <c r="C90" s="68" t="s">
        <v>106</v>
      </c>
      <c r="D90" s="234">
        <v>12</v>
      </c>
      <c r="E90" s="249">
        <v>3.33</v>
      </c>
      <c r="F90" s="2"/>
    </row>
    <row r="91" spans="1:6" ht="15" customHeight="1" x14ac:dyDescent="0.25">
      <c r="A91" s="40">
        <v>85</v>
      </c>
      <c r="B91" s="27" t="s">
        <v>83</v>
      </c>
      <c r="C91" s="611" t="s">
        <v>123</v>
      </c>
      <c r="D91" s="234">
        <v>20</v>
      </c>
      <c r="E91" s="236">
        <v>3.3</v>
      </c>
      <c r="F91" s="2"/>
    </row>
    <row r="92" spans="1:6" ht="15" customHeight="1" x14ac:dyDescent="0.25">
      <c r="A92" s="40">
        <v>86</v>
      </c>
      <c r="B92" s="27" t="s">
        <v>82</v>
      </c>
      <c r="C92" s="65" t="s">
        <v>13</v>
      </c>
      <c r="D92" s="234">
        <v>10</v>
      </c>
      <c r="E92" s="236">
        <v>3.3</v>
      </c>
      <c r="F92" s="2"/>
    </row>
    <row r="93" spans="1:6" ht="15" customHeight="1" x14ac:dyDescent="0.25">
      <c r="A93" s="40">
        <v>87</v>
      </c>
      <c r="B93" s="27" t="s">
        <v>82</v>
      </c>
      <c r="C93" s="65" t="s">
        <v>8</v>
      </c>
      <c r="D93" s="234">
        <v>28</v>
      </c>
      <c r="E93" s="236">
        <v>3.29</v>
      </c>
      <c r="F93" s="2"/>
    </row>
    <row r="94" spans="1:6" ht="15" customHeight="1" x14ac:dyDescent="0.25">
      <c r="A94" s="40">
        <v>88</v>
      </c>
      <c r="B94" s="286" t="s">
        <v>77</v>
      </c>
      <c r="C94" s="68" t="s">
        <v>142</v>
      </c>
      <c r="D94" s="289">
        <v>21</v>
      </c>
      <c r="E94" s="291">
        <v>3.29</v>
      </c>
      <c r="F94" s="2"/>
    </row>
    <row r="95" spans="1:6" ht="15" customHeight="1" x14ac:dyDescent="0.25">
      <c r="A95" s="40">
        <v>89</v>
      </c>
      <c r="B95" s="27" t="s">
        <v>79</v>
      </c>
      <c r="C95" s="69" t="s">
        <v>38</v>
      </c>
      <c r="D95" s="234">
        <v>7</v>
      </c>
      <c r="E95" s="236">
        <v>3.29</v>
      </c>
      <c r="F95" s="2"/>
    </row>
    <row r="96" spans="1:6" ht="15" customHeight="1" thickBot="1" x14ac:dyDescent="0.3">
      <c r="A96" s="41">
        <v>90</v>
      </c>
      <c r="B96" s="28" t="s">
        <v>81</v>
      </c>
      <c r="C96" s="719" t="s">
        <v>163</v>
      </c>
      <c r="D96" s="237">
        <v>15</v>
      </c>
      <c r="E96" s="239">
        <v>3.27</v>
      </c>
      <c r="F96" s="2"/>
    </row>
    <row r="97" spans="1:6" ht="15" customHeight="1" x14ac:dyDescent="0.25">
      <c r="A97" s="17">
        <v>91</v>
      </c>
      <c r="B97" s="26" t="s">
        <v>82</v>
      </c>
      <c r="C97" s="602" t="s">
        <v>6</v>
      </c>
      <c r="D97" s="245">
        <v>27</v>
      </c>
      <c r="E97" s="246">
        <v>3.22</v>
      </c>
      <c r="F97" s="2"/>
    </row>
    <row r="98" spans="1:6" ht="15" customHeight="1" x14ac:dyDescent="0.25">
      <c r="A98" s="40">
        <v>92</v>
      </c>
      <c r="B98" s="27" t="s">
        <v>81</v>
      </c>
      <c r="C98" s="60" t="s">
        <v>159</v>
      </c>
      <c r="D98" s="234">
        <v>15</v>
      </c>
      <c r="E98" s="247">
        <v>3.2</v>
      </c>
      <c r="F98" s="2"/>
    </row>
    <row r="99" spans="1:6" ht="15" customHeight="1" x14ac:dyDescent="0.25">
      <c r="A99" s="40">
        <v>93</v>
      </c>
      <c r="B99" s="27" t="s">
        <v>82</v>
      </c>
      <c r="C99" s="65" t="s">
        <v>155</v>
      </c>
      <c r="D99" s="234">
        <v>15</v>
      </c>
      <c r="E99" s="236">
        <v>3.2</v>
      </c>
      <c r="F99" s="2"/>
    </row>
    <row r="100" spans="1:6" ht="15" customHeight="1" x14ac:dyDescent="0.25">
      <c r="A100" s="40">
        <v>94</v>
      </c>
      <c r="B100" s="27" t="s">
        <v>82</v>
      </c>
      <c r="C100" s="65" t="s">
        <v>23</v>
      </c>
      <c r="D100" s="234">
        <v>5</v>
      </c>
      <c r="E100" s="236">
        <v>3.2</v>
      </c>
      <c r="F100" s="2"/>
    </row>
    <row r="101" spans="1:6" ht="15" customHeight="1" x14ac:dyDescent="0.25">
      <c r="A101" s="40">
        <v>95</v>
      </c>
      <c r="B101" s="27" t="s">
        <v>78</v>
      </c>
      <c r="C101" s="69" t="s">
        <v>49</v>
      </c>
      <c r="D101" s="234">
        <v>37</v>
      </c>
      <c r="E101" s="236">
        <v>3.19</v>
      </c>
      <c r="F101" s="2"/>
    </row>
    <row r="102" spans="1:6" ht="15" customHeight="1" x14ac:dyDescent="0.25">
      <c r="A102" s="40">
        <v>96</v>
      </c>
      <c r="B102" s="27" t="s">
        <v>79</v>
      </c>
      <c r="C102" s="68" t="s">
        <v>59</v>
      </c>
      <c r="D102" s="234">
        <v>28</v>
      </c>
      <c r="E102" s="236">
        <v>3.18</v>
      </c>
      <c r="F102" s="2"/>
    </row>
    <row r="103" spans="1:6" ht="15" customHeight="1" x14ac:dyDescent="0.25">
      <c r="A103" s="40">
        <v>97</v>
      </c>
      <c r="B103" s="27" t="s">
        <v>82</v>
      </c>
      <c r="C103" s="65" t="s">
        <v>3</v>
      </c>
      <c r="D103" s="234">
        <v>11</v>
      </c>
      <c r="E103" s="236">
        <v>3.18</v>
      </c>
      <c r="F103" s="2"/>
    </row>
    <row r="104" spans="1:6" ht="15" customHeight="1" x14ac:dyDescent="0.25">
      <c r="A104" s="40">
        <v>98</v>
      </c>
      <c r="B104" s="27" t="s">
        <v>79</v>
      </c>
      <c r="C104" s="68" t="s">
        <v>46</v>
      </c>
      <c r="D104" s="234">
        <v>6</v>
      </c>
      <c r="E104" s="236">
        <v>3.17</v>
      </c>
      <c r="F104" s="2"/>
    </row>
    <row r="105" spans="1:6" ht="15" customHeight="1" x14ac:dyDescent="0.25">
      <c r="A105" s="40">
        <v>99</v>
      </c>
      <c r="B105" s="27" t="s">
        <v>79</v>
      </c>
      <c r="C105" s="68" t="s">
        <v>45</v>
      </c>
      <c r="D105" s="234">
        <v>32</v>
      </c>
      <c r="E105" s="236">
        <v>3.16</v>
      </c>
      <c r="F105" s="2"/>
    </row>
    <row r="106" spans="1:6" ht="15" customHeight="1" thickBot="1" x14ac:dyDescent="0.3">
      <c r="A106" s="41">
        <v>100</v>
      </c>
      <c r="B106" s="28" t="s">
        <v>80</v>
      </c>
      <c r="C106" s="94" t="s">
        <v>33</v>
      </c>
      <c r="D106" s="237">
        <v>14</v>
      </c>
      <c r="E106" s="272">
        <v>3.14</v>
      </c>
      <c r="F106" s="2"/>
    </row>
    <row r="107" spans="1:6" ht="15" customHeight="1" x14ac:dyDescent="0.25">
      <c r="A107" s="17">
        <v>101</v>
      </c>
      <c r="B107" s="26" t="s">
        <v>79</v>
      </c>
      <c r="C107" s="173" t="s">
        <v>37</v>
      </c>
      <c r="D107" s="245">
        <v>7</v>
      </c>
      <c r="E107" s="246">
        <v>3.14</v>
      </c>
      <c r="F107" s="2"/>
    </row>
    <row r="108" spans="1:6" ht="15" customHeight="1" x14ac:dyDescent="0.25">
      <c r="A108" s="40">
        <v>102</v>
      </c>
      <c r="B108" s="27" t="s">
        <v>78</v>
      </c>
      <c r="C108" s="68" t="s">
        <v>61</v>
      </c>
      <c r="D108" s="234">
        <v>25</v>
      </c>
      <c r="E108" s="236">
        <v>3.12</v>
      </c>
      <c r="F108" s="2"/>
    </row>
    <row r="109" spans="1:6" ht="15" customHeight="1" x14ac:dyDescent="0.25">
      <c r="A109" s="40">
        <v>103</v>
      </c>
      <c r="B109" s="27" t="s">
        <v>78</v>
      </c>
      <c r="C109" s="68" t="s">
        <v>99</v>
      </c>
      <c r="D109" s="234">
        <v>17</v>
      </c>
      <c r="E109" s="236">
        <v>3.12</v>
      </c>
      <c r="F109" s="2"/>
    </row>
    <row r="110" spans="1:6" ht="15" customHeight="1" x14ac:dyDescent="0.25">
      <c r="A110" s="40">
        <v>104</v>
      </c>
      <c r="B110" s="27" t="s">
        <v>78</v>
      </c>
      <c r="C110" s="68" t="s">
        <v>63</v>
      </c>
      <c r="D110" s="234">
        <v>10</v>
      </c>
      <c r="E110" s="244">
        <v>3.1</v>
      </c>
      <c r="F110" s="2"/>
    </row>
    <row r="111" spans="1:6" ht="15" customHeight="1" x14ac:dyDescent="0.25">
      <c r="A111" s="40">
        <v>105</v>
      </c>
      <c r="B111" s="29" t="s">
        <v>79</v>
      </c>
      <c r="C111" s="52" t="s">
        <v>39</v>
      </c>
      <c r="D111" s="231">
        <v>36</v>
      </c>
      <c r="E111" s="236">
        <v>3.03</v>
      </c>
      <c r="F111" s="2"/>
    </row>
    <row r="112" spans="1:6" ht="15" customHeight="1" x14ac:dyDescent="0.25">
      <c r="A112" s="40">
        <v>106</v>
      </c>
      <c r="B112" s="27" t="s">
        <v>79</v>
      </c>
      <c r="C112" s="69" t="s">
        <v>101</v>
      </c>
      <c r="D112" s="234">
        <v>31</v>
      </c>
      <c r="E112" s="241">
        <v>3.03</v>
      </c>
      <c r="F112" s="2"/>
    </row>
    <row r="113" spans="1:6" ht="15" customHeight="1" x14ac:dyDescent="0.25">
      <c r="A113" s="40">
        <v>107</v>
      </c>
      <c r="B113" s="27" t="s">
        <v>80</v>
      </c>
      <c r="C113" s="6" t="s">
        <v>32</v>
      </c>
      <c r="D113" s="234">
        <v>8</v>
      </c>
      <c r="E113" s="249">
        <v>3</v>
      </c>
      <c r="F113" s="2"/>
    </row>
    <row r="114" spans="1:6" ht="15" customHeight="1" x14ac:dyDescent="0.25">
      <c r="A114" s="40">
        <v>108</v>
      </c>
      <c r="B114" s="27" t="s">
        <v>78</v>
      </c>
      <c r="C114" s="68" t="s">
        <v>47</v>
      </c>
      <c r="D114" s="234">
        <v>4</v>
      </c>
      <c r="E114" s="236">
        <v>3</v>
      </c>
      <c r="F114" s="2"/>
    </row>
    <row r="115" spans="1:6" ht="15" customHeight="1" x14ac:dyDescent="0.25">
      <c r="A115" s="40">
        <v>109</v>
      </c>
      <c r="B115" s="27" t="s">
        <v>82</v>
      </c>
      <c r="C115" s="278" t="s">
        <v>21</v>
      </c>
      <c r="D115" s="234">
        <v>4</v>
      </c>
      <c r="E115" s="236">
        <v>3</v>
      </c>
      <c r="F115" s="2"/>
    </row>
    <row r="116" spans="1:6" ht="15" customHeight="1" thickBot="1" x14ac:dyDescent="0.3">
      <c r="A116" s="41">
        <v>110</v>
      </c>
      <c r="B116" s="28" t="s">
        <v>79</v>
      </c>
      <c r="C116" s="94" t="s">
        <v>44</v>
      </c>
      <c r="D116" s="237">
        <v>3</v>
      </c>
      <c r="E116" s="239">
        <v>3</v>
      </c>
      <c r="F116" s="2"/>
    </row>
    <row r="117" spans="1:6" ht="15" customHeight="1" x14ac:dyDescent="0.25">
      <c r="A117" s="18">
        <v>111</v>
      </c>
      <c r="B117" s="29" t="s">
        <v>79</v>
      </c>
      <c r="C117" s="52" t="s">
        <v>102</v>
      </c>
      <c r="D117" s="231">
        <v>13</v>
      </c>
      <c r="E117" s="241">
        <v>2.92</v>
      </c>
      <c r="F117" s="2"/>
    </row>
    <row r="118" spans="1:6" ht="15" customHeight="1" x14ac:dyDescent="0.25">
      <c r="A118" s="40">
        <v>112</v>
      </c>
      <c r="B118" s="27" t="s">
        <v>82</v>
      </c>
      <c r="C118" s="278" t="s">
        <v>22</v>
      </c>
      <c r="D118" s="234">
        <v>8</v>
      </c>
      <c r="E118" s="236">
        <v>2.88</v>
      </c>
      <c r="F118" s="2"/>
    </row>
    <row r="119" spans="1:6" ht="15" customHeight="1" thickBot="1" x14ac:dyDescent="0.3">
      <c r="A119" s="41">
        <v>113</v>
      </c>
      <c r="B119" s="28" t="s">
        <v>83</v>
      </c>
      <c r="C119" s="66" t="s">
        <v>125</v>
      </c>
      <c r="D119" s="237">
        <v>15</v>
      </c>
      <c r="E119" s="239">
        <v>2.87</v>
      </c>
      <c r="F119" s="2"/>
    </row>
    <row r="120" spans="1:6" ht="15" customHeight="1" x14ac:dyDescent="0.25">
      <c r="A120"/>
      <c r="B120"/>
      <c r="C120" s="19"/>
      <c r="D120" s="295" t="s">
        <v>133</v>
      </c>
      <c r="E120" s="21">
        <f>AVERAGE(E7:E119)</f>
        <v>3.5400000000000005</v>
      </c>
      <c r="F120" s="2"/>
    </row>
    <row r="121" spans="1:6" ht="15" x14ac:dyDescent="0.25">
      <c r="A121"/>
      <c r="B121"/>
      <c r="C121" s="19"/>
      <c r="D121" s="207" t="s">
        <v>85</v>
      </c>
      <c r="E121" s="20">
        <v>3.52</v>
      </c>
    </row>
  </sheetData>
  <conditionalFormatting sqref="E6:E121">
    <cfRule type="cellIs" dxfId="825" priority="293" stopIfTrue="1" operator="equal">
      <formula>$E$120</formula>
    </cfRule>
    <cfRule type="cellIs" dxfId="824" priority="294" stopIfTrue="1" operator="between">
      <formula>3.5</formula>
      <formula>$E$120</formula>
    </cfRule>
    <cfRule type="cellIs" dxfId="823" priority="295" stopIfTrue="1" operator="lessThan">
      <formula>3.5</formula>
    </cfRule>
    <cfRule type="cellIs" dxfId="822" priority="296" stopIfTrue="1" operator="between">
      <formula>4.499</formula>
      <formula>$E$120</formula>
    </cfRule>
    <cfRule type="cellIs" dxfId="821" priority="297" stopIfTrue="1" operator="greaterThanOrEqual">
      <formula>4.5</formula>
    </cfRule>
  </conditionalFormatting>
  <pageMargins left="1.01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7"/>
  <sheetViews>
    <sheetView zoomScale="90" zoomScaleNormal="90" workbookViewId="0">
      <pane xSplit="9" ySplit="6" topLeftCell="J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ColWidth="12.140625" defaultRowHeight="12.75" x14ac:dyDescent="0.2"/>
  <cols>
    <col min="1" max="1" width="5.7109375" style="2" customWidth="1"/>
    <col min="2" max="2" width="9.7109375" style="2" customWidth="1"/>
    <col min="3" max="3" width="31.7109375" style="2" customWidth="1"/>
    <col min="4" max="8" width="7.7109375" style="3" customWidth="1"/>
    <col min="9" max="9" width="8.7109375" style="3" customWidth="1"/>
    <col min="10" max="10" width="7.7109375" style="4" customWidth="1"/>
    <col min="11" max="12" width="10.7109375" style="2" customWidth="1"/>
    <col min="13" max="16384" width="12.140625" style="2"/>
  </cols>
  <sheetData>
    <row r="1" spans="1:12" ht="15" x14ac:dyDescent="0.25">
      <c r="K1" s="560"/>
      <c r="L1" s="22" t="s">
        <v>86</v>
      </c>
    </row>
    <row r="2" spans="1:12" ht="15.75" x14ac:dyDescent="0.25">
      <c r="C2" s="632" t="s">
        <v>76</v>
      </c>
      <c r="D2" s="632"/>
      <c r="I2" s="11">
        <v>2019</v>
      </c>
      <c r="K2" s="264"/>
      <c r="L2" s="22" t="s">
        <v>87</v>
      </c>
    </row>
    <row r="3" spans="1:12" ht="15.75" thickBot="1" x14ac:dyDescent="0.3">
      <c r="K3" s="598"/>
      <c r="L3" s="22" t="s">
        <v>88</v>
      </c>
    </row>
    <row r="4" spans="1:12" ht="15" customHeight="1" x14ac:dyDescent="0.25">
      <c r="A4" s="630" t="s">
        <v>66</v>
      </c>
      <c r="B4" s="656" t="s">
        <v>73</v>
      </c>
      <c r="C4" s="656" t="s">
        <v>57</v>
      </c>
      <c r="D4" s="658" t="s">
        <v>74</v>
      </c>
      <c r="E4" s="649" t="s">
        <v>75</v>
      </c>
      <c r="F4" s="650"/>
      <c r="G4" s="650"/>
      <c r="H4" s="651"/>
      <c r="I4" s="652" t="s">
        <v>148</v>
      </c>
      <c r="K4" s="23"/>
      <c r="L4" s="22" t="s">
        <v>89</v>
      </c>
    </row>
    <row r="5" spans="1:12" s="1" customFormat="1" ht="30" customHeight="1" thickBot="1" x14ac:dyDescent="0.25">
      <c r="A5" s="655"/>
      <c r="B5" s="657"/>
      <c r="C5" s="657"/>
      <c r="D5" s="659"/>
      <c r="E5" s="38">
        <v>5</v>
      </c>
      <c r="F5" s="38">
        <v>4</v>
      </c>
      <c r="G5" s="38">
        <v>3</v>
      </c>
      <c r="H5" s="38">
        <v>2</v>
      </c>
      <c r="I5" s="653"/>
    </row>
    <row r="6" spans="1:12" s="1" customFormat="1" ht="15" customHeight="1" thickBot="1" x14ac:dyDescent="0.25">
      <c r="A6" s="176"/>
      <c r="B6" s="211"/>
      <c r="C6" s="216" t="s">
        <v>137</v>
      </c>
      <c r="D6" s="217">
        <f>D7+D8+D17+D31+D51+D71+D87+D118</f>
        <v>1920</v>
      </c>
      <c r="E6" s="218">
        <f>E7+E8+E17+E31+E51+E71+E87+E118</f>
        <v>98</v>
      </c>
      <c r="F6" s="218">
        <f>F7+F8+F17+F31+F51+F71+F87+F118</f>
        <v>825</v>
      </c>
      <c r="G6" s="218">
        <f>G7+G8+G17+G31+G51+G71+G87+G118</f>
        <v>972</v>
      </c>
      <c r="H6" s="218">
        <f>H7+H8+H17+H31+H51+H71+H87+H118</f>
        <v>23</v>
      </c>
      <c r="I6" s="219">
        <v>3.52</v>
      </c>
    </row>
    <row r="7" spans="1:12" s="1" customFormat="1" ht="15" customHeight="1" thickBot="1" x14ac:dyDescent="0.3">
      <c r="A7" s="214">
        <v>1</v>
      </c>
      <c r="B7" s="212">
        <v>50050</v>
      </c>
      <c r="C7" s="213" t="s">
        <v>28</v>
      </c>
      <c r="D7" s="258">
        <v>28</v>
      </c>
      <c r="E7" s="259">
        <v>1</v>
      </c>
      <c r="F7" s="259">
        <v>10</v>
      </c>
      <c r="G7" s="259">
        <v>17</v>
      </c>
      <c r="H7" s="259"/>
      <c r="I7" s="260">
        <v>3.43</v>
      </c>
    </row>
    <row r="8" spans="1:12" s="1" customFormat="1" ht="15" customHeight="1" thickBot="1" x14ac:dyDescent="0.25">
      <c r="A8" s="176"/>
      <c r="B8" s="211"/>
      <c r="C8" s="220" t="s">
        <v>138</v>
      </c>
      <c r="D8" s="221">
        <f>SUM(D9:D16)</f>
        <v>131</v>
      </c>
      <c r="E8" s="222">
        <f>SUM(E9:E16)</f>
        <v>14</v>
      </c>
      <c r="F8" s="222">
        <f>SUM(F9:F16)</f>
        <v>64</v>
      </c>
      <c r="G8" s="222">
        <f>SUM(G9:G16)</f>
        <v>53</v>
      </c>
      <c r="H8" s="222">
        <f>SUM(H9:H16)</f>
        <v>0</v>
      </c>
      <c r="I8" s="266">
        <f>AVERAGE(I9:I16)</f>
        <v>3.7787500000000001</v>
      </c>
    </row>
    <row r="9" spans="1:12" s="1" customFormat="1" ht="15" customHeight="1" x14ac:dyDescent="0.25">
      <c r="A9" s="282">
        <v>1</v>
      </c>
      <c r="B9" s="5">
        <v>10002</v>
      </c>
      <c r="C9" s="50" t="s">
        <v>64</v>
      </c>
      <c r="D9" s="287">
        <v>7</v>
      </c>
      <c r="E9" s="288"/>
      <c r="F9" s="288">
        <v>6</v>
      </c>
      <c r="G9" s="288">
        <v>1</v>
      </c>
      <c r="H9" s="288"/>
      <c r="I9" s="283">
        <v>3.86</v>
      </c>
    </row>
    <row r="10" spans="1:12" ht="15" customHeight="1" x14ac:dyDescent="0.25">
      <c r="A10" s="40">
        <v>2</v>
      </c>
      <c r="B10" s="5">
        <v>10090</v>
      </c>
      <c r="C10" s="50" t="s">
        <v>95</v>
      </c>
      <c r="D10" s="289">
        <v>27</v>
      </c>
      <c r="E10" s="290">
        <v>2</v>
      </c>
      <c r="F10" s="290">
        <v>16</v>
      </c>
      <c r="G10" s="290">
        <v>9</v>
      </c>
      <c r="H10" s="290"/>
      <c r="I10" s="291">
        <v>3.74</v>
      </c>
      <c r="J10" s="2"/>
    </row>
    <row r="11" spans="1:12" ht="15" customHeight="1" x14ac:dyDescent="0.25">
      <c r="A11" s="40">
        <v>3</v>
      </c>
      <c r="B11" s="5">
        <v>10004</v>
      </c>
      <c r="C11" s="50" t="s">
        <v>94</v>
      </c>
      <c r="D11" s="289">
        <v>24</v>
      </c>
      <c r="E11" s="290">
        <v>5</v>
      </c>
      <c r="F11" s="290">
        <v>10</v>
      </c>
      <c r="G11" s="290">
        <v>9</v>
      </c>
      <c r="H11" s="290"/>
      <c r="I11" s="280">
        <v>3.83</v>
      </c>
      <c r="J11" s="2"/>
    </row>
    <row r="12" spans="1:12" ht="15" customHeight="1" x14ac:dyDescent="0.25">
      <c r="A12" s="40">
        <v>4</v>
      </c>
      <c r="B12" s="285">
        <v>10001</v>
      </c>
      <c r="C12" s="284" t="s">
        <v>65</v>
      </c>
      <c r="D12" s="284">
        <v>6</v>
      </c>
      <c r="E12" s="284">
        <v>3</v>
      </c>
      <c r="F12" s="284">
        <v>3</v>
      </c>
      <c r="G12" s="284"/>
      <c r="H12" s="284"/>
      <c r="I12" s="594">
        <v>4.5</v>
      </c>
      <c r="J12" s="2"/>
    </row>
    <row r="13" spans="1:12" ht="15" customHeight="1" x14ac:dyDescent="0.25">
      <c r="A13" s="40">
        <v>5</v>
      </c>
      <c r="B13" s="44">
        <v>10120</v>
      </c>
      <c r="C13" s="50" t="s">
        <v>96</v>
      </c>
      <c r="D13" s="287">
        <v>9</v>
      </c>
      <c r="E13" s="288">
        <v>1</v>
      </c>
      <c r="F13" s="288">
        <v>4</v>
      </c>
      <c r="G13" s="288">
        <v>4</v>
      </c>
      <c r="H13" s="288"/>
      <c r="I13" s="291">
        <v>3.67</v>
      </c>
      <c r="J13" s="2"/>
    </row>
    <row r="14" spans="1:12" ht="15" customHeight="1" x14ac:dyDescent="0.25">
      <c r="A14" s="40">
        <v>6</v>
      </c>
      <c r="B14" s="5">
        <v>10190</v>
      </c>
      <c r="C14" s="50" t="s">
        <v>72</v>
      </c>
      <c r="D14" s="289">
        <v>20</v>
      </c>
      <c r="E14" s="257">
        <v>1</v>
      </c>
      <c r="F14" s="257">
        <v>13</v>
      </c>
      <c r="G14" s="257">
        <v>6</v>
      </c>
      <c r="H14" s="257"/>
      <c r="I14" s="291">
        <v>3.75</v>
      </c>
      <c r="J14" s="2"/>
    </row>
    <row r="15" spans="1:12" ht="15" customHeight="1" x14ac:dyDescent="0.25">
      <c r="A15" s="40">
        <v>7</v>
      </c>
      <c r="B15" s="5">
        <v>10320</v>
      </c>
      <c r="C15" s="50" t="s">
        <v>97</v>
      </c>
      <c r="D15" s="289">
        <v>17</v>
      </c>
      <c r="E15" s="293">
        <v>2</v>
      </c>
      <c r="F15" s="293">
        <v>6</v>
      </c>
      <c r="G15" s="293">
        <v>9</v>
      </c>
      <c r="H15" s="290"/>
      <c r="I15" s="291">
        <v>3.59</v>
      </c>
      <c r="J15" s="2"/>
    </row>
    <row r="16" spans="1:12" ht="15" customHeight="1" thickBot="1" x14ac:dyDescent="0.3">
      <c r="A16" s="41">
        <v>8</v>
      </c>
      <c r="B16" s="42">
        <v>10860</v>
      </c>
      <c r="C16" s="51" t="s">
        <v>142</v>
      </c>
      <c r="D16" s="331">
        <v>21</v>
      </c>
      <c r="E16" s="595"/>
      <c r="F16" s="595">
        <v>6</v>
      </c>
      <c r="G16" s="595">
        <v>15</v>
      </c>
      <c r="H16" s="595"/>
      <c r="I16" s="332">
        <v>3.29</v>
      </c>
      <c r="J16" s="2"/>
    </row>
    <row r="17" spans="1:10" ht="15" customHeight="1" thickBot="1" x14ac:dyDescent="0.3">
      <c r="A17" s="215"/>
      <c r="B17" s="212"/>
      <c r="C17" s="220" t="s">
        <v>139</v>
      </c>
      <c r="D17" s="224">
        <f>SUM(D18:D30)</f>
        <v>237</v>
      </c>
      <c r="E17" s="225">
        <f>SUM(E18:E30)</f>
        <v>6</v>
      </c>
      <c r="F17" s="225">
        <f>SUM(F18:F30)</f>
        <v>83</v>
      </c>
      <c r="G17" s="225">
        <f>SUM(G18:G30)</f>
        <v>146</v>
      </c>
      <c r="H17" s="225">
        <f>SUM(H18:H30)</f>
        <v>2</v>
      </c>
      <c r="I17" s="226">
        <f>AVERAGE(I18:I30)</f>
        <v>3.3699999999999997</v>
      </c>
      <c r="J17" s="2"/>
    </row>
    <row r="18" spans="1:10" ht="15" customHeight="1" x14ac:dyDescent="0.25">
      <c r="A18" s="18">
        <v>1</v>
      </c>
      <c r="B18" s="44">
        <v>20040</v>
      </c>
      <c r="C18" s="50" t="s">
        <v>56</v>
      </c>
      <c r="D18" s="231">
        <v>12</v>
      </c>
      <c r="E18" s="254"/>
      <c r="F18" s="254">
        <v>4</v>
      </c>
      <c r="G18" s="254">
        <v>8</v>
      </c>
      <c r="H18" s="254"/>
      <c r="I18" s="241">
        <v>3.33</v>
      </c>
      <c r="J18" s="2"/>
    </row>
    <row r="19" spans="1:10" ht="15" customHeight="1" x14ac:dyDescent="0.25">
      <c r="A19" s="40">
        <v>2</v>
      </c>
      <c r="B19" s="5">
        <v>20061</v>
      </c>
      <c r="C19" s="50" t="s">
        <v>54</v>
      </c>
      <c r="D19" s="234">
        <v>6</v>
      </c>
      <c r="E19" s="255"/>
      <c r="F19" s="255">
        <v>3</v>
      </c>
      <c r="G19" s="255">
        <v>3</v>
      </c>
      <c r="H19" s="255"/>
      <c r="I19" s="236">
        <v>3.5</v>
      </c>
      <c r="J19" s="2"/>
    </row>
    <row r="20" spans="1:10" ht="15" customHeight="1" x14ac:dyDescent="0.25">
      <c r="A20" s="40">
        <v>3</v>
      </c>
      <c r="B20" s="5">
        <v>21020</v>
      </c>
      <c r="C20" s="50" t="s">
        <v>48</v>
      </c>
      <c r="D20" s="234">
        <v>23</v>
      </c>
      <c r="E20" s="255">
        <v>2</v>
      </c>
      <c r="F20" s="255">
        <v>16</v>
      </c>
      <c r="G20" s="255">
        <v>5</v>
      </c>
      <c r="H20" s="255"/>
      <c r="I20" s="236">
        <v>3.87</v>
      </c>
      <c r="J20" s="2"/>
    </row>
    <row r="21" spans="1:10" ht="15" customHeight="1" x14ac:dyDescent="0.25">
      <c r="A21" s="40">
        <v>4</v>
      </c>
      <c r="B21" s="5">
        <v>20060</v>
      </c>
      <c r="C21" s="50" t="s">
        <v>55</v>
      </c>
      <c r="D21" s="234">
        <v>29</v>
      </c>
      <c r="E21" s="255">
        <v>1</v>
      </c>
      <c r="F21" s="255">
        <v>16</v>
      </c>
      <c r="G21" s="255">
        <v>12</v>
      </c>
      <c r="H21" s="255"/>
      <c r="I21" s="236">
        <v>3.62</v>
      </c>
      <c r="J21" s="2"/>
    </row>
    <row r="22" spans="1:10" ht="15" customHeight="1" x14ac:dyDescent="0.25">
      <c r="A22" s="40">
        <v>5</v>
      </c>
      <c r="B22" s="5">
        <v>20400</v>
      </c>
      <c r="C22" s="50" t="s">
        <v>53</v>
      </c>
      <c r="D22" s="234">
        <v>27</v>
      </c>
      <c r="E22" s="255">
        <v>2</v>
      </c>
      <c r="F22" s="255">
        <v>11</v>
      </c>
      <c r="G22" s="255">
        <v>14</v>
      </c>
      <c r="H22" s="255"/>
      <c r="I22" s="236">
        <v>3.56</v>
      </c>
      <c r="J22" s="2"/>
    </row>
    <row r="23" spans="1:10" ht="15" customHeight="1" x14ac:dyDescent="0.25">
      <c r="A23" s="40">
        <v>6</v>
      </c>
      <c r="B23" s="5">
        <v>20080</v>
      </c>
      <c r="C23" s="50" t="s">
        <v>99</v>
      </c>
      <c r="D23" s="234">
        <v>17</v>
      </c>
      <c r="E23" s="255"/>
      <c r="F23" s="255">
        <v>3</v>
      </c>
      <c r="G23" s="255">
        <v>13</v>
      </c>
      <c r="H23" s="255">
        <v>1</v>
      </c>
      <c r="I23" s="236">
        <v>3.12</v>
      </c>
      <c r="J23" s="2"/>
    </row>
    <row r="24" spans="1:10" ht="15" customHeight="1" x14ac:dyDescent="0.25">
      <c r="A24" s="40">
        <v>7</v>
      </c>
      <c r="B24" s="5">
        <v>20460</v>
      </c>
      <c r="C24" s="50" t="s">
        <v>52</v>
      </c>
      <c r="D24" s="234">
        <v>25</v>
      </c>
      <c r="E24" s="255">
        <v>1</v>
      </c>
      <c r="F24" s="255">
        <v>8</v>
      </c>
      <c r="G24" s="255">
        <v>15</v>
      </c>
      <c r="H24" s="255">
        <v>1</v>
      </c>
      <c r="I24" s="236">
        <v>3.36</v>
      </c>
      <c r="J24" s="2"/>
    </row>
    <row r="25" spans="1:10" ht="15" customHeight="1" x14ac:dyDescent="0.25">
      <c r="A25" s="40">
        <v>8</v>
      </c>
      <c r="B25" s="5">
        <v>20490</v>
      </c>
      <c r="C25" s="50" t="s">
        <v>63</v>
      </c>
      <c r="D25" s="234">
        <v>10</v>
      </c>
      <c r="E25" s="255"/>
      <c r="F25" s="255">
        <v>1</v>
      </c>
      <c r="G25" s="255">
        <v>9</v>
      </c>
      <c r="H25" s="255"/>
      <c r="I25" s="236">
        <v>3.1</v>
      </c>
      <c r="J25" s="2"/>
    </row>
    <row r="26" spans="1:10" ht="15" customHeight="1" x14ac:dyDescent="0.25">
      <c r="A26" s="40">
        <v>9</v>
      </c>
      <c r="B26" s="5">
        <v>20550</v>
      </c>
      <c r="C26" s="50" t="s">
        <v>51</v>
      </c>
      <c r="D26" s="234">
        <v>15</v>
      </c>
      <c r="E26" s="255"/>
      <c r="F26" s="255">
        <v>7</v>
      </c>
      <c r="G26" s="255">
        <v>8</v>
      </c>
      <c r="H26" s="255"/>
      <c r="I26" s="236">
        <v>3.47</v>
      </c>
      <c r="J26" s="2"/>
    </row>
    <row r="27" spans="1:10" ht="15" customHeight="1" x14ac:dyDescent="0.25">
      <c r="A27" s="40">
        <v>10</v>
      </c>
      <c r="B27" s="7">
        <v>20630</v>
      </c>
      <c r="C27" s="50" t="s">
        <v>50</v>
      </c>
      <c r="D27" s="234">
        <v>7</v>
      </c>
      <c r="E27" s="255"/>
      <c r="F27" s="255">
        <v>4</v>
      </c>
      <c r="G27" s="255">
        <v>3</v>
      </c>
      <c r="H27" s="255"/>
      <c r="I27" s="236">
        <v>3.57</v>
      </c>
      <c r="J27" s="2"/>
    </row>
    <row r="28" spans="1:10" ht="15" customHeight="1" x14ac:dyDescent="0.25">
      <c r="A28" s="40">
        <v>11</v>
      </c>
      <c r="B28" s="5">
        <v>20810</v>
      </c>
      <c r="C28" s="52" t="s">
        <v>61</v>
      </c>
      <c r="D28" s="234">
        <v>25</v>
      </c>
      <c r="E28" s="255"/>
      <c r="F28" s="255">
        <v>3</v>
      </c>
      <c r="G28" s="255">
        <v>22</v>
      </c>
      <c r="H28" s="255"/>
      <c r="I28" s="236">
        <v>3.12</v>
      </c>
      <c r="J28" s="2"/>
    </row>
    <row r="29" spans="1:10" ht="15" customHeight="1" x14ac:dyDescent="0.25">
      <c r="A29" s="40">
        <v>12</v>
      </c>
      <c r="B29" s="5">
        <v>20900</v>
      </c>
      <c r="C29" s="50" t="s">
        <v>49</v>
      </c>
      <c r="D29" s="234">
        <v>37</v>
      </c>
      <c r="E29" s="255"/>
      <c r="F29" s="255">
        <v>7</v>
      </c>
      <c r="G29" s="255">
        <v>30</v>
      </c>
      <c r="H29" s="255"/>
      <c r="I29" s="236">
        <v>3.19</v>
      </c>
      <c r="J29" s="2"/>
    </row>
    <row r="30" spans="1:10" ht="15" customHeight="1" thickBot="1" x14ac:dyDescent="0.3">
      <c r="A30" s="43">
        <v>13</v>
      </c>
      <c r="B30" s="7">
        <v>21349</v>
      </c>
      <c r="C30" s="67" t="s">
        <v>47</v>
      </c>
      <c r="D30" s="242">
        <v>4</v>
      </c>
      <c r="E30" s="256"/>
      <c r="F30" s="256"/>
      <c r="G30" s="256">
        <v>4</v>
      </c>
      <c r="H30" s="256"/>
      <c r="I30" s="244">
        <v>3</v>
      </c>
      <c r="J30" s="2"/>
    </row>
    <row r="31" spans="1:10" ht="15" customHeight="1" thickBot="1" x14ac:dyDescent="0.3">
      <c r="A31" s="215"/>
      <c r="B31" s="212"/>
      <c r="C31" s="220" t="s">
        <v>140</v>
      </c>
      <c r="D31" s="224">
        <f>SUM(D32:D50)</f>
        <v>306</v>
      </c>
      <c r="E31" s="225">
        <f t="shared" ref="E31:H31" si="0">SUM(E32:E50)</f>
        <v>4</v>
      </c>
      <c r="F31" s="225">
        <f t="shared" si="0"/>
        <v>90</v>
      </c>
      <c r="G31" s="225">
        <f t="shared" si="0"/>
        <v>204</v>
      </c>
      <c r="H31" s="225">
        <f t="shared" si="0"/>
        <v>7</v>
      </c>
      <c r="I31" s="226">
        <f>AVERAGE(I32:I50)</f>
        <v>3.3221052631578947</v>
      </c>
      <c r="J31" s="2"/>
    </row>
    <row r="32" spans="1:10" ht="15" customHeight="1" x14ac:dyDescent="0.25">
      <c r="A32" s="40">
        <v>1</v>
      </c>
      <c r="B32" s="5">
        <v>30070</v>
      </c>
      <c r="C32" s="50" t="s">
        <v>69</v>
      </c>
      <c r="D32" s="234">
        <v>16</v>
      </c>
      <c r="E32" s="235"/>
      <c r="F32" s="235">
        <v>14</v>
      </c>
      <c r="G32" s="235">
        <v>2</v>
      </c>
      <c r="H32" s="235"/>
      <c r="I32" s="236">
        <v>3.88</v>
      </c>
      <c r="J32" s="2"/>
    </row>
    <row r="33" spans="1:10" ht="15" customHeight="1" x14ac:dyDescent="0.25">
      <c r="A33" s="40">
        <v>2</v>
      </c>
      <c r="B33" s="5">
        <v>30480</v>
      </c>
      <c r="C33" s="50" t="s">
        <v>141</v>
      </c>
      <c r="D33" s="234">
        <v>12</v>
      </c>
      <c r="E33" s="235">
        <v>1</v>
      </c>
      <c r="F33" s="235">
        <v>5</v>
      </c>
      <c r="G33" s="235">
        <v>6</v>
      </c>
      <c r="H33" s="235"/>
      <c r="I33" s="236">
        <v>3.58</v>
      </c>
      <c r="J33" s="2"/>
    </row>
    <row r="34" spans="1:10" ht="15" customHeight="1" x14ac:dyDescent="0.25">
      <c r="A34" s="40">
        <v>3</v>
      </c>
      <c r="B34" s="5">
        <v>30460</v>
      </c>
      <c r="C34" s="50" t="s">
        <v>100</v>
      </c>
      <c r="D34" s="234">
        <v>30</v>
      </c>
      <c r="E34" s="235"/>
      <c r="F34" s="235">
        <v>10</v>
      </c>
      <c r="G34" s="235">
        <v>20</v>
      </c>
      <c r="H34" s="235"/>
      <c r="I34" s="236">
        <v>3.33</v>
      </c>
      <c r="J34" s="2"/>
    </row>
    <row r="35" spans="1:10" ht="15" customHeight="1" x14ac:dyDescent="0.25">
      <c r="A35" s="40">
        <v>4</v>
      </c>
      <c r="B35" s="5">
        <v>30030</v>
      </c>
      <c r="C35" s="68" t="s">
        <v>70</v>
      </c>
      <c r="D35" s="234">
        <v>10</v>
      </c>
      <c r="E35" s="235"/>
      <c r="F35" s="235">
        <v>5</v>
      </c>
      <c r="G35" s="235">
        <v>5</v>
      </c>
      <c r="H35" s="235"/>
      <c r="I35" s="236">
        <v>3.5</v>
      </c>
      <c r="J35" s="2"/>
    </row>
    <row r="36" spans="1:10" ht="15" customHeight="1" x14ac:dyDescent="0.25">
      <c r="A36" s="40">
        <v>5</v>
      </c>
      <c r="B36" s="5">
        <v>31000</v>
      </c>
      <c r="C36" s="52" t="s">
        <v>103</v>
      </c>
      <c r="D36" s="234">
        <v>26</v>
      </c>
      <c r="E36" s="235"/>
      <c r="F36" s="235">
        <v>13</v>
      </c>
      <c r="G36" s="235">
        <v>13</v>
      </c>
      <c r="H36" s="235"/>
      <c r="I36" s="236">
        <v>3.5</v>
      </c>
      <c r="J36" s="2"/>
    </row>
    <row r="37" spans="1:10" ht="15" customHeight="1" x14ac:dyDescent="0.25">
      <c r="A37" s="40">
        <v>6</v>
      </c>
      <c r="B37" s="5">
        <v>30130</v>
      </c>
      <c r="C37" s="50" t="s">
        <v>46</v>
      </c>
      <c r="D37" s="234">
        <v>6</v>
      </c>
      <c r="E37" s="235"/>
      <c r="F37" s="235">
        <v>1</v>
      </c>
      <c r="G37" s="235">
        <v>5</v>
      </c>
      <c r="H37" s="235"/>
      <c r="I37" s="236">
        <v>3.17</v>
      </c>
      <c r="J37" s="2"/>
    </row>
    <row r="38" spans="1:10" ht="15" customHeight="1" x14ac:dyDescent="0.25">
      <c r="A38" s="40">
        <v>7</v>
      </c>
      <c r="B38" s="5">
        <v>30160</v>
      </c>
      <c r="C38" s="50" t="s">
        <v>45</v>
      </c>
      <c r="D38" s="234">
        <v>32</v>
      </c>
      <c r="E38" s="235"/>
      <c r="F38" s="235">
        <v>5</v>
      </c>
      <c r="G38" s="235">
        <v>27</v>
      </c>
      <c r="H38" s="235"/>
      <c r="I38" s="236">
        <v>3.16</v>
      </c>
      <c r="J38" s="2"/>
    </row>
    <row r="39" spans="1:10" ht="15" customHeight="1" x14ac:dyDescent="0.25">
      <c r="A39" s="40">
        <v>8</v>
      </c>
      <c r="B39" s="5">
        <v>30310</v>
      </c>
      <c r="C39" s="53" t="s">
        <v>44</v>
      </c>
      <c r="D39" s="234">
        <v>3</v>
      </c>
      <c r="E39" s="235"/>
      <c r="F39" s="235"/>
      <c r="G39" s="235">
        <v>3</v>
      </c>
      <c r="H39" s="235"/>
      <c r="I39" s="236">
        <v>3</v>
      </c>
      <c r="J39" s="2"/>
    </row>
    <row r="40" spans="1:10" ht="15" customHeight="1" x14ac:dyDescent="0.25">
      <c r="A40" s="40">
        <v>9</v>
      </c>
      <c r="B40" s="5">
        <v>30440</v>
      </c>
      <c r="C40" s="53" t="s">
        <v>43</v>
      </c>
      <c r="D40" s="234">
        <v>11</v>
      </c>
      <c r="E40" s="235"/>
      <c r="F40" s="235">
        <v>5</v>
      </c>
      <c r="G40" s="235">
        <v>6</v>
      </c>
      <c r="H40" s="235"/>
      <c r="I40" s="236">
        <v>3.45</v>
      </c>
      <c r="J40" s="2"/>
    </row>
    <row r="41" spans="1:10" ht="15" customHeight="1" x14ac:dyDescent="0.25">
      <c r="A41" s="40">
        <v>10</v>
      </c>
      <c r="B41" s="5">
        <v>30470</v>
      </c>
      <c r="C41" s="50" t="s">
        <v>60</v>
      </c>
      <c r="D41" s="234">
        <v>9</v>
      </c>
      <c r="E41" s="235">
        <v>1</v>
      </c>
      <c r="F41" s="235">
        <v>2</v>
      </c>
      <c r="G41" s="235">
        <v>6</v>
      </c>
      <c r="H41" s="235"/>
      <c r="I41" s="236">
        <v>3.44</v>
      </c>
      <c r="J41" s="2"/>
    </row>
    <row r="42" spans="1:10" ht="15" customHeight="1" x14ac:dyDescent="0.25">
      <c r="A42" s="40">
        <v>11</v>
      </c>
      <c r="B42" s="5">
        <v>30500</v>
      </c>
      <c r="C42" s="52" t="s">
        <v>59</v>
      </c>
      <c r="D42" s="234">
        <v>28</v>
      </c>
      <c r="E42" s="235"/>
      <c r="F42" s="235">
        <v>6</v>
      </c>
      <c r="G42" s="235">
        <v>21</v>
      </c>
      <c r="H42" s="235">
        <v>1</v>
      </c>
      <c r="I42" s="236">
        <v>3.18</v>
      </c>
      <c r="J42" s="2"/>
    </row>
    <row r="43" spans="1:10" ht="15" customHeight="1" x14ac:dyDescent="0.25">
      <c r="A43" s="40">
        <v>12</v>
      </c>
      <c r="B43" s="5">
        <v>30530</v>
      </c>
      <c r="C43" s="52" t="s">
        <v>42</v>
      </c>
      <c r="D43" s="234">
        <v>8</v>
      </c>
      <c r="E43" s="235"/>
      <c r="F43" s="235">
        <v>4</v>
      </c>
      <c r="G43" s="235">
        <v>4</v>
      </c>
      <c r="H43" s="235"/>
      <c r="I43" s="236">
        <v>3.5</v>
      </c>
      <c r="J43" s="2"/>
    </row>
    <row r="44" spans="1:10" ht="15" customHeight="1" x14ac:dyDescent="0.25">
      <c r="A44" s="40">
        <v>13</v>
      </c>
      <c r="B44" s="5">
        <v>30640</v>
      </c>
      <c r="C44" s="52" t="s">
        <v>41</v>
      </c>
      <c r="D44" s="234">
        <v>12</v>
      </c>
      <c r="E44" s="235">
        <v>1</v>
      </c>
      <c r="F44" s="235">
        <v>5</v>
      </c>
      <c r="G44" s="235">
        <v>6</v>
      </c>
      <c r="H44" s="235"/>
      <c r="I44" s="236">
        <v>3.58</v>
      </c>
      <c r="J44" s="2"/>
    </row>
    <row r="45" spans="1:10" ht="15" customHeight="1" x14ac:dyDescent="0.25">
      <c r="A45" s="40">
        <v>14</v>
      </c>
      <c r="B45" s="7">
        <v>30650</v>
      </c>
      <c r="C45" s="52" t="s">
        <v>101</v>
      </c>
      <c r="D45" s="234">
        <v>31</v>
      </c>
      <c r="E45" s="235"/>
      <c r="F45" s="235">
        <v>3</v>
      </c>
      <c r="G45" s="235">
        <v>26</v>
      </c>
      <c r="H45" s="235">
        <v>2</v>
      </c>
      <c r="I45" s="236">
        <v>3.03</v>
      </c>
      <c r="J45" s="2"/>
    </row>
    <row r="46" spans="1:10" ht="15" customHeight="1" x14ac:dyDescent="0.25">
      <c r="A46" s="40">
        <v>15</v>
      </c>
      <c r="B46" s="5">
        <v>30790</v>
      </c>
      <c r="C46" s="52" t="s">
        <v>102</v>
      </c>
      <c r="D46" s="234">
        <v>13</v>
      </c>
      <c r="E46" s="235"/>
      <c r="F46" s="235">
        <v>2</v>
      </c>
      <c r="G46" s="235">
        <v>10</v>
      </c>
      <c r="H46" s="235"/>
      <c r="I46" s="236">
        <v>2.92</v>
      </c>
      <c r="J46" s="2"/>
    </row>
    <row r="47" spans="1:10" ht="15" customHeight="1" x14ac:dyDescent="0.25">
      <c r="A47" s="40">
        <v>16</v>
      </c>
      <c r="B47" s="5">
        <v>30880</v>
      </c>
      <c r="C47" s="52" t="s">
        <v>40</v>
      </c>
      <c r="D47" s="234">
        <v>9</v>
      </c>
      <c r="E47" s="235">
        <v>1</v>
      </c>
      <c r="F47" s="235">
        <v>2</v>
      </c>
      <c r="G47" s="235">
        <v>6</v>
      </c>
      <c r="H47" s="235"/>
      <c r="I47" s="236">
        <v>3.44</v>
      </c>
      <c r="J47" s="2"/>
    </row>
    <row r="48" spans="1:10" ht="15" customHeight="1" x14ac:dyDescent="0.25">
      <c r="A48" s="40">
        <v>17</v>
      </c>
      <c r="B48" s="5">
        <v>30890</v>
      </c>
      <c r="C48" s="52" t="s">
        <v>39</v>
      </c>
      <c r="D48" s="234">
        <v>36</v>
      </c>
      <c r="E48" s="235"/>
      <c r="F48" s="235">
        <v>5</v>
      </c>
      <c r="G48" s="235">
        <v>27</v>
      </c>
      <c r="H48" s="235">
        <v>4</v>
      </c>
      <c r="I48" s="236">
        <v>3.03</v>
      </c>
      <c r="J48" s="2"/>
    </row>
    <row r="49" spans="1:10" ht="15" customHeight="1" x14ac:dyDescent="0.25">
      <c r="A49" s="40">
        <v>18</v>
      </c>
      <c r="B49" s="5">
        <v>30940</v>
      </c>
      <c r="C49" s="52" t="s">
        <v>38</v>
      </c>
      <c r="D49" s="234">
        <v>7</v>
      </c>
      <c r="E49" s="235"/>
      <c r="F49" s="235">
        <v>2</v>
      </c>
      <c r="G49" s="235">
        <v>5</v>
      </c>
      <c r="H49" s="235"/>
      <c r="I49" s="236">
        <v>3.29</v>
      </c>
      <c r="J49" s="2"/>
    </row>
    <row r="50" spans="1:10" ht="15" customHeight="1" thickBot="1" x14ac:dyDescent="0.3">
      <c r="A50" s="43">
        <v>19</v>
      </c>
      <c r="B50" s="7">
        <v>31480</v>
      </c>
      <c r="C50" s="54" t="s">
        <v>37</v>
      </c>
      <c r="D50" s="242">
        <v>7</v>
      </c>
      <c r="E50" s="243"/>
      <c r="F50" s="243">
        <v>1</v>
      </c>
      <c r="G50" s="243">
        <v>6</v>
      </c>
      <c r="H50" s="243"/>
      <c r="I50" s="244">
        <v>3.14</v>
      </c>
      <c r="J50" s="2"/>
    </row>
    <row r="51" spans="1:10" ht="15" customHeight="1" thickBot="1" x14ac:dyDescent="0.3">
      <c r="A51" s="215"/>
      <c r="B51" s="212"/>
      <c r="C51" s="228" t="s">
        <v>144</v>
      </c>
      <c r="D51" s="224">
        <f>SUM(D52:D70)</f>
        <v>282</v>
      </c>
      <c r="E51" s="225">
        <f t="shared" ref="E51:H51" si="1">SUM(E52:E70)</f>
        <v>20</v>
      </c>
      <c r="F51" s="225">
        <f t="shared" si="1"/>
        <v>138</v>
      </c>
      <c r="G51" s="225">
        <f t="shared" si="1"/>
        <v>122</v>
      </c>
      <c r="H51" s="225">
        <f t="shared" si="1"/>
        <v>2</v>
      </c>
      <c r="I51" s="226">
        <f>AVERAGE(I52:I70)</f>
        <v>3.6863157894736847</v>
      </c>
      <c r="J51" s="2"/>
    </row>
    <row r="52" spans="1:10" ht="15" customHeight="1" x14ac:dyDescent="0.25">
      <c r="A52" s="18">
        <v>1</v>
      </c>
      <c r="B52" s="44">
        <v>40010</v>
      </c>
      <c r="C52" s="53" t="s">
        <v>104</v>
      </c>
      <c r="D52" s="231">
        <v>27</v>
      </c>
      <c r="E52" s="240">
        <v>3</v>
      </c>
      <c r="F52" s="240">
        <v>18</v>
      </c>
      <c r="G52" s="240">
        <v>6</v>
      </c>
      <c r="H52" s="240"/>
      <c r="I52" s="248">
        <v>3.89</v>
      </c>
      <c r="J52" s="2"/>
    </row>
    <row r="53" spans="1:10" ht="15" customHeight="1" x14ac:dyDescent="0.25">
      <c r="A53" s="18">
        <v>2</v>
      </c>
      <c r="B53" s="5">
        <v>40030</v>
      </c>
      <c r="C53" s="53" t="s">
        <v>153</v>
      </c>
      <c r="D53" s="234">
        <v>9</v>
      </c>
      <c r="E53" s="235">
        <v>1</v>
      </c>
      <c r="F53" s="235">
        <v>7</v>
      </c>
      <c r="G53" s="235">
        <v>1</v>
      </c>
      <c r="H53" s="235"/>
      <c r="I53" s="249">
        <v>4</v>
      </c>
      <c r="J53" s="2"/>
    </row>
    <row r="54" spans="1:10" ht="15" customHeight="1" x14ac:dyDescent="0.25">
      <c r="A54" s="18">
        <v>3</v>
      </c>
      <c r="B54" s="5">
        <v>40410</v>
      </c>
      <c r="C54" s="57" t="s">
        <v>107</v>
      </c>
      <c r="D54" s="234">
        <v>15</v>
      </c>
      <c r="E54" s="235">
        <v>1</v>
      </c>
      <c r="F54" s="235">
        <v>6</v>
      </c>
      <c r="G54" s="235">
        <v>8</v>
      </c>
      <c r="H54" s="235"/>
      <c r="I54" s="249">
        <v>3.53</v>
      </c>
      <c r="J54" s="2"/>
    </row>
    <row r="55" spans="1:10" ht="15" customHeight="1" x14ac:dyDescent="0.25">
      <c r="A55" s="18">
        <v>4</v>
      </c>
      <c r="B55" s="5">
        <v>40011</v>
      </c>
      <c r="C55" s="53" t="s">
        <v>105</v>
      </c>
      <c r="D55" s="234">
        <v>33</v>
      </c>
      <c r="E55" s="235">
        <v>2</v>
      </c>
      <c r="F55" s="235">
        <v>21</v>
      </c>
      <c r="G55" s="235">
        <v>9</v>
      </c>
      <c r="H55" s="235">
        <v>1</v>
      </c>
      <c r="I55" s="249">
        <v>3.73</v>
      </c>
      <c r="J55" s="2"/>
    </row>
    <row r="56" spans="1:10" ht="15" customHeight="1" x14ac:dyDescent="0.25">
      <c r="A56" s="40">
        <v>5</v>
      </c>
      <c r="B56" s="5">
        <v>40080</v>
      </c>
      <c r="C56" s="53" t="s">
        <v>35</v>
      </c>
      <c r="D56" s="234">
        <v>23</v>
      </c>
      <c r="E56" s="235">
        <v>5</v>
      </c>
      <c r="F56" s="235">
        <v>11</v>
      </c>
      <c r="G56" s="235">
        <v>6</v>
      </c>
      <c r="H56" s="235">
        <v>1</v>
      </c>
      <c r="I56" s="249">
        <v>3.87</v>
      </c>
      <c r="J56" s="2"/>
    </row>
    <row r="57" spans="1:10" ht="15" customHeight="1" x14ac:dyDescent="0.25">
      <c r="A57" s="40">
        <v>6</v>
      </c>
      <c r="B57" s="5">
        <v>40100</v>
      </c>
      <c r="C57" s="53" t="s">
        <v>34</v>
      </c>
      <c r="D57" s="234">
        <v>34</v>
      </c>
      <c r="E57" s="235">
        <v>1</v>
      </c>
      <c r="F57" s="235">
        <v>18</v>
      </c>
      <c r="G57" s="235">
        <v>15</v>
      </c>
      <c r="H57" s="235"/>
      <c r="I57" s="249">
        <v>3.59</v>
      </c>
      <c r="J57" s="2"/>
    </row>
    <row r="58" spans="1:10" ht="15" customHeight="1" x14ac:dyDescent="0.25">
      <c r="A58" s="40">
        <v>7</v>
      </c>
      <c r="B58" s="5">
        <v>40020</v>
      </c>
      <c r="C58" s="53" t="s">
        <v>143</v>
      </c>
      <c r="D58" s="234">
        <v>10</v>
      </c>
      <c r="E58" s="250">
        <v>2</v>
      </c>
      <c r="F58" s="250">
        <v>8</v>
      </c>
      <c r="G58" s="250"/>
      <c r="H58" s="250"/>
      <c r="I58" s="249">
        <v>4.2</v>
      </c>
      <c r="J58" s="2"/>
    </row>
    <row r="59" spans="1:10" ht="15" customHeight="1" x14ac:dyDescent="0.25">
      <c r="A59" s="40">
        <v>8</v>
      </c>
      <c r="B59" s="5">
        <v>40031</v>
      </c>
      <c r="C59" s="53" t="s">
        <v>36</v>
      </c>
      <c r="D59" s="234">
        <v>30</v>
      </c>
      <c r="E59" s="235"/>
      <c r="F59" s="235">
        <v>13</v>
      </c>
      <c r="G59" s="235">
        <v>17</v>
      </c>
      <c r="H59" s="235"/>
      <c r="I59" s="249">
        <v>3.43</v>
      </c>
      <c r="J59" s="2"/>
    </row>
    <row r="60" spans="1:10" ht="15" customHeight="1" x14ac:dyDescent="0.25">
      <c r="A60" s="40">
        <v>9</v>
      </c>
      <c r="B60" s="5">
        <v>40210</v>
      </c>
      <c r="C60" s="56" t="s">
        <v>106</v>
      </c>
      <c r="D60" s="234">
        <v>12</v>
      </c>
      <c r="E60" s="235"/>
      <c r="F60" s="235">
        <v>4</v>
      </c>
      <c r="G60" s="235">
        <v>8</v>
      </c>
      <c r="H60" s="235"/>
      <c r="I60" s="249">
        <v>3.33</v>
      </c>
      <c r="J60" s="2"/>
    </row>
    <row r="61" spans="1:10" ht="15" customHeight="1" x14ac:dyDescent="0.25">
      <c r="A61" s="40">
        <v>10</v>
      </c>
      <c r="B61" s="5">
        <v>40300</v>
      </c>
      <c r="C61" s="267" t="s">
        <v>152</v>
      </c>
      <c r="D61" s="234">
        <v>2</v>
      </c>
      <c r="E61" s="235"/>
      <c r="F61" s="235">
        <v>1</v>
      </c>
      <c r="G61" s="235">
        <v>1</v>
      </c>
      <c r="H61" s="235"/>
      <c r="I61" s="249">
        <v>3.5</v>
      </c>
      <c r="J61" s="2"/>
    </row>
    <row r="62" spans="1:10" ht="15" customHeight="1" x14ac:dyDescent="0.25">
      <c r="A62" s="40">
        <v>11</v>
      </c>
      <c r="B62" s="5">
        <v>40360</v>
      </c>
      <c r="C62" s="6" t="s">
        <v>32</v>
      </c>
      <c r="D62" s="234">
        <v>8</v>
      </c>
      <c r="E62" s="235"/>
      <c r="F62" s="235"/>
      <c r="G62" s="235">
        <v>8</v>
      </c>
      <c r="H62" s="235"/>
      <c r="I62" s="249">
        <v>3</v>
      </c>
      <c r="J62" s="2"/>
    </row>
    <row r="63" spans="1:10" ht="15" customHeight="1" x14ac:dyDescent="0.25">
      <c r="A63" s="40">
        <v>12</v>
      </c>
      <c r="B63" s="5">
        <v>40390</v>
      </c>
      <c r="C63" s="6" t="s">
        <v>58</v>
      </c>
      <c r="D63" s="234">
        <v>8</v>
      </c>
      <c r="E63" s="235"/>
      <c r="F63" s="235">
        <v>4</v>
      </c>
      <c r="G63" s="235">
        <v>4</v>
      </c>
      <c r="H63" s="235"/>
      <c r="I63" s="249">
        <v>3.5</v>
      </c>
      <c r="J63" s="2"/>
    </row>
    <row r="64" spans="1:10" ht="15" customHeight="1" x14ac:dyDescent="0.25">
      <c r="A64" s="40">
        <v>13</v>
      </c>
      <c r="B64" s="8">
        <v>40720</v>
      </c>
      <c r="C64" s="227" t="s">
        <v>134</v>
      </c>
      <c r="D64" s="234">
        <v>16</v>
      </c>
      <c r="E64" s="251"/>
      <c r="F64" s="251">
        <v>6</v>
      </c>
      <c r="G64" s="251">
        <v>10</v>
      </c>
      <c r="H64" s="251"/>
      <c r="I64" s="252">
        <v>3.38</v>
      </c>
      <c r="J64" s="2"/>
    </row>
    <row r="65" spans="1:10" ht="15" customHeight="1" x14ac:dyDescent="0.25">
      <c r="A65" s="40">
        <v>14</v>
      </c>
      <c r="B65" s="5">
        <v>40730</v>
      </c>
      <c r="C65" s="57" t="s">
        <v>108</v>
      </c>
      <c r="D65" s="234">
        <v>2</v>
      </c>
      <c r="E65" s="235">
        <v>2</v>
      </c>
      <c r="F65" s="235"/>
      <c r="G65" s="235"/>
      <c r="H65" s="235"/>
      <c r="I65" s="249">
        <v>5</v>
      </c>
      <c r="J65" s="2"/>
    </row>
    <row r="66" spans="1:10" ht="15" customHeight="1" x14ac:dyDescent="0.25">
      <c r="A66" s="40">
        <v>15</v>
      </c>
      <c r="B66" s="5">
        <v>40820</v>
      </c>
      <c r="C66" s="6" t="s">
        <v>31</v>
      </c>
      <c r="D66" s="234">
        <v>8</v>
      </c>
      <c r="E66" s="235">
        <v>2</v>
      </c>
      <c r="F66" s="235">
        <v>3</v>
      </c>
      <c r="G66" s="235">
        <v>3</v>
      </c>
      <c r="H66" s="235"/>
      <c r="I66" s="249">
        <v>3.88</v>
      </c>
      <c r="J66" s="2"/>
    </row>
    <row r="67" spans="1:10" ht="15" customHeight="1" x14ac:dyDescent="0.25">
      <c r="A67" s="40">
        <v>16</v>
      </c>
      <c r="B67" s="5">
        <v>40840</v>
      </c>
      <c r="C67" s="6" t="s">
        <v>30</v>
      </c>
      <c r="D67" s="234">
        <v>8</v>
      </c>
      <c r="E67" s="235"/>
      <c r="F67" s="235">
        <v>4</v>
      </c>
      <c r="G67" s="235">
        <v>4</v>
      </c>
      <c r="H67" s="235"/>
      <c r="I67" s="249">
        <v>3.5</v>
      </c>
      <c r="J67" s="2"/>
    </row>
    <row r="68" spans="1:10" ht="15" customHeight="1" x14ac:dyDescent="0.25">
      <c r="A68" s="40">
        <v>17</v>
      </c>
      <c r="B68" s="7">
        <v>40950</v>
      </c>
      <c r="C68" s="58" t="s">
        <v>109</v>
      </c>
      <c r="D68" s="234">
        <v>2</v>
      </c>
      <c r="E68" s="235"/>
      <c r="F68" s="235">
        <v>2</v>
      </c>
      <c r="G68" s="235"/>
      <c r="H68" s="235"/>
      <c r="I68" s="249">
        <v>4</v>
      </c>
      <c r="J68" s="2"/>
    </row>
    <row r="69" spans="1:10" ht="15" customHeight="1" x14ac:dyDescent="0.25">
      <c r="A69" s="40">
        <v>18</v>
      </c>
      <c r="B69" s="7">
        <v>40990</v>
      </c>
      <c r="C69" s="58" t="s">
        <v>29</v>
      </c>
      <c r="D69" s="242">
        <v>21</v>
      </c>
      <c r="E69" s="243">
        <v>1</v>
      </c>
      <c r="F69" s="243">
        <v>10</v>
      </c>
      <c r="G69" s="243">
        <v>10</v>
      </c>
      <c r="H69" s="243"/>
      <c r="I69" s="253">
        <v>3.57</v>
      </c>
      <c r="J69" s="2"/>
    </row>
    <row r="70" spans="1:10" ht="15" customHeight="1" thickBot="1" x14ac:dyDescent="0.3">
      <c r="A70" s="209">
        <v>19</v>
      </c>
      <c r="B70" s="42">
        <v>40133</v>
      </c>
      <c r="C70" s="271" t="s">
        <v>33</v>
      </c>
      <c r="D70" s="237">
        <v>14</v>
      </c>
      <c r="E70" s="238"/>
      <c r="F70" s="238">
        <v>2</v>
      </c>
      <c r="G70" s="238">
        <v>12</v>
      </c>
      <c r="H70" s="238"/>
      <c r="I70" s="272">
        <v>3.14</v>
      </c>
      <c r="J70" s="2"/>
    </row>
    <row r="71" spans="1:10" ht="15" customHeight="1" thickBot="1" x14ac:dyDescent="0.3">
      <c r="A71" s="215"/>
      <c r="B71" s="268"/>
      <c r="C71" s="270" t="s">
        <v>145</v>
      </c>
      <c r="D71" s="275">
        <f>SUM(D72:D86)</f>
        <v>227</v>
      </c>
      <c r="E71" s="276">
        <f t="shared" ref="E71:H71" si="2">SUM(E72:E86)</f>
        <v>21</v>
      </c>
      <c r="F71" s="276">
        <f t="shared" si="2"/>
        <v>113</v>
      </c>
      <c r="G71" s="276">
        <f t="shared" si="2"/>
        <v>92</v>
      </c>
      <c r="H71" s="276">
        <f t="shared" si="2"/>
        <v>1</v>
      </c>
      <c r="I71" s="277">
        <f>AVERAGE(I72:I86)</f>
        <v>3.7353333333333336</v>
      </c>
      <c r="J71" s="2"/>
    </row>
    <row r="72" spans="1:10" ht="15" customHeight="1" x14ac:dyDescent="0.25">
      <c r="A72" s="18">
        <v>1</v>
      </c>
      <c r="B72" s="5">
        <v>50040</v>
      </c>
      <c r="C72" s="46" t="s">
        <v>112</v>
      </c>
      <c r="D72" s="234">
        <v>11</v>
      </c>
      <c r="E72" s="235">
        <v>3</v>
      </c>
      <c r="F72" s="235">
        <v>6</v>
      </c>
      <c r="G72" s="235">
        <v>2</v>
      </c>
      <c r="H72" s="235"/>
      <c r="I72" s="236">
        <v>4.09</v>
      </c>
      <c r="J72" s="2"/>
    </row>
    <row r="73" spans="1:10" ht="15" customHeight="1" x14ac:dyDescent="0.25">
      <c r="A73" s="18">
        <v>2</v>
      </c>
      <c r="B73" s="5">
        <v>50003</v>
      </c>
      <c r="C73" s="49" t="s">
        <v>111</v>
      </c>
      <c r="D73" s="234">
        <v>11</v>
      </c>
      <c r="E73" s="235">
        <v>4</v>
      </c>
      <c r="F73" s="235">
        <v>7</v>
      </c>
      <c r="G73" s="235"/>
      <c r="H73" s="235"/>
      <c r="I73" s="236">
        <v>4.3600000000000003</v>
      </c>
      <c r="J73" s="2"/>
    </row>
    <row r="74" spans="1:10" ht="15" customHeight="1" x14ac:dyDescent="0.25">
      <c r="A74" s="18">
        <v>3</v>
      </c>
      <c r="B74" s="5">
        <v>50060</v>
      </c>
      <c r="C74" s="46" t="s">
        <v>27</v>
      </c>
      <c r="D74" s="234">
        <v>6</v>
      </c>
      <c r="E74" s="235">
        <v>2</v>
      </c>
      <c r="F74" s="235">
        <v>4</v>
      </c>
      <c r="G74" s="235"/>
      <c r="H74" s="235"/>
      <c r="I74" s="236">
        <v>4.33</v>
      </c>
      <c r="J74" s="2"/>
    </row>
    <row r="75" spans="1:10" ht="15" customHeight="1" x14ac:dyDescent="0.25">
      <c r="A75" s="18">
        <v>4</v>
      </c>
      <c r="B75" s="281">
        <v>500170</v>
      </c>
      <c r="C75" s="60" t="s">
        <v>26</v>
      </c>
      <c r="D75" s="234">
        <v>5</v>
      </c>
      <c r="E75" s="235"/>
      <c r="F75" s="235">
        <v>3</v>
      </c>
      <c r="G75" s="235">
        <v>2</v>
      </c>
      <c r="H75" s="235"/>
      <c r="I75" s="236">
        <v>3.6</v>
      </c>
      <c r="J75" s="2"/>
    </row>
    <row r="76" spans="1:10" ht="15" customHeight="1" x14ac:dyDescent="0.25">
      <c r="A76" s="40">
        <v>5</v>
      </c>
      <c r="B76" s="5">
        <v>50230</v>
      </c>
      <c r="C76" s="60" t="s">
        <v>25</v>
      </c>
      <c r="D76" s="234">
        <v>21</v>
      </c>
      <c r="E76" s="235">
        <v>3</v>
      </c>
      <c r="F76" s="235">
        <v>8</v>
      </c>
      <c r="G76" s="235">
        <v>10</v>
      </c>
      <c r="H76" s="235"/>
      <c r="I76" s="236">
        <v>3.67</v>
      </c>
      <c r="J76" s="2"/>
    </row>
    <row r="77" spans="1:10" ht="15" customHeight="1" x14ac:dyDescent="0.25">
      <c r="A77" s="40">
        <v>6</v>
      </c>
      <c r="B77" s="5">
        <v>50340</v>
      </c>
      <c r="C77" s="60" t="s">
        <v>113</v>
      </c>
      <c r="D77" s="234">
        <v>15</v>
      </c>
      <c r="E77" s="235"/>
      <c r="F77" s="235">
        <v>4</v>
      </c>
      <c r="G77" s="235">
        <v>10</v>
      </c>
      <c r="H77" s="235">
        <v>1</v>
      </c>
      <c r="I77" s="247">
        <v>3.2</v>
      </c>
      <c r="J77" s="2"/>
    </row>
    <row r="78" spans="1:10" ht="15" customHeight="1" x14ac:dyDescent="0.25">
      <c r="A78" s="40">
        <v>7</v>
      </c>
      <c r="B78" s="5">
        <v>50420</v>
      </c>
      <c r="C78" s="60" t="s">
        <v>114</v>
      </c>
      <c r="D78" s="234">
        <v>11</v>
      </c>
      <c r="E78" s="235">
        <v>1</v>
      </c>
      <c r="F78" s="235">
        <v>6</v>
      </c>
      <c r="G78" s="235">
        <v>4</v>
      </c>
      <c r="H78" s="235"/>
      <c r="I78" s="236">
        <v>3.73</v>
      </c>
      <c r="J78" s="2"/>
    </row>
    <row r="79" spans="1:10" ht="15" customHeight="1" x14ac:dyDescent="0.25">
      <c r="A79" s="40">
        <v>8</v>
      </c>
      <c r="B79" s="5">
        <v>50450</v>
      </c>
      <c r="C79" s="60" t="s">
        <v>68</v>
      </c>
      <c r="D79" s="234">
        <v>25</v>
      </c>
      <c r="E79" s="235"/>
      <c r="F79" s="235">
        <v>13</v>
      </c>
      <c r="G79" s="235">
        <v>12</v>
      </c>
      <c r="H79" s="235"/>
      <c r="I79" s="247">
        <v>3.52</v>
      </c>
      <c r="J79" s="2"/>
    </row>
    <row r="80" spans="1:10" ht="15" customHeight="1" x14ac:dyDescent="0.25">
      <c r="A80" s="40">
        <v>9</v>
      </c>
      <c r="B80" s="5">
        <v>50620</v>
      </c>
      <c r="C80" s="60" t="s">
        <v>115</v>
      </c>
      <c r="D80" s="234">
        <v>14</v>
      </c>
      <c r="E80" s="235">
        <v>1</v>
      </c>
      <c r="F80" s="235">
        <v>8</v>
      </c>
      <c r="G80" s="235">
        <v>5</v>
      </c>
      <c r="H80" s="235"/>
      <c r="I80" s="236">
        <v>3.71</v>
      </c>
      <c r="J80" s="2"/>
    </row>
    <row r="81" spans="1:10" ht="15" customHeight="1" x14ac:dyDescent="0.25">
      <c r="A81" s="40">
        <v>10</v>
      </c>
      <c r="B81" s="5">
        <v>50760</v>
      </c>
      <c r="C81" s="60" t="s">
        <v>116</v>
      </c>
      <c r="D81" s="234">
        <v>30</v>
      </c>
      <c r="E81" s="235">
        <v>1</v>
      </c>
      <c r="F81" s="235">
        <v>14</v>
      </c>
      <c r="G81" s="235">
        <v>15</v>
      </c>
      <c r="H81" s="235"/>
      <c r="I81" s="236">
        <v>3.53</v>
      </c>
      <c r="J81" s="2"/>
    </row>
    <row r="82" spans="1:10" ht="15" customHeight="1" x14ac:dyDescent="0.25">
      <c r="A82" s="40">
        <v>11</v>
      </c>
      <c r="B82" s="5">
        <v>50780</v>
      </c>
      <c r="C82" s="274" t="s">
        <v>117</v>
      </c>
      <c r="D82" s="234">
        <v>15</v>
      </c>
      <c r="E82" s="235"/>
      <c r="F82" s="235">
        <v>8</v>
      </c>
      <c r="G82" s="235">
        <v>7</v>
      </c>
      <c r="H82" s="235"/>
      <c r="I82" s="236">
        <v>3.53</v>
      </c>
      <c r="J82" s="2"/>
    </row>
    <row r="83" spans="1:10" ht="15" customHeight="1" x14ac:dyDescent="0.25">
      <c r="A83" s="40">
        <v>12</v>
      </c>
      <c r="B83" s="44">
        <v>50001</v>
      </c>
      <c r="C83" s="273" t="s">
        <v>110</v>
      </c>
      <c r="D83" s="231">
        <v>12</v>
      </c>
      <c r="E83" s="240"/>
      <c r="F83" s="240">
        <v>9</v>
      </c>
      <c r="G83" s="240">
        <v>3</v>
      </c>
      <c r="H83" s="240"/>
      <c r="I83" s="241">
        <v>3.75</v>
      </c>
      <c r="J83" s="2"/>
    </row>
    <row r="84" spans="1:10" ht="15" customHeight="1" x14ac:dyDescent="0.25">
      <c r="A84" s="40">
        <v>13</v>
      </c>
      <c r="B84" s="5">
        <v>50930</v>
      </c>
      <c r="C84" s="61" t="s">
        <v>118</v>
      </c>
      <c r="D84" s="234">
        <v>15</v>
      </c>
      <c r="E84" s="235"/>
      <c r="F84" s="235">
        <v>4</v>
      </c>
      <c r="G84" s="235">
        <v>11</v>
      </c>
      <c r="H84" s="235"/>
      <c r="I84" s="236">
        <v>3.27</v>
      </c>
      <c r="J84" s="2"/>
    </row>
    <row r="85" spans="1:10" ht="15" customHeight="1" x14ac:dyDescent="0.25">
      <c r="A85" s="40">
        <v>14</v>
      </c>
      <c r="B85" s="5">
        <v>50970</v>
      </c>
      <c r="C85" s="62" t="s">
        <v>119</v>
      </c>
      <c r="D85" s="242">
        <v>21</v>
      </c>
      <c r="E85" s="243">
        <v>4</v>
      </c>
      <c r="F85" s="243">
        <v>9</v>
      </c>
      <c r="G85" s="243">
        <v>8</v>
      </c>
      <c r="H85" s="243"/>
      <c r="I85" s="244">
        <v>3.81</v>
      </c>
      <c r="J85" s="2"/>
    </row>
    <row r="86" spans="1:10" ht="15" customHeight="1" thickBot="1" x14ac:dyDescent="0.3">
      <c r="A86" s="43">
        <v>15</v>
      </c>
      <c r="B86" s="7">
        <v>51370</v>
      </c>
      <c r="C86" s="171" t="s">
        <v>24</v>
      </c>
      <c r="D86" s="242">
        <v>15</v>
      </c>
      <c r="E86" s="243">
        <v>2</v>
      </c>
      <c r="F86" s="243">
        <v>10</v>
      </c>
      <c r="G86" s="243">
        <v>3</v>
      </c>
      <c r="H86" s="243"/>
      <c r="I86" s="244">
        <v>3.93</v>
      </c>
      <c r="J86" s="2"/>
    </row>
    <row r="87" spans="1:10" ht="15" customHeight="1" thickBot="1" x14ac:dyDescent="0.3">
      <c r="A87" s="215"/>
      <c r="B87" s="212"/>
      <c r="C87" s="229" t="s">
        <v>146</v>
      </c>
      <c r="D87" s="224">
        <f>SUM(D88:D117)</f>
        <v>575</v>
      </c>
      <c r="E87" s="225">
        <f t="shared" ref="E87:H87" si="3">SUM(E88:E117)</f>
        <v>26</v>
      </c>
      <c r="F87" s="225">
        <f t="shared" si="3"/>
        <v>270</v>
      </c>
      <c r="G87" s="225">
        <f t="shared" si="3"/>
        <v>272</v>
      </c>
      <c r="H87" s="225">
        <f t="shared" si="3"/>
        <v>6</v>
      </c>
      <c r="I87" s="226">
        <f>AVERAGE(I88:I117)</f>
        <v>3.5110000000000001</v>
      </c>
      <c r="J87" s="2"/>
    </row>
    <row r="88" spans="1:10" ht="15" customHeight="1" x14ac:dyDescent="0.25">
      <c r="A88" s="40">
        <v>1</v>
      </c>
      <c r="B88" s="5">
        <v>60010</v>
      </c>
      <c r="C88" s="63" t="s">
        <v>22</v>
      </c>
      <c r="D88" s="234">
        <v>8</v>
      </c>
      <c r="E88" s="235"/>
      <c r="F88" s="235">
        <v>2</v>
      </c>
      <c r="G88" s="235">
        <v>5</v>
      </c>
      <c r="H88" s="235"/>
      <c r="I88" s="236">
        <v>2.88</v>
      </c>
      <c r="J88" s="2"/>
    </row>
    <row r="89" spans="1:10" ht="15" customHeight="1" x14ac:dyDescent="0.25">
      <c r="A89" s="209">
        <v>2</v>
      </c>
      <c r="B89" s="5">
        <v>60020</v>
      </c>
      <c r="C89" s="64" t="s">
        <v>21</v>
      </c>
      <c r="D89" s="234">
        <v>4</v>
      </c>
      <c r="E89" s="235"/>
      <c r="F89" s="235"/>
      <c r="G89" s="235">
        <v>4</v>
      </c>
      <c r="H89" s="235"/>
      <c r="I89" s="236">
        <v>3</v>
      </c>
      <c r="J89" s="2"/>
    </row>
    <row r="90" spans="1:10" ht="15" customHeight="1" x14ac:dyDescent="0.25">
      <c r="A90" s="40">
        <v>3</v>
      </c>
      <c r="B90" s="5">
        <v>60050</v>
      </c>
      <c r="C90" s="63" t="s">
        <v>20</v>
      </c>
      <c r="D90" s="234">
        <v>21</v>
      </c>
      <c r="E90" s="235">
        <v>2</v>
      </c>
      <c r="F90" s="235">
        <v>14</v>
      </c>
      <c r="G90" s="235">
        <v>5</v>
      </c>
      <c r="H90" s="235"/>
      <c r="I90" s="236">
        <v>3.86</v>
      </c>
      <c r="J90" s="2"/>
    </row>
    <row r="91" spans="1:10" ht="15" customHeight="1" x14ac:dyDescent="0.25">
      <c r="A91" s="40">
        <v>4</v>
      </c>
      <c r="B91" s="5">
        <v>60070</v>
      </c>
      <c r="C91" s="63" t="s">
        <v>19</v>
      </c>
      <c r="D91" s="234">
        <v>12</v>
      </c>
      <c r="E91" s="235">
        <v>1</v>
      </c>
      <c r="F91" s="235">
        <v>8</v>
      </c>
      <c r="G91" s="235">
        <v>3</v>
      </c>
      <c r="H91" s="235"/>
      <c r="I91" s="236">
        <v>3.83</v>
      </c>
      <c r="J91" s="2"/>
    </row>
    <row r="92" spans="1:10" ht="15" customHeight="1" x14ac:dyDescent="0.25">
      <c r="A92" s="40">
        <v>5</v>
      </c>
      <c r="B92" s="5">
        <v>60180</v>
      </c>
      <c r="C92" s="63" t="s">
        <v>18</v>
      </c>
      <c r="D92" s="234">
        <v>12</v>
      </c>
      <c r="E92" s="235">
        <v>1</v>
      </c>
      <c r="F92" s="235">
        <v>9</v>
      </c>
      <c r="G92" s="235">
        <v>2</v>
      </c>
      <c r="H92" s="235"/>
      <c r="I92" s="236">
        <v>3.92</v>
      </c>
      <c r="J92" s="2"/>
    </row>
    <row r="93" spans="1:10" ht="15" customHeight="1" x14ac:dyDescent="0.25">
      <c r="A93" s="40">
        <v>6</v>
      </c>
      <c r="B93" s="5">
        <v>60220</v>
      </c>
      <c r="C93" s="63" t="s">
        <v>17</v>
      </c>
      <c r="D93" s="234">
        <v>29</v>
      </c>
      <c r="E93" s="235"/>
      <c r="F93" s="235">
        <v>15</v>
      </c>
      <c r="G93" s="235">
        <v>14</v>
      </c>
      <c r="H93" s="235"/>
      <c r="I93" s="236">
        <v>3.52</v>
      </c>
      <c r="J93" s="2"/>
    </row>
    <row r="94" spans="1:10" ht="15" customHeight="1" x14ac:dyDescent="0.25">
      <c r="A94" s="40">
        <v>7</v>
      </c>
      <c r="B94" s="5">
        <v>60240</v>
      </c>
      <c r="C94" s="63" t="s">
        <v>16</v>
      </c>
      <c r="D94" s="234">
        <v>23</v>
      </c>
      <c r="E94" s="235">
        <v>1</v>
      </c>
      <c r="F94" s="235">
        <v>16</v>
      </c>
      <c r="G94" s="235">
        <v>6</v>
      </c>
      <c r="H94" s="235"/>
      <c r="I94" s="236">
        <v>3.78</v>
      </c>
      <c r="J94" s="2"/>
    </row>
    <row r="95" spans="1:10" ht="15" customHeight="1" x14ac:dyDescent="0.25">
      <c r="A95" s="40">
        <v>8</v>
      </c>
      <c r="B95" s="5">
        <v>60560</v>
      </c>
      <c r="C95" s="63" t="s">
        <v>15</v>
      </c>
      <c r="D95" s="234">
        <v>11</v>
      </c>
      <c r="E95" s="235"/>
      <c r="F95" s="235">
        <v>4</v>
      </c>
      <c r="G95" s="235">
        <v>7</v>
      </c>
      <c r="H95" s="235"/>
      <c r="I95" s="236">
        <v>3.36</v>
      </c>
      <c r="J95" s="2"/>
    </row>
    <row r="96" spans="1:10" ht="15" customHeight="1" x14ac:dyDescent="0.25">
      <c r="A96" s="40">
        <v>9</v>
      </c>
      <c r="B96" s="5">
        <v>60660</v>
      </c>
      <c r="C96" s="65" t="s">
        <v>14</v>
      </c>
      <c r="D96" s="234">
        <v>13</v>
      </c>
      <c r="E96" s="235"/>
      <c r="F96" s="235">
        <v>8</v>
      </c>
      <c r="G96" s="235">
        <v>5</v>
      </c>
      <c r="H96" s="235"/>
      <c r="I96" s="236">
        <v>3.62</v>
      </c>
      <c r="J96" s="2"/>
    </row>
    <row r="97" spans="1:10" ht="15" customHeight="1" x14ac:dyDescent="0.25">
      <c r="A97" s="40">
        <v>10</v>
      </c>
      <c r="B97" s="5">
        <v>60001</v>
      </c>
      <c r="C97" s="279" t="s">
        <v>23</v>
      </c>
      <c r="D97" s="234">
        <v>5</v>
      </c>
      <c r="E97" s="235"/>
      <c r="F97" s="235">
        <v>1</v>
      </c>
      <c r="G97" s="235">
        <v>4</v>
      </c>
      <c r="H97" s="235"/>
      <c r="I97" s="236">
        <v>3.2</v>
      </c>
      <c r="J97" s="2"/>
    </row>
    <row r="98" spans="1:10" ht="15" customHeight="1" x14ac:dyDescent="0.25">
      <c r="A98" s="40">
        <v>11</v>
      </c>
      <c r="B98" s="5">
        <v>60701</v>
      </c>
      <c r="C98" s="65" t="s">
        <v>13</v>
      </c>
      <c r="D98" s="234">
        <v>10</v>
      </c>
      <c r="E98" s="235"/>
      <c r="F98" s="235">
        <v>3</v>
      </c>
      <c r="G98" s="235">
        <v>7</v>
      </c>
      <c r="H98" s="235"/>
      <c r="I98" s="236">
        <v>3.3</v>
      </c>
      <c r="J98" s="2"/>
    </row>
    <row r="99" spans="1:10" ht="15" customHeight="1" x14ac:dyDescent="0.25">
      <c r="A99" s="40">
        <v>12</v>
      </c>
      <c r="B99" s="5">
        <v>60850</v>
      </c>
      <c r="C99" s="65" t="s">
        <v>12</v>
      </c>
      <c r="D99" s="234">
        <v>15</v>
      </c>
      <c r="E99" s="235">
        <v>1</v>
      </c>
      <c r="F99" s="235">
        <v>8</v>
      </c>
      <c r="G99" s="235">
        <v>6</v>
      </c>
      <c r="H99" s="235"/>
      <c r="I99" s="236">
        <v>3.67</v>
      </c>
      <c r="J99" s="2"/>
    </row>
    <row r="100" spans="1:10" ht="15" customHeight="1" x14ac:dyDescent="0.25">
      <c r="A100" s="40">
        <v>13</v>
      </c>
      <c r="B100" s="5">
        <v>60910</v>
      </c>
      <c r="C100" s="65" t="s">
        <v>11</v>
      </c>
      <c r="D100" s="234">
        <v>18</v>
      </c>
      <c r="E100" s="235">
        <v>1</v>
      </c>
      <c r="F100" s="235">
        <v>14</v>
      </c>
      <c r="G100" s="235">
        <v>3</v>
      </c>
      <c r="H100" s="235"/>
      <c r="I100" s="236">
        <v>3.89</v>
      </c>
      <c r="J100" s="2"/>
    </row>
    <row r="101" spans="1:10" ht="15" customHeight="1" x14ac:dyDescent="0.25">
      <c r="A101" s="40">
        <v>14</v>
      </c>
      <c r="B101" s="5">
        <v>60980</v>
      </c>
      <c r="C101" s="65" t="s">
        <v>10</v>
      </c>
      <c r="D101" s="234">
        <v>10</v>
      </c>
      <c r="E101" s="235"/>
      <c r="F101" s="235">
        <v>5</v>
      </c>
      <c r="G101" s="235">
        <v>5</v>
      </c>
      <c r="H101" s="235"/>
      <c r="I101" s="236">
        <v>3.5</v>
      </c>
      <c r="J101" s="2"/>
    </row>
    <row r="102" spans="1:10" ht="15" customHeight="1" x14ac:dyDescent="0.25">
      <c r="A102" s="40">
        <v>15</v>
      </c>
      <c r="B102" s="5">
        <v>61080</v>
      </c>
      <c r="C102" s="65" t="s">
        <v>9</v>
      </c>
      <c r="D102" s="234">
        <v>15</v>
      </c>
      <c r="E102" s="235">
        <v>1</v>
      </c>
      <c r="F102" s="235">
        <v>8</v>
      </c>
      <c r="G102" s="235">
        <v>6</v>
      </c>
      <c r="H102" s="235"/>
      <c r="I102" s="236">
        <v>3.67</v>
      </c>
      <c r="J102" s="2"/>
    </row>
    <row r="103" spans="1:10" ht="15" customHeight="1" x14ac:dyDescent="0.25">
      <c r="A103" s="40">
        <v>16</v>
      </c>
      <c r="B103" s="5">
        <v>61150</v>
      </c>
      <c r="C103" s="65" t="s">
        <v>8</v>
      </c>
      <c r="D103" s="234">
        <v>28</v>
      </c>
      <c r="E103" s="235">
        <v>1</v>
      </c>
      <c r="F103" s="235">
        <v>6</v>
      </c>
      <c r="G103" s="235">
        <v>21</v>
      </c>
      <c r="H103" s="235"/>
      <c r="I103" s="236">
        <v>3.29</v>
      </c>
      <c r="J103" s="2"/>
    </row>
    <row r="104" spans="1:10" ht="15" customHeight="1" x14ac:dyDescent="0.25">
      <c r="A104" s="40">
        <v>17</v>
      </c>
      <c r="B104" s="5">
        <v>61210</v>
      </c>
      <c r="C104" s="65" t="s">
        <v>7</v>
      </c>
      <c r="D104" s="234">
        <v>6</v>
      </c>
      <c r="E104" s="235">
        <v>1</v>
      </c>
      <c r="F104" s="235">
        <v>1</v>
      </c>
      <c r="G104" s="235">
        <v>4</v>
      </c>
      <c r="H104" s="235"/>
      <c r="I104" s="236">
        <v>3.5</v>
      </c>
      <c r="J104" s="2"/>
    </row>
    <row r="105" spans="1:10" ht="15" customHeight="1" x14ac:dyDescent="0.25">
      <c r="A105" s="40">
        <v>18</v>
      </c>
      <c r="B105" s="5">
        <v>61290</v>
      </c>
      <c r="C105" s="65" t="s">
        <v>6</v>
      </c>
      <c r="D105" s="234">
        <v>27</v>
      </c>
      <c r="E105" s="235"/>
      <c r="F105" s="235">
        <v>8</v>
      </c>
      <c r="G105" s="235">
        <v>17</v>
      </c>
      <c r="H105" s="235">
        <v>2</v>
      </c>
      <c r="I105" s="236">
        <v>3.22</v>
      </c>
      <c r="J105" s="2"/>
    </row>
    <row r="106" spans="1:10" ht="15" customHeight="1" x14ac:dyDescent="0.25">
      <c r="A106" s="40">
        <v>19</v>
      </c>
      <c r="B106" s="5">
        <v>61340</v>
      </c>
      <c r="C106" s="65" t="s">
        <v>5</v>
      </c>
      <c r="D106" s="234">
        <v>23</v>
      </c>
      <c r="E106" s="235">
        <v>1</v>
      </c>
      <c r="F106" s="235">
        <v>7</v>
      </c>
      <c r="G106" s="235">
        <v>15</v>
      </c>
      <c r="H106" s="235"/>
      <c r="I106" s="236">
        <v>3.39</v>
      </c>
      <c r="J106" s="2"/>
    </row>
    <row r="107" spans="1:10" ht="15" customHeight="1" x14ac:dyDescent="0.25">
      <c r="A107" s="40">
        <v>20</v>
      </c>
      <c r="B107" s="5">
        <v>61390</v>
      </c>
      <c r="C107" s="65" t="s">
        <v>4</v>
      </c>
      <c r="D107" s="234">
        <v>51</v>
      </c>
      <c r="E107" s="235">
        <v>1</v>
      </c>
      <c r="F107" s="235">
        <v>19</v>
      </c>
      <c r="G107" s="235">
        <v>29</v>
      </c>
      <c r="H107" s="235">
        <v>2</v>
      </c>
      <c r="I107" s="236">
        <v>3.37</v>
      </c>
      <c r="J107" s="2"/>
    </row>
    <row r="108" spans="1:10" ht="15" customHeight="1" x14ac:dyDescent="0.25">
      <c r="A108" s="40">
        <v>21</v>
      </c>
      <c r="B108" s="5">
        <v>61410</v>
      </c>
      <c r="C108" s="65" t="s">
        <v>3</v>
      </c>
      <c r="D108" s="234">
        <v>11</v>
      </c>
      <c r="E108" s="235"/>
      <c r="F108" s="235">
        <v>2</v>
      </c>
      <c r="G108" s="235">
        <v>9</v>
      </c>
      <c r="H108" s="235"/>
      <c r="I108" s="236">
        <v>3.18</v>
      </c>
      <c r="J108" s="2"/>
    </row>
    <row r="109" spans="1:10" ht="15" customHeight="1" x14ac:dyDescent="0.25">
      <c r="A109" s="40">
        <v>22</v>
      </c>
      <c r="B109" s="5">
        <v>61430</v>
      </c>
      <c r="C109" s="278" t="s">
        <v>154</v>
      </c>
      <c r="D109" s="234">
        <v>39</v>
      </c>
      <c r="E109" s="235">
        <v>1</v>
      </c>
      <c r="F109" s="235">
        <v>17</v>
      </c>
      <c r="G109" s="235">
        <v>20</v>
      </c>
      <c r="H109" s="235">
        <v>1</v>
      </c>
      <c r="I109" s="236">
        <v>3.46</v>
      </c>
      <c r="J109" s="2"/>
    </row>
    <row r="110" spans="1:10" ht="15" customHeight="1" x14ac:dyDescent="0.25">
      <c r="A110" s="40">
        <v>23</v>
      </c>
      <c r="B110" s="5">
        <v>61440</v>
      </c>
      <c r="C110" s="65" t="s">
        <v>2</v>
      </c>
      <c r="D110" s="234">
        <v>36</v>
      </c>
      <c r="E110" s="235">
        <v>3</v>
      </c>
      <c r="F110" s="235">
        <v>19</v>
      </c>
      <c r="G110" s="235">
        <v>13</v>
      </c>
      <c r="H110" s="235">
        <v>1</v>
      </c>
      <c r="I110" s="236">
        <v>3.67</v>
      </c>
      <c r="J110" s="2"/>
    </row>
    <row r="111" spans="1:10" ht="15" customHeight="1" x14ac:dyDescent="0.25">
      <c r="A111" s="40">
        <v>24</v>
      </c>
      <c r="B111" s="5">
        <v>61450</v>
      </c>
      <c r="C111" s="278" t="s">
        <v>155</v>
      </c>
      <c r="D111" s="234">
        <v>15</v>
      </c>
      <c r="E111" s="235"/>
      <c r="F111" s="235">
        <v>3</v>
      </c>
      <c r="G111" s="235">
        <v>12</v>
      </c>
      <c r="H111" s="235"/>
      <c r="I111" s="236">
        <v>3.2</v>
      </c>
      <c r="J111" s="2"/>
    </row>
    <row r="112" spans="1:10" ht="15" customHeight="1" x14ac:dyDescent="0.25">
      <c r="A112" s="40">
        <v>25</v>
      </c>
      <c r="B112" s="5">
        <v>61470</v>
      </c>
      <c r="C112" s="65" t="s">
        <v>1</v>
      </c>
      <c r="D112" s="234">
        <v>9</v>
      </c>
      <c r="E112" s="235">
        <v>1</v>
      </c>
      <c r="F112" s="235">
        <v>4</v>
      </c>
      <c r="G112" s="235">
        <v>4</v>
      </c>
      <c r="H112" s="235"/>
      <c r="I112" s="236">
        <v>3.67</v>
      </c>
      <c r="J112" s="2"/>
    </row>
    <row r="113" spans="1:10" ht="15" customHeight="1" x14ac:dyDescent="0.25">
      <c r="A113" s="40">
        <v>26</v>
      </c>
      <c r="B113" s="5">
        <v>61490</v>
      </c>
      <c r="C113" s="278" t="s">
        <v>156</v>
      </c>
      <c r="D113" s="234">
        <v>34</v>
      </c>
      <c r="E113" s="235">
        <v>2</v>
      </c>
      <c r="F113" s="235">
        <v>20</v>
      </c>
      <c r="G113" s="235">
        <v>12</v>
      </c>
      <c r="H113" s="235"/>
      <c r="I113" s="236">
        <v>3.71</v>
      </c>
      <c r="J113" s="2"/>
    </row>
    <row r="114" spans="1:10" ht="15" customHeight="1" x14ac:dyDescent="0.25">
      <c r="A114" s="40">
        <v>27</v>
      </c>
      <c r="B114" s="5">
        <v>61500</v>
      </c>
      <c r="C114" s="278" t="s">
        <v>157</v>
      </c>
      <c r="D114" s="234">
        <v>32</v>
      </c>
      <c r="E114" s="235">
        <v>2</v>
      </c>
      <c r="F114" s="235">
        <v>18</v>
      </c>
      <c r="G114" s="235">
        <v>12</v>
      </c>
      <c r="H114" s="235"/>
      <c r="I114" s="236">
        <v>3.69</v>
      </c>
      <c r="J114" s="2"/>
    </row>
    <row r="115" spans="1:10" ht="15" customHeight="1" x14ac:dyDescent="0.25">
      <c r="A115" s="40">
        <v>28</v>
      </c>
      <c r="B115" s="5">
        <v>61510</v>
      </c>
      <c r="C115" s="65" t="s">
        <v>0</v>
      </c>
      <c r="D115" s="234">
        <v>31</v>
      </c>
      <c r="E115" s="235">
        <v>2</v>
      </c>
      <c r="F115" s="235">
        <v>18</v>
      </c>
      <c r="G115" s="235">
        <v>11</v>
      </c>
      <c r="H115" s="235"/>
      <c r="I115" s="236">
        <v>3.71</v>
      </c>
      <c r="J115" s="2"/>
    </row>
    <row r="116" spans="1:10" ht="15" customHeight="1" x14ac:dyDescent="0.25">
      <c r="A116" s="43">
        <v>29</v>
      </c>
      <c r="B116" s="7">
        <v>61520</v>
      </c>
      <c r="C116" s="210" t="s">
        <v>120</v>
      </c>
      <c r="D116" s="242">
        <v>18</v>
      </c>
      <c r="E116" s="243">
        <v>3</v>
      </c>
      <c r="F116" s="243">
        <v>9</v>
      </c>
      <c r="G116" s="243">
        <v>6</v>
      </c>
      <c r="H116" s="243"/>
      <c r="I116" s="244">
        <v>3.83</v>
      </c>
      <c r="J116" s="2"/>
    </row>
    <row r="117" spans="1:10" ht="15" customHeight="1" thickBot="1" x14ac:dyDescent="0.3">
      <c r="A117" s="43">
        <v>29</v>
      </c>
      <c r="B117" s="7">
        <v>61540</v>
      </c>
      <c r="C117" s="596" t="s">
        <v>167</v>
      </c>
      <c r="D117" s="242">
        <v>9</v>
      </c>
      <c r="E117" s="243"/>
      <c r="F117" s="243">
        <v>4</v>
      </c>
      <c r="G117" s="243">
        <v>5</v>
      </c>
      <c r="H117" s="243"/>
      <c r="I117" s="244">
        <v>3.44</v>
      </c>
      <c r="J117" s="2"/>
    </row>
    <row r="118" spans="1:10" ht="15" customHeight="1" thickBot="1" x14ac:dyDescent="0.3">
      <c r="A118" s="215"/>
      <c r="B118" s="212"/>
      <c r="C118" s="230" t="s">
        <v>147</v>
      </c>
      <c r="D118" s="224">
        <f>SUM(D119:D126)</f>
        <v>134</v>
      </c>
      <c r="E118" s="225">
        <f t="shared" ref="E118:H118" si="4">SUM(E119:E126)</f>
        <v>6</v>
      </c>
      <c r="F118" s="225">
        <f t="shared" si="4"/>
        <v>57</v>
      </c>
      <c r="G118" s="225">
        <f t="shared" si="4"/>
        <v>66</v>
      </c>
      <c r="H118" s="225">
        <f t="shared" si="4"/>
        <v>5</v>
      </c>
      <c r="I118" s="226">
        <f>AVERAGE(I119:I126)</f>
        <v>3.5037500000000001</v>
      </c>
      <c r="J118" s="2"/>
    </row>
    <row r="119" spans="1:10" ht="15" customHeight="1" x14ac:dyDescent="0.25">
      <c r="A119" s="18">
        <v>1</v>
      </c>
      <c r="B119" s="44">
        <v>70020</v>
      </c>
      <c r="C119" s="45" t="s">
        <v>121</v>
      </c>
      <c r="D119" s="231">
        <v>5</v>
      </c>
      <c r="E119" s="232">
        <v>1</v>
      </c>
      <c r="F119" s="232">
        <v>3</v>
      </c>
      <c r="G119" s="232">
        <v>1</v>
      </c>
      <c r="H119" s="232"/>
      <c r="I119" s="233">
        <v>4</v>
      </c>
      <c r="J119" s="2"/>
    </row>
    <row r="120" spans="1:10" ht="15" customHeight="1" x14ac:dyDescent="0.25">
      <c r="A120" s="18">
        <v>2</v>
      </c>
      <c r="B120" s="5">
        <v>70110</v>
      </c>
      <c r="C120" s="46" t="s">
        <v>123</v>
      </c>
      <c r="D120" s="234">
        <v>20</v>
      </c>
      <c r="E120" s="235"/>
      <c r="F120" s="235">
        <v>6</v>
      </c>
      <c r="G120" s="235">
        <v>14</v>
      </c>
      <c r="H120" s="235"/>
      <c r="I120" s="236">
        <v>3.3</v>
      </c>
      <c r="J120" s="2"/>
    </row>
    <row r="121" spans="1:10" ht="15" customHeight="1" x14ac:dyDescent="0.25">
      <c r="A121" s="40">
        <v>3</v>
      </c>
      <c r="B121" s="5">
        <v>70021</v>
      </c>
      <c r="C121" s="46" t="s">
        <v>71</v>
      </c>
      <c r="D121" s="234">
        <v>20</v>
      </c>
      <c r="E121" s="235"/>
      <c r="F121" s="235">
        <v>10</v>
      </c>
      <c r="G121" s="235">
        <v>10</v>
      </c>
      <c r="H121" s="235"/>
      <c r="I121" s="236">
        <v>3.5</v>
      </c>
      <c r="J121" s="2"/>
    </row>
    <row r="122" spans="1:10" ht="15" customHeight="1" x14ac:dyDescent="0.25">
      <c r="A122" s="40">
        <v>4</v>
      </c>
      <c r="B122" s="5">
        <v>70040</v>
      </c>
      <c r="C122" s="47" t="s">
        <v>122</v>
      </c>
      <c r="D122" s="234">
        <v>11</v>
      </c>
      <c r="E122" s="235">
        <v>1</v>
      </c>
      <c r="F122" s="235">
        <v>3</v>
      </c>
      <c r="G122" s="235">
        <v>6</v>
      </c>
      <c r="H122" s="235">
        <v>1</v>
      </c>
      <c r="I122" s="236">
        <v>3.36</v>
      </c>
      <c r="J122" s="2"/>
    </row>
    <row r="123" spans="1:10" ht="15" customHeight="1" x14ac:dyDescent="0.25">
      <c r="A123" s="40">
        <v>5</v>
      </c>
      <c r="B123" s="5">
        <v>70100</v>
      </c>
      <c r="C123" s="263" t="s">
        <v>150</v>
      </c>
      <c r="D123" s="234">
        <v>14</v>
      </c>
      <c r="E123" s="235"/>
      <c r="F123" s="235">
        <v>11</v>
      </c>
      <c r="G123" s="235">
        <v>3</v>
      </c>
      <c r="H123" s="235"/>
      <c r="I123" s="236">
        <v>3.79</v>
      </c>
      <c r="J123" s="2"/>
    </row>
    <row r="124" spans="1:10" ht="15" customHeight="1" x14ac:dyDescent="0.25">
      <c r="A124" s="40">
        <v>6</v>
      </c>
      <c r="B124" s="5">
        <v>70270</v>
      </c>
      <c r="C124" s="46" t="s">
        <v>124</v>
      </c>
      <c r="D124" s="234">
        <v>5</v>
      </c>
      <c r="E124" s="235"/>
      <c r="F124" s="235">
        <v>3</v>
      </c>
      <c r="G124" s="235">
        <v>2</v>
      </c>
      <c r="H124" s="235"/>
      <c r="I124" s="236">
        <v>3.6</v>
      </c>
      <c r="J124" s="2"/>
    </row>
    <row r="125" spans="1:10" ht="15" customHeight="1" x14ac:dyDescent="0.25">
      <c r="A125" s="43">
        <v>7</v>
      </c>
      <c r="B125" s="5">
        <v>70510</v>
      </c>
      <c r="C125" s="47" t="s">
        <v>125</v>
      </c>
      <c r="D125" s="234">
        <v>15</v>
      </c>
      <c r="E125" s="235"/>
      <c r="F125" s="235">
        <v>1</v>
      </c>
      <c r="G125" s="235">
        <v>11</v>
      </c>
      <c r="H125" s="235">
        <v>3</v>
      </c>
      <c r="I125" s="236">
        <v>2.87</v>
      </c>
      <c r="J125" s="2"/>
    </row>
    <row r="126" spans="1:10" ht="15" customHeight="1" thickBot="1" x14ac:dyDescent="0.3">
      <c r="A126" s="41">
        <v>8</v>
      </c>
      <c r="B126" s="42">
        <v>10880</v>
      </c>
      <c r="C126" s="51" t="s">
        <v>166</v>
      </c>
      <c r="D126" s="237">
        <v>44</v>
      </c>
      <c r="E126" s="238">
        <v>4</v>
      </c>
      <c r="F126" s="238">
        <v>20</v>
      </c>
      <c r="G126" s="238">
        <v>19</v>
      </c>
      <c r="H126" s="238">
        <v>1</v>
      </c>
      <c r="I126" s="239">
        <v>3.61</v>
      </c>
      <c r="J126" s="2"/>
    </row>
    <row r="127" spans="1:10" ht="15" x14ac:dyDescent="0.25">
      <c r="A127"/>
      <c r="B127"/>
      <c r="C127" s="19"/>
      <c r="D127" s="654" t="s">
        <v>133</v>
      </c>
      <c r="E127" s="654"/>
      <c r="F127" s="654"/>
      <c r="G127" s="654"/>
      <c r="H127" s="654"/>
      <c r="I127" s="21">
        <f>AVERAGE(I7,I9:I16,I18:I30,I32:I50,I52:I70,I72:I86,I88:I117,I119:I126)</f>
        <v>3.5400000000000005</v>
      </c>
      <c r="J127" s="2"/>
    </row>
  </sheetData>
  <mergeCells count="8">
    <mergeCell ref="C2:D2"/>
    <mergeCell ref="E4:H4"/>
    <mergeCell ref="I4:I5"/>
    <mergeCell ref="D127:H127"/>
    <mergeCell ref="A4:A5"/>
    <mergeCell ref="B4:B5"/>
    <mergeCell ref="C4:C5"/>
    <mergeCell ref="D4:D5"/>
  </mergeCells>
  <conditionalFormatting sqref="I6:I127">
    <cfRule type="cellIs" dxfId="820" priority="283" stopIfTrue="1" operator="equal">
      <formula>$I$127</formula>
    </cfRule>
    <cfRule type="cellIs" dxfId="819" priority="284" stopIfTrue="1" operator="between">
      <formula>3.5</formula>
      <formula>$I$127</formula>
    </cfRule>
    <cfRule type="cellIs" dxfId="818" priority="285" stopIfTrue="1" operator="lessThan">
      <formula>3.5</formula>
    </cfRule>
    <cfRule type="cellIs" dxfId="817" priority="286" stopIfTrue="1" operator="between">
      <formula>4.499</formula>
      <formula>$I$127</formula>
    </cfRule>
    <cfRule type="cellIs" dxfId="816" priority="287" stopIfTrue="1" operator="greaterThanOrEqual">
      <formula>4.5</formula>
    </cfRule>
  </conditionalFormatting>
  <pageMargins left="1.01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Биология-9 диаграмма по районам</vt:lpstr>
      <vt:lpstr>Биология-9 диаграмма</vt:lpstr>
      <vt:lpstr>Рейтинги 2019 - 2015</vt:lpstr>
      <vt:lpstr>Рейтинг по сумме мест</vt:lpstr>
      <vt:lpstr>Биология-9 2019 Итоги</vt:lpstr>
      <vt:lpstr>Биология-9 2019 расклад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2019-09-26T09:46:11Z</dcterms:modified>
</cp:coreProperties>
</file>